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BUFFER\Documents\RAM CAS\MEJORA CONTINUA\CONTROL DE BUFFERS\TRANSFERENCIAS\"/>
    </mc:Choice>
  </mc:AlternateContent>
  <bookViews>
    <workbookView xWindow="240" yWindow="0" windowWidth="11040" windowHeight="8475"/>
  </bookViews>
  <sheets>
    <sheet name="TRANSFERENCIA" sheetId="1" r:id="rId1"/>
    <sheet name="Form1" sheetId="24" r:id="rId2"/>
    <sheet name="Disminucion_Requerimiento" sheetId="23" r:id="rId3"/>
    <sheet name="AUX" sheetId="22" state="hidden" r:id="rId4"/>
    <sheet name="Form" sheetId="21" state="hidden" r:id="rId5"/>
    <sheet name="DUE" sheetId="19" state="veryHidden" r:id="rId6"/>
    <sheet name="US" sheetId="17" state="veryHidden" r:id="rId7"/>
    <sheet name="PATH" sheetId="13" state="hidden" r:id="rId8"/>
    <sheet name="DATOS" sheetId="3" state="hidden" r:id="rId9"/>
    <sheet name="REPETIDO" sheetId="4" state="hidden" r:id="rId10"/>
    <sheet name="USER" sheetId="18" state="hidden" r:id="rId11"/>
    <sheet name="CUBICAJE" sheetId="5" state="hidden" r:id="rId12"/>
    <sheet name="RECETAS" sheetId="7" state="hidden" r:id="rId13"/>
    <sheet name="ASIGNACION" sheetId="8" state="hidden" r:id="rId14"/>
    <sheet name="MPyPT" sheetId="9" state="hidden" r:id="rId15"/>
    <sheet name="Causas" sheetId="10" state="hidden" r:id="rId16"/>
    <sheet name="IMPRESION" sheetId="11" state="hidden" r:id="rId17"/>
    <sheet name="CriteriosFiltros" sheetId="12" state="hidden" r:id="rId18"/>
    <sheet name="CONSOLIDADOS" sheetId="15" state="hidden" r:id="rId19"/>
    <sheet name="v_buffer_hist_hoy" sheetId="20" state="hidden" r:id="rId20"/>
    <sheet name="CONSUMO" sheetId="16" state="hidden" r:id="rId21"/>
  </sheets>
  <functionGroups builtInGroupCount="18"/>
  <externalReferences>
    <externalReference r:id="rId22"/>
    <externalReference r:id="rId23"/>
    <externalReference r:id="rId24"/>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TRANSFERENCIA!$A$8:$CB$133</definedName>
    <definedName name="_txtBusqueda_Range" localSheetId="0" hidden="1">{22.5,176.25,TRUE,3,2.25,105.75}</definedName>
    <definedName name="BODEGAS">[1]!Tabla_EmpresaBodega[BODEGA]</definedName>
    <definedName name="Campo_Cambio">Disminucion_Requerimiento!$C$5</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7" hidden="1">PATH!$G$1:$I$2</definedName>
    <definedName name="Consulta_desde_DatosConsolidados" localSheetId="7" hidden="1">PATH!$A$1:$D$2</definedName>
    <definedName name="Consulta_desde_ODBC_MySQL_en_AGROTA" localSheetId="15" hidden="1">Causas!$A$1:$A$4</definedName>
    <definedName name="Consulta_desde_ODBC_RAMCAS1" localSheetId="7" hidden="1">PATH!$K$1:$M$2</definedName>
    <definedName name="Consulta_desde_ODBC_RAMCAS1_1" localSheetId="7" hidden="1">PATH!$Q$1:$R$3</definedName>
    <definedName name="Consulta_desde_ODBC_RAMCAS1_2" localSheetId="7" hidden="1">PATH!$T$1:$W$111</definedName>
    <definedName name="Consulta_desde_REPORTES_en_Access" localSheetId="14" hidden="1">MPyPT!$A$1:$B$745</definedName>
    <definedName name="Consulta_desde_REPORTES_en_Access" localSheetId="12" hidden="1">RECETAS!$A$1:$G$24</definedName>
    <definedName name="Correcto_Cambio_Global">[2]Cambio_Global_Buffers!$F$3</definedName>
    <definedName name="DESTINO">TRANSFERENCIA!$B$4</definedName>
    <definedName name="EMPRESA" comment="Rango que se utiliza para llenar el combobox donde se elije en qué empresa se está trabajando." localSheetId="7">[1]!Tabla_EMPRESA[NombreEmpresa]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TABLATRANSFERENCIA[[#Headers],[2018-8]]</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7">OFFSET([0]!INICIO,0,0,COUNTA([3]TRANSFERENCIA!$A:$A)-4,COUNTA([3]TRANSFERENCIA!$8:$8))</definedName>
    <definedName name="TABLA">TRANSFERENCIA!$A$8:$BX$133</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16" r:id="rId25"/>
  </pivotCaches>
</workbook>
</file>

<file path=xl/calcChain.xml><?xml version="1.0" encoding="utf-8"?>
<calcChain xmlns="http://schemas.openxmlformats.org/spreadsheetml/2006/main">
  <c r="BD9" i="1" l="1"/>
  <c r="A8" i="23" l="1"/>
  <c r="A9" i="23"/>
  <c r="A10" i="23"/>
  <c r="G2" i="16"/>
  <c r="G3" i="16"/>
  <c r="G4" i="16"/>
  <c r="G5" i="16"/>
  <c r="G6" i="16"/>
  <c r="G7" i="16"/>
  <c r="D13058" i="16"/>
  <c r="D13059" i="16"/>
  <c r="D13060" i="16"/>
  <c r="D13061" i="16"/>
  <c r="D13062" i="16"/>
  <c r="D13063" i="16"/>
  <c r="D13064" i="16"/>
  <c r="D13065" i="16"/>
  <c r="D13066" i="16"/>
  <c r="D13067" i="16"/>
  <c r="D13068" i="16"/>
  <c r="D13069" i="16"/>
  <c r="D13070" i="16"/>
  <c r="D13071" i="16"/>
  <c r="D13072" i="16"/>
  <c r="D13073" i="16"/>
  <c r="D13074" i="16"/>
  <c r="D13075" i="16"/>
  <c r="D13076" i="16"/>
  <c r="D13077" i="16"/>
  <c r="D13078" i="16"/>
  <c r="D13079" i="16"/>
  <c r="D13080" i="16"/>
  <c r="D13081" i="16"/>
  <c r="D13082" i="16"/>
  <c r="D13083" i="16"/>
  <c r="D13084" i="16"/>
  <c r="D13085" i="16"/>
  <c r="D13086" i="16"/>
  <c r="D13087" i="16"/>
  <c r="D13088" i="16"/>
  <c r="D13089" i="16"/>
  <c r="D13090" i="16"/>
  <c r="D13091" i="16"/>
  <c r="D13092" i="16"/>
  <c r="D13093" i="16"/>
  <c r="D13094" i="16"/>
  <c r="D13095" i="16"/>
  <c r="D13096" i="16"/>
  <c r="D13097" i="16"/>
  <c r="D13098" i="16"/>
  <c r="D13099" i="16"/>
  <c r="D13100" i="16"/>
  <c r="D13101" i="16"/>
  <c r="D13102" i="16"/>
  <c r="D13103" i="16"/>
  <c r="D13104" i="16"/>
  <c r="D13105" i="16"/>
  <c r="D13106" i="16"/>
  <c r="D13107" i="16"/>
  <c r="D13108" i="16"/>
  <c r="D13109" i="16"/>
  <c r="D13110" i="16"/>
  <c r="D13111" i="16"/>
  <c r="D13112" i="16"/>
  <c r="D13113" i="16"/>
  <c r="D13114" i="16"/>
  <c r="D13115" i="16"/>
  <c r="D13116" i="16"/>
  <c r="D13117" i="16"/>
  <c r="D13118" i="16"/>
  <c r="D13119" i="16"/>
  <c r="D13120" i="16"/>
  <c r="D13121" i="16"/>
  <c r="D13122" i="16"/>
  <c r="D13123" i="16"/>
  <c r="D13124" i="16"/>
  <c r="D13125" i="16"/>
  <c r="D13126" i="16"/>
  <c r="D13127" i="16"/>
  <c r="D13128" i="16"/>
  <c r="D13129" i="16"/>
  <c r="D13130" i="16"/>
  <c r="D13131" i="16"/>
  <c r="D13132" i="16"/>
  <c r="D13133" i="16"/>
  <c r="D13134" i="16"/>
  <c r="D13135" i="16"/>
  <c r="D13136" i="16"/>
  <c r="D13137" i="16"/>
  <c r="D13138" i="16"/>
  <c r="D13139" i="16"/>
  <c r="D13140" i="16"/>
  <c r="D13141" i="16"/>
  <c r="D13142" i="16"/>
  <c r="D13143" i="16"/>
  <c r="D13144" i="16"/>
  <c r="D13145" i="16"/>
  <c r="D13146" i="16"/>
  <c r="D13147" i="16"/>
  <c r="D13148" i="16"/>
  <c r="D13149" i="16"/>
  <c r="D13150" i="16"/>
  <c r="D13151" i="16"/>
  <c r="D13152" i="16"/>
  <c r="D13153" i="16"/>
  <c r="D13154" i="16"/>
  <c r="D13155" i="16"/>
  <c r="D13156" i="16"/>
  <c r="D13157" i="16"/>
  <c r="D13158" i="16"/>
  <c r="D13159" i="16"/>
  <c r="D13160" i="16"/>
  <c r="D13161" i="16"/>
  <c r="D13162" i="16"/>
  <c r="D13163" i="16"/>
  <c r="D13164" i="16"/>
  <c r="D13165" i="16"/>
  <c r="D13166" i="16"/>
  <c r="D13167" i="16"/>
  <c r="D13168" i="16"/>
  <c r="D13169" i="16"/>
  <c r="D13170" i="16"/>
  <c r="D13171" i="16"/>
  <c r="D13172" i="16"/>
  <c r="D13173" i="16"/>
  <c r="D13174" i="16"/>
  <c r="D13175" i="16"/>
  <c r="D13176" i="16"/>
  <c r="D13177" i="16"/>
  <c r="D13178" i="16"/>
  <c r="D13179" i="16"/>
  <c r="D13180" i="16"/>
  <c r="D13181" i="16"/>
  <c r="D13182" i="16"/>
  <c r="D13183" i="16"/>
  <c r="D13184" i="16"/>
  <c r="D13185" i="16"/>
  <c r="D13186" i="16"/>
  <c r="D13187" i="16"/>
  <c r="D13188" i="16"/>
  <c r="D13189" i="16"/>
  <c r="D13190" i="16"/>
  <c r="D13191" i="16"/>
  <c r="D13192" i="16"/>
  <c r="D13193" i="16"/>
  <c r="D13194" i="16"/>
  <c r="D13195" i="16"/>
  <c r="D13196" i="16"/>
  <c r="D13197" i="16"/>
  <c r="D13198" i="16"/>
  <c r="D13199" i="16"/>
  <c r="D13200" i="16"/>
  <c r="D13201" i="16"/>
  <c r="D13202" i="16"/>
  <c r="D13203" i="16"/>
  <c r="D13204" i="16"/>
  <c r="D13205" i="16"/>
  <c r="D13206" i="16"/>
  <c r="D13207" i="16"/>
  <c r="D13208" i="16"/>
  <c r="D13209" i="16"/>
  <c r="D13210" i="16"/>
  <c r="D13211" i="16"/>
  <c r="D13212" i="16"/>
  <c r="D13213" i="16"/>
  <c r="D13214" i="16"/>
  <c r="D13215" i="16"/>
  <c r="D13216" i="16"/>
  <c r="D13217" i="16"/>
  <c r="D13218" i="16"/>
  <c r="D13219" i="16"/>
  <c r="D13220" i="16"/>
  <c r="D13221" i="16"/>
  <c r="D13222" i="16"/>
  <c r="D13223" i="16"/>
  <c r="D13224" i="16"/>
  <c r="D13225" i="16"/>
  <c r="D13226" i="16"/>
  <c r="D13227" i="16"/>
  <c r="D13228" i="16"/>
  <c r="D13229" i="16"/>
  <c r="D13230" i="16"/>
  <c r="D13231" i="16"/>
  <c r="D13232" i="16"/>
  <c r="D13233" i="16"/>
  <c r="D13234" i="16"/>
  <c r="D13235" i="16"/>
  <c r="D13236" i="16"/>
  <c r="D13237" i="16"/>
  <c r="D13238" i="16"/>
  <c r="D13239" i="16"/>
  <c r="D13240" i="16"/>
  <c r="D13241" i="16"/>
  <c r="D13242" i="16"/>
  <c r="D13243" i="16"/>
  <c r="D13244" i="16"/>
  <c r="D13245" i="16"/>
  <c r="D13246" i="16"/>
  <c r="D13247" i="16"/>
  <c r="D13248" i="16"/>
  <c r="D13249" i="16"/>
  <c r="D13250" i="16"/>
  <c r="D13251" i="16"/>
  <c r="D13252" i="16"/>
  <c r="D13253" i="16"/>
  <c r="D13254" i="16"/>
  <c r="D13255" i="16"/>
  <c r="D13256" i="16"/>
  <c r="D13257" i="16"/>
  <c r="D13258" i="16"/>
  <c r="D13259" i="16"/>
  <c r="D13260" i="16"/>
  <c r="D13261" i="16"/>
  <c r="D13262" i="16"/>
  <c r="D13263" i="16"/>
  <c r="D13264" i="16"/>
  <c r="D13265" i="16"/>
  <c r="D13266" i="16"/>
  <c r="D13267" i="16"/>
  <c r="D13268" i="16"/>
  <c r="D13269" i="16"/>
  <c r="D13270" i="16"/>
  <c r="D13271" i="16"/>
  <c r="D13272" i="16"/>
  <c r="D13273" i="16"/>
  <c r="D13274" i="16"/>
  <c r="D13275" i="16"/>
  <c r="D13276" i="16"/>
  <c r="D13277" i="16"/>
  <c r="D13278" i="16"/>
  <c r="D13279" i="16"/>
  <c r="D13280" i="16"/>
  <c r="D13281" i="16"/>
  <c r="D13282" i="16"/>
  <c r="D13283" i="16"/>
  <c r="D13284" i="16"/>
  <c r="D13285" i="16"/>
  <c r="D13286" i="16"/>
  <c r="D13287" i="16"/>
  <c r="D13288" i="16"/>
  <c r="D13289" i="16"/>
  <c r="D12802" i="16"/>
  <c r="D12803" i="16"/>
  <c r="D12804" i="16"/>
  <c r="D12805" i="16"/>
  <c r="D12806" i="16"/>
  <c r="D12807" i="16"/>
  <c r="D12808" i="16"/>
  <c r="D12809" i="16"/>
  <c r="D12810" i="16"/>
  <c r="D12811" i="16"/>
  <c r="D12812" i="16"/>
  <c r="D12813" i="16"/>
  <c r="D12814" i="16"/>
  <c r="D12815" i="16"/>
  <c r="D12816" i="16"/>
  <c r="D12817" i="16"/>
  <c r="D12818" i="16"/>
  <c r="D12819" i="16"/>
  <c r="D12820" i="16"/>
  <c r="D12821" i="16"/>
  <c r="D12822" i="16"/>
  <c r="D12823" i="16"/>
  <c r="D12824" i="16"/>
  <c r="D12825" i="16"/>
  <c r="D12826" i="16"/>
  <c r="D12827" i="16"/>
  <c r="D12828" i="16"/>
  <c r="D12829" i="16"/>
  <c r="D12830" i="16"/>
  <c r="D12831" i="16"/>
  <c r="D12832" i="16"/>
  <c r="D12833" i="16"/>
  <c r="D12834" i="16"/>
  <c r="D12835" i="16"/>
  <c r="D12836" i="16"/>
  <c r="D12837" i="16"/>
  <c r="D12838" i="16"/>
  <c r="D12839" i="16"/>
  <c r="D12840" i="16"/>
  <c r="D12841" i="16"/>
  <c r="D12842" i="16"/>
  <c r="D12843" i="16"/>
  <c r="D12844" i="16"/>
  <c r="D12845" i="16"/>
  <c r="D12846" i="16"/>
  <c r="D12847" i="16"/>
  <c r="D12848" i="16"/>
  <c r="D12849" i="16"/>
  <c r="D12850" i="16"/>
  <c r="D12851" i="16"/>
  <c r="D12852" i="16"/>
  <c r="D12853" i="16"/>
  <c r="D12854" i="16"/>
  <c r="D12855" i="16"/>
  <c r="D12856" i="16"/>
  <c r="D12857" i="16"/>
  <c r="D12858" i="16"/>
  <c r="D12859" i="16"/>
  <c r="D12860" i="16"/>
  <c r="D12861" i="16"/>
  <c r="D12862" i="16"/>
  <c r="D12863" i="16"/>
  <c r="D12864" i="16"/>
  <c r="D12865" i="16"/>
  <c r="D12866" i="16"/>
  <c r="D12867" i="16"/>
  <c r="D12868" i="16"/>
  <c r="D12869" i="16"/>
  <c r="D12870" i="16"/>
  <c r="D12871" i="16"/>
  <c r="D12872" i="16"/>
  <c r="D12873" i="16"/>
  <c r="D12874" i="16"/>
  <c r="D12875" i="16"/>
  <c r="D12876" i="16"/>
  <c r="D12877" i="16"/>
  <c r="D12878" i="16"/>
  <c r="D12879" i="16"/>
  <c r="D12880" i="16"/>
  <c r="D12881" i="16"/>
  <c r="D12882" i="16"/>
  <c r="D12883" i="16"/>
  <c r="D12884" i="16"/>
  <c r="D12885" i="16"/>
  <c r="D12886" i="16"/>
  <c r="D12887" i="16"/>
  <c r="D12888" i="16"/>
  <c r="D12889" i="16"/>
  <c r="D12890" i="16"/>
  <c r="D12891" i="16"/>
  <c r="D12892" i="16"/>
  <c r="D12893" i="16"/>
  <c r="D12894" i="16"/>
  <c r="D12895" i="16"/>
  <c r="D12896" i="16"/>
  <c r="D12897" i="16"/>
  <c r="D12898" i="16"/>
  <c r="D12899" i="16"/>
  <c r="D12900" i="16"/>
  <c r="D12901" i="16"/>
  <c r="D12902" i="16"/>
  <c r="D12903" i="16"/>
  <c r="D12904" i="16"/>
  <c r="D12905" i="16"/>
  <c r="D12906" i="16"/>
  <c r="D12907" i="16"/>
  <c r="D12908" i="16"/>
  <c r="D12909" i="16"/>
  <c r="D12910" i="16"/>
  <c r="D12911" i="16"/>
  <c r="D12912" i="16"/>
  <c r="D12913" i="16"/>
  <c r="D12914" i="16"/>
  <c r="D12915" i="16"/>
  <c r="D12916" i="16"/>
  <c r="D12917" i="16"/>
  <c r="D12918" i="16"/>
  <c r="D12919" i="16"/>
  <c r="D12920" i="16"/>
  <c r="D12921" i="16"/>
  <c r="D12922" i="16"/>
  <c r="D12923" i="16"/>
  <c r="D12924" i="16"/>
  <c r="D12925" i="16"/>
  <c r="D12926" i="16"/>
  <c r="D12927" i="16"/>
  <c r="D12928" i="16"/>
  <c r="D12929" i="16"/>
  <c r="D12930" i="16"/>
  <c r="D12931" i="16"/>
  <c r="D12932" i="16"/>
  <c r="D12933" i="16"/>
  <c r="D12934" i="16"/>
  <c r="D12935" i="16"/>
  <c r="D12936" i="16"/>
  <c r="D12937" i="16"/>
  <c r="D12938" i="16"/>
  <c r="D12939" i="16"/>
  <c r="D12940" i="16"/>
  <c r="D12941" i="16"/>
  <c r="D12942" i="16"/>
  <c r="D12943" i="16"/>
  <c r="D12944" i="16"/>
  <c r="D12945" i="16"/>
  <c r="D12946" i="16"/>
  <c r="D12947" i="16"/>
  <c r="D12948" i="16"/>
  <c r="D12949" i="16"/>
  <c r="D12950" i="16"/>
  <c r="D12951" i="16"/>
  <c r="D12952" i="16"/>
  <c r="D12953" i="16"/>
  <c r="D12954" i="16"/>
  <c r="D12955" i="16"/>
  <c r="D12956" i="16"/>
  <c r="D12957" i="16"/>
  <c r="D12958" i="16"/>
  <c r="D12959" i="16"/>
  <c r="D12960" i="16"/>
  <c r="D12961" i="16"/>
  <c r="D12962" i="16"/>
  <c r="D12963" i="16"/>
  <c r="D12964" i="16"/>
  <c r="D12965" i="16"/>
  <c r="D12966" i="16"/>
  <c r="D12967" i="16"/>
  <c r="D12968" i="16"/>
  <c r="D12969" i="16"/>
  <c r="D12970" i="16"/>
  <c r="D12971" i="16"/>
  <c r="D12972" i="16"/>
  <c r="D12973" i="16"/>
  <c r="D12974" i="16"/>
  <c r="D12975" i="16"/>
  <c r="D12976" i="16"/>
  <c r="D12977" i="16"/>
  <c r="D12978" i="16"/>
  <c r="D12979" i="16"/>
  <c r="D12980" i="16"/>
  <c r="D12981" i="16"/>
  <c r="D12982" i="16"/>
  <c r="D12983" i="16"/>
  <c r="D12984" i="16"/>
  <c r="D12985" i="16"/>
  <c r="D12986" i="16"/>
  <c r="D12987" i="16"/>
  <c r="D12988" i="16"/>
  <c r="D12989" i="16"/>
  <c r="D12990" i="16"/>
  <c r="D12991" i="16"/>
  <c r="D12992" i="16"/>
  <c r="D12993" i="16"/>
  <c r="D12994" i="16"/>
  <c r="D12995" i="16"/>
  <c r="D12996" i="16"/>
  <c r="D12997" i="16"/>
  <c r="D12998" i="16"/>
  <c r="D12999" i="16"/>
  <c r="D13000" i="16"/>
  <c r="D13001" i="16"/>
  <c r="D13002" i="16"/>
  <c r="D13003" i="16"/>
  <c r="D13004" i="16"/>
  <c r="D13005" i="16"/>
  <c r="D13006" i="16"/>
  <c r="D13007" i="16"/>
  <c r="D13008" i="16"/>
  <c r="D13009" i="16"/>
  <c r="D13010" i="16"/>
  <c r="D13011" i="16"/>
  <c r="D13012" i="16"/>
  <c r="D13013" i="16"/>
  <c r="D13014" i="16"/>
  <c r="D13015" i="16"/>
  <c r="D13016" i="16"/>
  <c r="D13017" i="16"/>
  <c r="D13018" i="16"/>
  <c r="D13019" i="16"/>
  <c r="D13020" i="16"/>
  <c r="D13021" i="16"/>
  <c r="D13022" i="16"/>
  <c r="D13023" i="16"/>
  <c r="D13024" i="16"/>
  <c r="D13025" i="16"/>
  <c r="D13026" i="16"/>
  <c r="D13027" i="16"/>
  <c r="D13028" i="16"/>
  <c r="D13029" i="16"/>
  <c r="D13030" i="16"/>
  <c r="D13031" i="16"/>
  <c r="D13032" i="16"/>
  <c r="D13033" i="16"/>
  <c r="D13034" i="16"/>
  <c r="D13035" i="16"/>
  <c r="D13036" i="16"/>
  <c r="D13037" i="16"/>
  <c r="D13038" i="16"/>
  <c r="D13039" i="16"/>
  <c r="D13040" i="16"/>
  <c r="D13041" i="16"/>
  <c r="D13042" i="16"/>
  <c r="D13043" i="16"/>
  <c r="D13044" i="16"/>
  <c r="D13045" i="16"/>
  <c r="D13046" i="16"/>
  <c r="D13047" i="16"/>
  <c r="D13048" i="16"/>
  <c r="D13049" i="16"/>
  <c r="D13050" i="16"/>
  <c r="D13051" i="16"/>
  <c r="D13052" i="16"/>
  <c r="D13053" i="16"/>
  <c r="D13054" i="16"/>
  <c r="D13055" i="16"/>
  <c r="D13056" i="16"/>
  <c r="D13057" i="16"/>
  <c r="D12546" i="16"/>
  <c r="D12547" i="16"/>
  <c r="D12548" i="16"/>
  <c r="D12549" i="16"/>
  <c r="D12550" i="16"/>
  <c r="D12551" i="16"/>
  <c r="D12552" i="16"/>
  <c r="D12553" i="16"/>
  <c r="D12554" i="16"/>
  <c r="D12555" i="16"/>
  <c r="D12556" i="16"/>
  <c r="D12557" i="16"/>
  <c r="D12558" i="16"/>
  <c r="D12559" i="16"/>
  <c r="D12560" i="16"/>
  <c r="D12561" i="16"/>
  <c r="D12562" i="16"/>
  <c r="D12563" i="16"/>
  <c r="D12564" i="16"/>
  <c r="D12565" i="16"/>
  <c r="D12566" i="16"/>
  <c r="D12567" i="16"/>
  <c r="D12568" i="16"/>
  <c r="D12569" i="16"/>
  <c r="D12570" i="16"/>
  <c r="D12571" i="16"/>
  <c r="D12572" i="16"/>
  <c r="D12573" i="16"/>
  <c r="D12574" i="16"/>
  <c r="D12575" i="16"/>
  <c r="D12576" i="16"/>
  <c r="D12577" i="16"/>
  <c r="D12578" i="16"/>
  <c r="D12579" i="16"/>
  <c r="D12580" i="16"/>
  <c r="D12581" i="16"/>
  <c r="D12582" i="16"/>
  <c r="D12583" i="16"/>
  <c r="D12584" i="16"/>
  <c r="D12585" i="16"/>
  <c r="D12586" i="16"/>
  <c r="D12587" i="16"/>
  <c r="D12588" i="16"/>
  <c r="D12589" i="16"/>
  <c r="D12590" i="16"/>
  <c r="D12591" i="16"/>
  <c r="D12592" i="16"/>
  <c r="D12593" i="16"/>
  <c r="D12594" i="16"/>
  <c r="D12595" i="16"/>
  <c r="D12596" i="16"/>
  <c r="D12597" i="16"/>
  <c r="D12598" i="16"/>
  <c r="D12599" i="16"/>
  <c r="D12600" i="16"/>
  <c r="D12601" i="16"/>
  <c r="D12602" i="16"/>
  <c r="D12603" i="16"/>
  <c r="D12604" i="16"/>
  <c r="D12605" i="16"/>
  <c r="D12606" i="16"/>
  <c r="D12607" i="16"/>
  <c r="D12608" i="16"/>
  <c r="D12609" i="16"/>
  <c r="D12610" i="16"/>
  <c r="D12611" i="16"/>
  <c r="D12612" i="16"/>
  <c r="D12613" i="16"/>
  <c r="D12614" i="16"/>
  <c r="D12615" i="16"/>
  <c r="D12616" i="16"/>
  <c r="D12617" i="16"/>
  <c r="D12618" i="16"/>
  <c r="D12619" i="16"/>
  <c r="D12620" i="16"/>
  <c r="D12621" i="16"/>
  <c r="D12622" i="16"/>
  <c r="D12623" i="16"/>
  <c r="D12624" i="16"/>
  <c r="D12625" i="16"/>
  <c r="D12626" i="16"/>
  <c r="D12627" i="16"/>
  <c r="D12628" i="16"/>
  <c r="D12629" i="16"/>
  <c r="D12630" i="16"/>
  <c r="D12631" i="16"/>
  <c r="D12632" i="16"/>
  <c r="D12633" i="16"/>
  <c r="D12634" i="16"/>
  <c r="D12635" i="16"/>
  <c r="D12636" i="16"/>
  <c r="D12637" i="16"/>
  <c r="D12638" i="16"/>
  <c r="D12639" i="16"/>
  <c r="D12640" i="16"/>
  <c r="D12641" i="16"/>
  <c r="D12642" i="16"/>
  <c r="D12643" i="16"/>
  <c r="D12644" i="16"/>
  <c r="D12645" i="16"/>
  <c r="D12646" i="16"/>
  <c r="D12647" i="16"/>
  <c r="D12648" i="16"/>
  <c r="D12649" i="16"/>
  <c r="D12650" i="16"/>
  <c r="D12651" i="16"/>
  <c r="D12652" i="16"/>
  <c r="D12653" i="16"/>
  <c r="D12654" i="16"/>
  <c r="D12655" i="16"/>
  <c r="D12656" i="16"/>
  <c r="D12657" i="16"/>
  <c r="D12658" i="16"/>
  <c r="D12659" i="16"/>
  <c r="D12660" i="16"/>
  <c r="D12661" i="16"/>
  <c r="D12662" i="16"/>
  <c r="D12663" i="16"/>
  <c r="D12664" i="16"/>
  <c r="D12665" i="16"/>
  <c r="D12666" i="16"/>
  <c r="D12667" i="16"/>
  <c r="D12668" i="16"/>
  <c r="D12669" i="16"/>
  <c r="D12670" i="16"/>
  <c r="D12671" i="16"/>
  <c r="D12672" i="16"/>
  <c r="D12673" i="16"/>
  <c r="D12674" i="16"/>
  <c r="D12675" i="16"/>
  <c r="D12676" i="16"/>
  <c r="D12677" i="16"/>
  <c r="D12678" i="16"/>
  <c r="D12679" i="16"/>
  <c r="D12680" i="16"/>
  <c r="D12681" i="16"/>
  <c r="D12682" i="16"/>
  <c r="D12683" i="16"/>
  <c r="D12684" i="16"/>
  <c r="D12685" i="16"/>
  <c r="D12686" i="16"/>
  <c r="D12687" i="16"/>
  <c r="D12688" i="16"/>
  <c r="D12689" i="16"/>
  <c r="D12690" i="16"/>
  <c r="D12691" i="16"/>
  <c r="D12692" i="16"/>
  <c r="D12693" i="16"/>
  <c r="D12694" i="16"/>
  <c r="D12695" i="16"/>
  <c r="D12696" i="16"/>
  <c r="D12697" i="16"/>
  <c r="D12698" i="16"/>
  <c r="D12699" i="16"/>
  <c r="D12700" i="16"/>
  <c r="D12701" i="16"/>
  <c r="D12702" i="16"/>
  <c r="D12703" i="16"/>
  <c r="D12704" i="16"/>
  <c r="D12705" i="16"/>
  <c r="D12706" i="16"/>
  <c r="D12707" i="16"/>
  <c r="D12708" i="16"/>
  <c r="D12709" i="16"/>
  <c r="D12710" i="16"/>
  <c r="D12711" i="16"/>
  <c r="D12712" i="16"/>
  <c r="D12713" i="16"/>
  <c r="D12714" i="16"/>
  <c r="D12715" i="16"/>
  <c r="D12716" i="16"/>
  <c r="D12717" i="16"/>
  <c r="D12718" i="16"/>
  <c r="D12719" i="16"/>
  <c r="D12720" i="16"/>
  <c r="D12721" i="16"/>
  <c r="D12722" i="16"/>
  <c r="D12723" i="16"/>
  <c r="D12724" i="16"/>
  <c r="D12725" i="16"/>
  <c r="D12726" i="16"/>
  <c r="D12727" i="16"/>
  <c r="D12728" i="16"/>
  <c r="D12729" i="16"/>
  <c r="D12730" i="16"/>
  <c r="D12731" i="16"/>
  <c r="D12732" i="16"/>
  <c r="D12733" i="16"/>
  <c r="D12734" i="16"/>
  <c r="D12735" i="16"/>
  <c r="D12736" i="16"/>
  <c r="D12737" i="16"/>
  <c r="D12738" i="16"/>
  <c r="D12739" i="16"/>
  <c r="D12740" i="16"/>
  <c r="D12741" i="16"/>
  <c r="D12742" i="16"/>
  <c r="D12743" i="16"/>
  <c r="D12744" i="16"/>
  <c r="D12745" i="16"/>
  <c r="D12746" i="16"/>
  <c r="D12747" i="16"/>
  <c r="D12748" i="16"/>
  <c r="D12749" i="16"/>
  <c r="D12750" i="16"/>
  <c r="D12751" i="16"/>
  <c r="D12752" i="16"/>
  <c r="D12753" i="16"/>
  <c r="D12754" i="16"/>
  <c r="D12755" i="16"/>
  <c r="D12756" i="16"/>
  <c r="D12757" i="16"/>
  <c r="D12758" i="16"/>
  <c r="D12759" i="16"/>
  <c r="D12760" i="16"/>
  <c r="D12761" i="16"/>
  <c r="D12762" i="16"/>
  <c r="D12763" i="16"/>
  <c r="D12764" i="16"/>
  <c r="D12765" i="16"/>
  <c r="D12766" i="16"/>
  <c r="D12767" i="16"/>
  <c r="D12768" i="16"/>
  <c r="D12769" i="16"/>
  <c r="D12770" i="16"/>
  <c r="D12771" i="16"/>
  <c r="D12772" i="16"/>
  <c r="D12773" i="16"/>
  <c r="D12774" i="16"/>
  <c r="D12775" i="16"/>
  <c r="D12776" i="16"/>
  <c r="D12777" i="16"/>
  <c r="D12778" i="16"/>
  <c r="D12779" i="16"/>
  <c r="D12780" i="16"/>
  <c r="D12781" i="16"/>
  <c r="D12782" i="16"/>
  <c r="D12783" i="16"/>
  <c r="D12784" i="16"/>
  <c r="D12785" i="16"/>
  <c r="D12786" i="16"/>
  <c r="D12787" i="16"/>
  <c r="D12788" i="16"/>
  <c r="D12789" i="16"/>
  <c r="D12790" i="16"/>
  <c r="D12791" i="16"/>
  <c r="D12792" i="16"/>
  <c r="D12793" i="16"/>
  <c r="D12794" i="16"/>
  <c r="D12795" i="16"/>
  <c r="D12796" i="16"/>
  <c r="D12797" i="16"/>
  <c r="D12798" i="16"/>
  <c r="D12799" i="16"/>
  <c r="D12800" i="16"/>
  <c r="D12801" i="16"/>
  <c r="D12290" i="16"/>
  <c r="D12291" i="16"/>
  <c r="D12292" i="16"/>
  <c r="D12293" i="16"/>
  <c r="D12294" i="16"/>
  <c r="D12295" i="16"/>
  <c r="D12296" i="16"/>
  <c r="D12297" i="16"/>
  <c r="D12298" i="16"/>
  <c r="D12299" i="16"/>
  <c r="D12300" i="16"/>
  <c r="D12301" i="16"/>
  <c r="D12302" i="16"/>
  <c r="D12303" i="16"/>
  <c r="D12304" i="16"/>
  <c r="D12305" i="16"/>
  <c r="D12306" i="16"/>
  <c r="D12307" i="16"/>
  <c r="D12308" i="16"/>
  <c r="D12309" i="16"/>
  <c r="D12310" i="16"/>
  <c r="D12311" i="16"/>
  <c r="D12312" i="16"/>
  <c r="D12313" i="16"/>
  <c r="D12314" i="16"/>
  <c r="D12315" i="16"/>
  <c r="D12316" i="16"/>
  <c r="D12317" i="16"/>
  <c r="D12318" i="16"/>
  <c r="D12319" i="16"/>
  <c r="D12320" i="16"/>
  <c r="D12321" i="16"/>
  <c r="D12322" i="16"/>
  <c r="D12323" i="16"/>
  <c r="D12324" i="16"/>
  <c r="D12325" i="16"/>
  <c r="D12326" i="16"/>
  <c r="D12327" i="16"/>
  <c r="D12328" i="16"/>
  <c r="D12329" i="16"/>
  <c r="D12330" i="16"/>
  <c r="D12331" i="16"/>
  <c r="D12332" i="16"/>
  <c r="D12333" i="16"/>
  <c r="D12334" i="16"/>
  <c r="D12335" i="16"/>
  <c r="D12336" i="16"/>
  <c r="D12337" i="16"/>
  <c r="D12338" i="16"/>
  <c r="D12339" i="16"/>
  <c r="D12340" i="16"/>
  <c r="D12341" i="16"/>
  <c r="D12342" i="16"/>
  <c r="D12343" i="16"/>
  <c r="D12344" i="16"/>
  <c r="D12345" i="16"/>
  <c r="D12346" i="16"/>
  <c r="D12347" i="16"/>
  <c r="D12348" i="16"/>
  <c r="D12349" i="16"/>
  <c r="D12350" i="16"/>
  <c r="D12351" i="16"/>
  <c r="D12352" i="16"/>
  <c r="D12353" i="16"/>
  <c r="D12354" i="16"/>
  <c r="D12355" i="16"/>
  <c r="D12356" i="16"/>
  <c r="D12357" i="16"/>
  <c r="D12358" i="16"/>
  <c r="D12359" i="16"/>
  <c r="D12360" i="16"/>
  <c r="D12361" i="16"/>
  <c r="D12362" i="16"/>
  <c r="D12363" i="16"/>
  <c r="D12364" i="16"/>
  <c r="D12365" i="16"/>
  <c r="D12366" i="16"/>
  <c r="D12367" i="16"/>
  <c r="D12368" i="16"/>
  <c r="D12369" i="16"/>
  <c r="D12370" i="16"/>
  <c r="D12371" i="16"/>
  <c r="D12372" i="16"/>
  <c r="D12373" i="16"/>
  <c r="D12374" i="16"/>
  <c r="D12375" i="16"/>
  <c r="D12376" i="16"/>
  <c r="D12377" i="16"/>
  <c r="D12378" i="16"/>
  <c r="D12379" i="16"/>
  <c r="D12380" i="16"/>
  <c r="D12381" i="16"/>
  <c r="D12382" i="16"/>
  <c r="D12383" i="16"/>
  <c r="D12384" i="16"/>
  <c r="D12385" i="16"/>
  <c r="D12386" i="16"/>
  <c r="D12387" i="16"/>
  <c r="D12388" i="16"/>
  <c r="D12389" i="16"/>
  <c r="D12390" i="16"/>
  <c r="D12391" i="16"/>
  <c r="D12392" i="16"/>
  <c r="D12393" i="16"/>
  <c r="D12394" i="16"/>
  <c r="D12395" i="16"/>
  <c r="D12396" i="16"/>
  <c r="D12397" i="16"/>
  <c r="D12398" i="16"/>
  <c r="D12399" i="16"/>
  <c r="D12400" i="16"/>
  <c r="D12401" i="16"/>
  <c r="D12402" i="16"/>
  <c r="D12403" i="16"/>
  <c r="D12404" i="16"/>
  <c r="D12405" i="16"/>
  <c r="D12406" i="16"/>
  <c r="D12407" i="16"/>
  <c r="D12408" i="16"/>
  <c r="D12409" i="16"/>
  <c r="D12410" i="16"/>
  <c r="D12411" i="16"/>
  <c r="D12412" i="16"/>
  <c r="D12413" i="16"/>
  <c r="D12414" i="16"/>
  <c r="D12415" i="16"/>
  <c r="D12416" i="16"/>
  <c r="D12417" i="16"/>
  <c r="D12418" i="16"/>
  <c r="D12419" i="16"/>
  <c r="D12420" i="16"/>
  <c r="D12421" i="16"/>
  <c r="D12422" i="16"/>
  <c r="D12423" i="16"/>
  <c r="D12424" i="16"/>
  <c r="D12425" i="16"/>
  <c r="D12426" i="16"/>
  <c r="D12427" i="16"/>
  <c r="D12428" i="16"/>
  <c r="D12429" i="16"/>
  <c r="D12430" i="16"/>
  <c r="D12431" i="16"/>
  <c r="D12432" i="16"/>
  <c r="D12433" i="16"/>
  <c r="D12434" i="16"/>
  <c r="D12435" i="16"/>
  <c r="D12436" i="16"/>
  <c r="D12437" i="16"/>
  <c r="D12438" i="16"/>
  <c r="D12439" i="16"/>
  <c r="D12440" i="16"/>
  <c r="D12441" i="16"/>
  <c r="D12442" i="16"/>
  <c r="D12443" i="16"/>
  <c r="D12444" i="16"/>
  <c r="D12445" i="16"/>
  <c r="D12446" i="16"/>
  <c r="D12447" i="16"/>
  <c r="D12448" i="16"/>
  <c r="D12449" i="16"/>
  <c r="D12450" i="16"/>
  <c r="D12451" i="16"/>
  <c r="D12452" i="16"/>
  <c r="D12453" i="16"/>
  <c r="D12454" i="16"/>
  <c r="D12455" i="16"/>
  <c r="D12456" i="16"/>
  <c r="D12457" i="16"/>
  <c r="D12458" i="16"/>
  <c r="D12459" i="16"/>
  <c r="D12460" i="16"/>
  <c r="D12461" i="16"/>
  <c r="D12462" i="16"/>
  <c r="D12463" i="16"/>
  <c r="D12464" i="16"/>
  <c r="D12465" i="16"/>
  <c r="D12466" i="16"/>
  <c r="D12467" i="16"/>
  <c r="D12468" i="16"/>
  <c r="D12469" i="16"/>
  <c r="D12470" i="16"/>
  <c r="D12471" i="16"/>
  <c r="D12472" i="16"/>
  <c r="D12473" i="16"/>
  <c r="D12474" i="16"/>
  <c r="D12475" i="16"/>
  <c r="D12476" i="16"/>
  <c r="D12477" i="16"/>
  <c r="D12478" i="16"/>
  <c r="D12479" i="16"/>
  <c r="D12480" i="16"/>
  <c r="D12481" i="16"/>
  <c r="D12482" i="16"/>
  <c r="D12483" i="16"/>
  <c r="D12484" i="16"/>
  <c r="D12485" i="16"/>
  <c r="D12486" i="16"/>
  <c r="D12487" i="16"/>
  <c r="D12488" i="16"/>
  <c r="D12489" i="16"/>
  <c r="D12490" i="16"/>
  <c r="D12491" i="16"/>
  <c r="D12492" i="16"/>
  <c r="D12493" i="16"/>
  <c r="D12494" i="16"/>
  <c r="D12495" i="16"/>
  <c r="D12496" i="16"/>
  <c r="D12497" i="16"/>
  <c r="D12498" i="16"/>
  <c r="D12499" i="16"/>
  <c r="D12500" i="16"/>
  <c r="D12501" i="16"/>
  <c r="D12502" i="16"/>
  <c r="D12503" i="16"/>
  <c r="D12504" i="16"/>
  <c r="D12505" i="16"/>
  <c r="D12506" i="16"/>
  <c r="D12507" i="16"/>
  <c r="D12508" i="16"/>
  <c r="D12509" i="16"/>
  <c r="D12510" i="16"/>
  <c r="D12511" i="16"/>
  <c r="D12512" i="16"/>
  <c r="D12513" i="16"/>
  <c r="D12514" i="16"/>
  <c r="D12515" i="16"/>
  <c r="D12516" i="16"/>
  <c r="D12517" i="16"/>
  <c r="D12518" i="16"/>
  <c r="D12519" i="16"/>
  <c r="D12520" i="16"/>
  <c r="D12521" i="16"/>
  <c r="D12522" i="16"/>
  <c r="D12523" i="16"/>
  <c r="D12524" i="16"/>
  <c r="D12525" i="16"/>
  <c r="D12526" i="16"/>
  <c r="D12527" i="16"/>
  <c r="D12528" i="16"/>
  <c r="D12529" i="16"/>
  <c r="D12530" i="16"/>
  <c r="D12531" i="16"/>
  <c r="D12532" i="16"/>
  <c r="D12533" i="16"/>
  <c r="D12534" i="16"/>
  <c r="D12535" i="16"/>
  <c r="D12536" i="16"/>
  <c r="D12537" i="16"/>
  <c r="D12538" i="16"/>
  <c r="D12539" i="16"/>
  <c r="D12540" i="16"/>
  <c r="D12541" i="16"/>
  <c r="D12542" i="16"/>
  <c r="D12543" i="16"/>
  <c r="D12544" i="16"/>
  <c r="D12545" i="16"/>
  <c r="D12034" i="16"/>
  <c r="D12035" i="16"/>
  <c r="D12036" i="16"/>
  <c r="D12037" i="16"/>
  <c r="D12038" i="16"/>
  <c r="D12039" i="16"/>
  <c r="D12040" i="16"/>
  <c r="D12041" i="16"/>
  <c r="D12042" i="16"/>
  <c r="D12043" i="16"/>
  <c r="D12044" i="16"/>
  <c r="D12045" i="16"/>
  <c r="D12046" i="16"/>
  <c r="D12047" i="16"/>
  <c r="D12048" i="16"/>
  <c r="D12049" i="16"/>
  <c r="D12050" i="16"/>
  <c r="D12051" i="16"/>
  <c r="D12052" i="16"/>
  <c r="D12053" i="16"/>
  <c r="D12054" i="16"/>
  <c r="D12055" i="16"/>
  <c r="D12056" i="16"/>
  <c r="D12057" i="16"/>
  <c r="D12058" i="16"/>
  <c r="D12059" i="16"/>
  <c r="D12060" i="16"/>
  <c r="D12061" i="16"/>
  <c r="D12062" i="16"/>
  <c r="D12063" i="16"/>
  <c r="D12064" i="16"/>
  <c r="D12065" i="16"/>
  <c r="D12066" i="16"/>
  <c r="D12067" i="16"/>
  <c r="D12068" i="16"/>
  <c r="D12069" i="16"/>
  <c r="D12070" i="16"/>
  <c r="D12071" i="16"/>
  <c r="D12072" i="16"/>
  <c r="D12073" i="16"/>
  <c r="D12074" i="16"/>
  <c r="D12075" i="16"/>
  <c r="D12076" i="16"/>
  <c r="D12077" i="16"/>
  <c r="D12078" i="16"/>
  <c r="D12079" i="16"/>
  <c r="D12080" i="16"/>
  <c r="D12081" i="16"/>
  <c r="D12082" i="16"/>
  <c r="D12083" i="16"/>
  <c r="D12084" i="16"/>
  <c r="D12085" i="16"/>
  <c r="D12086" i="16"/>
  <c r="D12087" i="16"/>
  <c r="D12088" i="16"/>
  <c r="D12089" i="16"/>
  <c r="D12090" i="16"/>
  <c r="D12091" i="16"/>
  <c r="D12092" i="16"/>
  <c r="D12093" i="16"/>
  <c r="D12094" i="16"/>
  <c r="D12095" i="16"/>
  <c r="D12096" i="16"/>
  <c r="D12097" i="16"/>
  <c r="D12098" i="16"/>
  <c r="D12099" i="16"/>
  <c r="D12100" i="16"/>
  <c r="D12101" i="16"/>
  <c r="D12102" i="16"/>
  <c r="D12103" i="16"/>
  <c r="D12104" i="16"/>
  <c r="D12105" i="16"/>
  <c r="D12106" i="16"/>
  <c r="D12107" i="16"/>
  <c r="D12108" i="16"/>
  <c r="D12109" i="16"/>
  <c r="D12110" i="16"/>
  <c r="D12111" i="16"/>
  <c r="D12112" i="16"/>
  <c r="D12113" i="16"/>
  <c r="D12114" i="16"/>
  <c r="D12115" i="16"/>
  <c r="D12116" i="16"/>
  <c r="D12117" i="16"/>
  <c r="D12118" i="16"/>
  <c r="D12119" i="16"/>
  <c r="D12120" i="16"/>
  <c r="D12121" i="16"/>
  <c r="D12122" i="16"/>
  <c r="D12123" i="16"/>
  <c r="D12124" i="16"/>
  <c r="D12125" i="16"/>
  <c r="D12126" i="16"/>
  <c r="D12127" i="16"/>
  <c r="D12128" i="16"/>
  <c r="D12129" i="16"/>
  <c r="D12130" i="16"/>
  <c r="D12131" i="16"/>
  <c r="D12132" i="16"/>
  <c r="D12133" i="16"/>
  <c r="D12134" i="16"/>
  <c r="D12135" i="16"/>
  <c r="D12136" i="16"/>
  <c r="D12137" i="16"/>
  <c r="D12138" i="16"/>
  <c r="D12139" i="16"/>
  <c r="D12140" i="16"/>
  <c r="D12141" i="16"/>
  <c r="D12142" i="16"/>
  <c r="D12143" i="16"/>
  <c r="D12144" i="16"/>
  <c r="D12145" i="16"/>
  <c r="D12146" i="16"/>
  <c r="D12147" i="16"/>
  <c r="D12148" i="16"/>
  <c r="D12149" i="16"/>
  <c r="D12150" i="16"/>
  <c r="D12151" i="16"/>
  <c r="D12152" i="16"/>
  <c r="D12153" i="16"/>
  <c r="D12154" i="16"/>
  <c r="D12155" i="16"/>
  <c r="D12156" i="16"/>
  <c r="D12157" i="16"/>
  <c r="D12158" i="16"/>
  <c r="D12159" i="16"/>
  <c r="D12160" i="16"/>
  <c r="D12161" i="16"/>
  <c r="D12162" i="16"/>
  <c r="D12163" i="16"/>
  <c r="D12164" i="16"/>
  <c r="D12165" i="16"/>
  <c r="D12166" i="16"/>
  <c r="D12167" i="16"/>
  <c r="D12168" i="16"/>
  <c r="D12169" i="16"/>
  <c r="D12170" i="16"/>
  <c r="D12171" i="16"/>
  <c r="D12172" i="16"/>
  <c r="D12173" i="16"/>
  <c r="D12174" i="16"/>
  <c r="D12175" i="16"/>
  <c r="D12176" i="16"/>
  <c r="D12177" i="16"/>
  <c r="D12178" i="16"/>
  <c r="D12179" i="16"/>
  <c r="D12180" i="16"/>
  <c r="D12181" i="16"/>
  <c r="D12182" i="16"/>
  <c r="D12183" i="16"/>
  <c r="D12184" i="16"/>
  <c r="D12185" i="16"/>
  <c r="D12186" i="16"/>
  <c r="D12187" i="16"/>
  <c r="D12188" i="16"/>
  <c r="D12189" i="16"/>
  <c r="D12190" i="16"/>
  <c r="D12191" i="16"/>
  <c r="D12192" i="16"/>
  <c r="D12193" i="16"/>
  <c r="D12194" i="16"/>
  <c r="D12195" i="16"/>
  <c r="D12196" i="16"/>
  <c r="D12197" i="16"/>
  <c r="D12198" i="16"/>
  <c r="D12199" i="16"/>
  <c r="D12200" i="16"/>
  <c r="D12201" i="16"/>
  <c r="D12202" i="16"/>
  <c r="D12203" i="16"/>
  <c r="D12204" i="16"/>
  <c r="D12205" i="16"/>
  <c r="D12206" i="16"/>
  <c r="D12207" i="16"/>
  <c r="D12208" i="16"/>
  <c r="D12209" i="16"/>
  <c r="D12210" i="16"/>
  <c r="D12211" i="16"/>
  <c r="D12212" i="16"/>
  <c r="D12213" i="16"/>
  <c r="D12214" i="16"/>
  <c r="D12215" i="16"/>
  <c r="D12216" i="16"/>
  <c r="D12217" i="16"/>
  <c r="D12218" i="16"/>
  <c r="D12219" i="16"/>
  <c r="D12220" i="16"/>
  <c r="D12221" i="16"/>
  <c r="D12222" i="16"/>
  <c r="D12223" i="16"/>
  <c r="D12224" i="16"/>
  <c r="D12225" i="16"/>
  <c r="D12226" i="16"/>
  <c r="D12227" i="16"/>
  <c r="D12228" i="16"/>
  <c r="D12229" i="16"/>
  <c r="D12230" i="16"/>
  <c r="D12231" i="16"/>
  <c r="D12232" i="16"/>
  <c r="D12233" i="16"/>
  <c r="D12234" i="16"/>
  <c r="D12235" i="16"/>
  <c r="D12236" i="16"/>
  <c r="D12237" i="16"/>
  <c r="D12238" i="16"/>
  <c r="D12239" i="16"/>
  <c r="D12240" i="16"/>
  <c r="D12241" i="16"/>
  <c r="D12242" i="16"/>
  <c r="D12243" i="16"/>
  <c r="D12244" i="16"/>
  <c r="D12245" i="16"/>
  <c r="D12246" i="16"/>
  <c r="D12247" i="16"/>
  <c r="D12248" i="16"/>
  <c r="D12249" i="16"/>
  <c r="D12250" i="16"/>
  <c r="D12251" i="16"/>
  <c r="D12252" i="16"/>
  <c r="D12253" i="16"/>
  <c r="D12254" i="16"/>
  <c r="D12255" i="16"/>
  <c r="D12256" i="16"/>
  <c r="D12257" i="16"/>
  <c r="D12258" i="16"/>
  <c r="D12259" i="16"/>
  <c r="D12260" i="16"/>
  <c r="D12261" i="16"/>
  <c r="D12262" i="16"/>
  <c r="D12263" i="16"/>
  <c r="D12264" i="16"/>
  <c r="D12265" i="16"/>
  <c r="D12266" i="16"/>
  <c r="D12267" i="16"/>
  <c r="D12268" i="16"/>
  <c r="D12269" i="16"/>
  <c r="D12270" i="16"/>
  <c r="D12271" i="16"/>
  <c r="D12272" i="16"/>
  <c r="D12273" i="16"/>
  <c r="D12274" i="16"/>
  <c r="D12275" i="16"/>
  <c r="D12276" i="16"/>
  <c r="D12277" i="16"/>
  <c r="D12278" i="16"/>
  <c r="D12279" i="16"/>
  <c r="D12280" i="16"/>
  <c r="D12281" i="16"/>
  <c r="D12282" i="16"/>
  <c r="D12283" i="16"/>
  <c r="D12284" i="16"/>
  <c r="D12285" i="16"/>
  <c r="D12286" i="16"/>
  <c r="D12287" i="16"/>
  <c r="D12288" i="16"/>
  <c r="D12289" i="16"/>
  <c r="D11778" i="16"/>
  <c r="D11779" i="16"/>
  <c r="D11780" i="16"/>
  <c r="D11781" i="16"/>
  <c r="D11782" i="16"/>
  <c r="D11783" i="16"/>
  <c r="D11784" i="16"/>
  <c r="D11785" i="16"/>
  <c r="D11786" i="16"/>
  <c r="D11787" i="16"/>
  <c r="D11788" i="16"/>
  <c r="D11789" i="16"/>
  <c r="D11790" i="16"/>
  <c r="D11791" i="16"/>
  <c r="D11792" i="16"/>
  <c r="D11793" i="16"/>
  <c r="D11794" i="16"/>
  <c r="D11795" i="16"/>
  <c r="D11796" i="16"/>
  <c r="D11797" i="16"/>
  <c r="D11798" i="16"/>
  <c r="D11799" i="16"/>
  <c r="D11800" i="16"/>
  <c r="D11801" i="16"/>
  <c r="D11802" i="16"/>
  <c r="D11803" i="16"/>
  <c r="D11804" i="16"/>
  <c r="D11805" i="16"/>
  <c r="D11806" i="16"/>
  <c r="D11807" i="16"/>
  <c r="D11808" i="16"/>
  <c r="D11809" i="16"/>
  <c r="D11810" i="16"/>
  <c r="D11811" i="16"/>
  <c r="D11812" i="16"/>
  <c r="D11813" i="16"/>
  <c r="D11814" i="16"/>
  <c r="D11815" i="16"/>
  <c r="D11816" i="16"/>
  <c r="D11817" i="16"/>
  <c r="D11818" i="16"/>
  <c r="D11819" i="16"/>
  <c r="D11820" i="16"/>
  <c r="D11821" i="16"/>
  <c r="D11822" i="16"/>
  <c r="D11823" i="16"/>
  <c r="D11824" i="16"/>
  <c r="D11825" i="16"/>
  <c r="D11826" i="16"/>
  <c r="D11827" i="16"/>
  <c r="D11828" i="16"/>
  <c r="D11829" i="16"/>
  <c r="D11830" i="16"/>
  <c r="D11831" i="16"/>
  <c r="D11832" i="16"/>
  <c r="D11833" i="16"/>
  <c r="D11834" i="16"/>
  <c r="D11835" i="16"/>
  <c r="D11836" i="16"/>
  <c r="D11837" i="16"/>
  <c r="D11838" i="16"/>
  <c r="D11839" i="16"/>
  <c r="D11840" i="16"/>
  <c r="D11841" i="16"/>
  <c r="D11842" i="16"/>
  <c r="D11843" i="16"/>
  <c r="D11844" i="16"/>
  <c r="D11845" i="16"/>
  <c r="D11846" i="16"/>
  <c r="D11847" i="16"/>
  <c r="D11848" i="16"/>
  <c r="D11849" i="16"/>
  <c r="D11850" i="16"/>
  <c r="D11851" i="16"/>
  <c r="D11852" i="16"/>
  <c r="D11853" i="16"/>
  <c r="D11854" i="16"/>
  <c r="D11855" i="16"/>
  <c r="D11856" i="16"/>
  <c r="D11857" i="16"/>
  <c r="D11858" i="16"/>
  <c r="D11859" i="16"/>
  <c r="D11860" i="16"/>
  <c r="D11861" i="16"/>
  <c r="D11862" i="16"/>
  <c r="D11863" i="16"/>
  <c r="D11864" i="16"/>
  <c r="D11865" i="16"/>
  <c r="D11866" i="16"/>
  <c r="D11867" i="16"/>
  <c r="D11868" i="16"/>
  <c r="D11869" i="16"/>
  <c r="D11870" i="16"/>
  <c r="D11871" i="16"/>
  <c r="D11872" i="16"/>
  <c r="D11873" i="16"/>
  <c r="D11874" i="16"/>
  <c r="D11875" i="16"/>
  <c r="D11876" i="16"/>
  <c r="D11877" i="16"/>
  <c r="D11878" i="16"/>
  <c r="D11879" i="16"/>
  <c r="D11880" i="16"/>
  <c r="D11881" i="16"/>
  <c r="D11882" i="16"/>
  <c r="D11883" i="16"/>
  <c r="D11884" i="16"/>
  <c r="D11885" i="16"/>
  <c r="D11886" i="16"/>
  <c r="D11887" i="16"/>
  <c r="D11888" i="16"/>
  <c r="D11889" i="16"/>
  <c r="D11890" i="16"/>
  <c r="D11891" i="16"/>
  <c r="D11892" i="16"/>
  <c r="D11893" i="16"/>
  <c r="D11894" i="16"/>
  <c r="D11895" i="16"/>
  <c r="D11896" i="16"/>
  <c r="D11897" i="16"/>
  <c r="D11898" i="16"/>
  <c r="D11899" i="16"/>
  <c r="D11900" i="16"/>
  <c r="D11901" i="16"/>
  <c r="D11902" i="16"/>
  <c r="D11903" i="16"/>
  <c r="D11904" i="16"/>
  <c r="D11905" i="16"/>
  <c r="D11906" i="16"/>
  <c r="D11907" i="16"/>
  <c r="D11908" i="16"/>
  <c r="D11909" i="16"/>
  <c r="D11910" i="16"/>
  <c r="D11911" i="16"/>
  <c r="D11912" i="16"/>
  <c r="D11913" i="16"/>
  <c r="D11914" i="16"/>
  <c r="D11915" i="16"/>
  <c r="D11916" i="16"/>
  <c r="D11917" i="16"/>
  <c r="D11918" i="16"/>
  <c r="D11919" i="16"/>
  <c r="D11920" i="16"/>
  <c r="D11921" i="16"/>
  <c r="D11922" i="16"/>
  <c r="D11923" i="16"/>
  <c r="D11924" i="16"/>
  <c r="D11925" i="16"/>
  <c r="D11926" i="16"/>
  <c r="D11927" i="16"/>
  <c r="D11928" i="16"/>
  <c r="D11929" i="16"/>
  <c r="D11930" i="16"/>
  <c r="D11931" i="16"/>
  <c r="D11932" i="16"/>
  <c r="D11933" i="16"/>
  <c r="D11934" i="16"/>
  <c r="D11935" i="16"/>
  <c r="D11936" i="16"/>
  <c r="D11937" i="16"/>
  <c r="D11938" i="16"/>
  <c r="D11939" i="16"/>
  <c r="D11940" i="16"/>
  <c r="D11941" i="16"/>
  <c r="D11942" i="16"/>
  <c r="D11943" i="16"/>
  <c r="D11944" i="16"/>
  <c r="D11945" i="16"/>
  <c r="D11946" i="16"/>
  <c r="D11947" i="16"/>
  <c r="D11948" i="16"/>
  <c r="D11949" i="16"/>
  <c r="D11950" i="16"/>
  <c r="D11951" i="16"/>
  <c r="D11952" i="16"/>
  <c r="D11953" i="16"/>
  <c r="D11954" i="16"/>
  <c r="D11955" i="16"/>
  <c r="D11956" i="16"/>
  <c r="D11957" i="16"/>
  <c r="D11958" i="16"/>
  <c r="D11959" i="16"/>
  <c r="D11960" i="16"/>
  <c r="D11961" i="16"/>
  <c r="D11962" i="16"/>
  <c r="D11963" i="16"/>
  <c r="D11964" i="16"/>
  <c r="D11965" i="16"/>
  <c r="D11966" i="16"/>
  <c r="D11967" i="16"/>
  <c r="D11968" i="16"/>
  <c r="D11969" i="16"/>
  <c r="D11970" i="16"/>
  <c r="D11971" i="16"/>
  <c r="D11972" i="16"/>
  <c r="D11973" i="16"/>
  <c r="D11974" i="16"/>
  <c r="D11975" i="16"/>
  <c r="D11976" i="16"/>
  <c r="D11977" i="16"/>
  <c r="D11978" i="16"/>
  <c r="D11979" i="16"/>
  <c r="D11980" i="16"/>
  <c r="D11981" i="16"/>
  <c r="D11982" i="16"/>
  <c r="D11983" i="16"/>
  <c r="D11984" i="16"/>
  <c r="D11985" i="16"/>
  <c r="D11986" i="16"/>
  <c r="D11987" i="16"/>
  <c r="D11988" i="16"/>
  <c r="D11989" i="16"/>
  <c r="D11990" i="16"/>
  <c r="D11991" i="16"/>
  <c r="D11992" i="16"/>
  <c r="D11993" i="16"/>
  <c r="D11994" i="16"/>
  <c r="D11995" i="16"/>
  <c r="D11996" i="16"/>
  <c r="D11997" i="16"/>
  <c r="D11998" i="16"/>
  <c r="D11999" i="16"/>
  <c r="D12000" i="16"/>
  <c r="D12001" i="16"/>
  <c r="D12002" i="16"/>
  <c r="D12003" i="16"/>
  <c r="D12004" i="16"/>
  <c r="D12005" i="16"/>
  <c r="D12006" i="16"/>
  <c r="D12007" i="16"/>
  <c r="D12008" i="16"/>
  <c r="D12009" i="16"/>
  <c r="D12010" i="16"/>
  <c r="D12011" i="16"/>
  <c r="D12012" i="16"/>
  <c r="D12013" i="16"/>
  <c r="D12014" i="16"/>
  <c r="D12015" i="16"/>
  <c r="D12016" i="16"/>
  <c r="D12017" i="16"/>
  <c r="D12018" i="16"/>
  <c r="D12019" i="16"/>
  <c r="D12020" i="16"/>
  <c r="D12021" i="16"/>
  <c r="D12022" i="16"/>
  <c r="D12023" i="16"/>
  <c r="D12024" i="16"/>
  <c r="D12025" i="16"/>
  <c r="D12026" i="16"/>
  <c r="D12027" i="16"/>
  <c r="D12028" i="16"/>
  <c r="D12029" i="16"/>
  <c r="D12030" i="16"/>
  <c r="D12031" i="16"/>
  <c r="D12032" i="16"/>
  <c r="D12033" i="16"/>
  <c r="D11522" i="16"/>
  <c r="D11523" i="16"/>
  <c r="D11524" i="16"/>
  <c r="D11525" i="16"/>
  <c r="D11526" i="16"/>
  <c r="D11527" i="16"/>
  <c r="D11528" i="16"/>
  <c r="D11529" i="16"/>
  <c r="D11530" i="16"/>
  <c r="D11531" i="16"/>
  <c r="D11532" i="16"/>
  <c r="D11533" i="16"/>
  <c r="D11534" i="16"/>
  <c r="D11535" i="16"/>
  <c r="D11536" i="16"/>
  <c r="D11537" i="16"/>
  <c r="D11538" i="16"/>
  <c r="D11539" i="16"/>
  <c r="D11540" i="16"/>
  <c r="D11541" i="16"/>
  <c r="D11542" i="16"/>
  <c r="D11543" i="16"/>
  <c r="D11544" i="16"/>
  <c r="D11545" i="16"/>
  <c r="D11546" i="16"/>
  <c r="D11547" i="16"/>
  <c r="D11548" i="16"/>
  <c r="D11549" i="16"/>
  <c r="D11550" i="16"/>
  <c r="D11551" i="16"/>
  <c r="D11552" i="16"/>
  <c r="D11553" i="16"/>
  <c r="D11554" i="16"/>
  <c r="D11555" i="16"/>
  <c r="D11556" i="16"/>
  <c r="D11557" i="16"/>
  <c r="D11558" i="16"/>
  <c r="D11559" i="16"/>
  <c r="D11560" i="16"/>
  <c r="D11561" i="16"/>
  <c r="D11562" i="16"/>
  <c r="D11563" i="16"/>
  <c r="D11564" i="16"/>
  <c r="D11565" i="16"/>
  <c r="D11566" i="16"/>
  <c r="D11567" i="16"/>
  <c r="D11568" i="16"/>
  <c r="D11569" i="16"/>
  <c r="D11570" i="16"/>
  <c r="D11571" i="16"/>
  <c r="D11572" i="16"/>
  <c r="D11573" i="16"/>
  <c r="D11574" i="16"/>
  <c r="D11575" i="16"/>
  <c r="D11576" i="16"/>
  <c r="D11577" i="16"/>
  <c r="D11578" i="16"/>
  <c r="D11579" i="16"/>
  <c r="D11580" i="16"/>
  <c r="D11581" i="16"/>
  <c r="D11582" i="16"/>
  <c r="D11583" i="16"/>
  <c r="D11584" i="16"/>
  <c r="D11585" i="16"/>
  <c r="D11586" i="16"/>
  <c r="D11587" i="16"/>
  <c r="D11588" i="16"/>
  <c r="D11589" i="16"/>
  <c r="D11590" i="16"/>
  <c r="D11591" i="16"/>
  <c r="D11592" i="16"/>
  <c r="D11593" i="16"/>
  <c r="D11594" i="16"/>
  <c r="D11595" i="16"/>
  <c r="D11596" i="16"/>
  <c r="D11597" i="16"/>
  <c r="D11598" i="16"/>
  <c r="D11599" i="16"/>
  <c r="D11600" i="16"/>
  <c r="D11601" i="16"/>
  <c r="D11602" i="16"/>
  <c r="D11603" i="16"/>
  <c r="D11604" i="16"/>
  <c r="D11605" i="16"/>
  <c r="D11606" i="16"/>
  <c r="D11607" i="16"/>
  <c r="D11608" i="16"/>
  <c r="D11609" i="16"/>
  <c r="D11610" i="16"/>
  <c r="D11611" i="16"/>
  <c r="D11612" i="16"/>
  <c r="D11613" i="16"/>
  <c r="D11614" i="16"/>
  <c r="D11615" i="16"/>
  <c r="D11616" i="16"/>
  <c r="D11617" i="16"/>
  <c r="D11618" i="16"/>
  <c r="D11619" i="16"/>
  <c r="D11620" i="16"/>
  <c r="D11621" i="16"/>
  <c r="D11622" i="16"/>
  <c r="D11623" i="16"/>
  <c r="D11624" i="16"/>
  <c r="D11625" i="16"/>
  <c r="D11626" i="16"/>
  <c r="D11627" i="16"/>
  <c r="D11628" i="16"/>
  <c r="D11629" i="16"/>
  <c r="D11630" i="16"/>
  <c r="D11631" i="16"/>
  <c r="D11632" i="16"/>
  <c r="D11633" i="16"/>
  <c r="D11634" i="16"/>
  <c r="D11635" i="16"/>
  <c r="D11636" i="16"/>
  <c r="D11637" i="16"/>
  <c r="D11638" i="16"/>
  <c r="D11639" i="16"/>
  <c r="D11640" i="16"/>
  <c r="D11641" i="16"/>
  <c r="D11642" i="16"/>
  <c r="D11643" i="16"/>
  <c r="D11644" i="16"/>
  <c r="D11645" i="16"/>
  <c r="D11646" i="16"/>
  <c r="D11647" i="16"/>
  <c r="D11648" i="16"/>
  <c r="D11649" i="16"/>
  <c r="D11650" i="16"/>
  <c r="D11651" i="16"/>
  <c r="D11652" i="16"/>
  <c r="D11653" i="16"/>
  <c r="D11654" i="16"/>
  <c r="D11655" i="16"/>
  <c r="D11656" i="16"/>
  <c r="D11657" i="16"/>
  <c r="D11658" i="16"/>
  <c r="D11659" i="16"/>
  <c r="D11660" i="16"/>
  <c r="D11661" i="16"/>
  <c r="D11662" i="16"/>
  <c r="D11663" i="16"/>
  <c r="D11664" i="16"/>
  <c r="D11665" i="16"/>
  <c r="D11666" i="16"/>
  <c r="D11667" i="16"/>
  <c r="D11668" i="16"/>
  <c r="D11669" i="16"/>
  <c r="D11670" i="16"/>
  <c r="D11671" i="16"/>
  <c r="D11672" i="16"/>
  <c r="D11673" i="16"/>
  <c r="D11674" i="16"/>
  <c r="D11675" i="16"/>
  <c r="D11676" i="16"/>
  <c r="D11677" i="16"/>
  <c r="D11678" i="16"/>
  <c r="D11679" i="16"/>
  <c r="D11680" i="16"/>
  <c r="D11681" i="16"/>
  <c r="D11682" i="16"/>
  <c r="D11683" i="16"/>
  <c r="D11684" i="16"/>
  <c r="D11685" i="16"/>
  <c r="D11686" i="16"/>
  <c r="D11687" i="16"/>
  <c r="D11688" i="16"/>
  <c r="D11689" i="16"/>
  <c r="D11690" i="16"/>
  <c r="D11691" i="16"/>
  <c r="D11692" i="16"/>
  <c r="D11693" i="16"/>
  <c r="D11694" i="16"/>
  <c r="D11695" i="16"/>
  <c r="D11696" i="16"/>
  <c r="D11697" i="16"/>
  <c r="D11698" i="16"/>
  <c r="D11699" i="16"/>
  <c r="D11700" i="16"/>
  <c r="D11701" i="16"/>
  <c r="D11702" i="16"/>
  <c r="D11703" i="16"/>
  <c r="D11704" i="16"/>
  <c r="D11705" i="16"/>
  <c r="D11706" i="16"/>
  <c r="D11707" i="16"/>
  <c r="D11708" i="16"/>
  <c r="D11709" i="16"/>
  <c r="D11710" i="16"/>
  <c r="D11711" i="16"/>
  <c r="D11712" i="16"/>
  <c r="D11713" i="16"/>
  <c r="D11714" i="16"/>
  <c r="D11715" i="16"/>
  <c r="D11716" i="16"/>
  <c r="D11717" i="16"/>
  <c r="D11718" i="16"/>
  <c r="D11719" i="16"/>
  <c r="D11720" i="16"/>
  <c r="D11721" i="16"/>
  <c r="D11722" i="16"/>
  <c r="D11723" i="16"/>
  <c r="D11724" i="16"/>
  <c r="D11725" i="16"/>
  <c r="D11726" i="16"/>
  <c r="D11727" i="16"/>
  <c r="D11728" i="16"/>
  <c r="D11729" i="16"/>
  <c r="D11730" i="16"/>
  <c r="D11731" i="16"/>
  <c r="D11732" i="16"/>
  <c r="D11733" i="16"/>
  <c r="D11734" i="16"/>
  <c r="D11735" i="16"/>
  <c r="D11736" i="16"/>
  <c r="D11737" i="16"/>
  <c r="D11738" i="16"/>
  <c r="D11739" i="16"/>
  <c r="D11740" i="16"/>
  <c r="D11741" i="16"/>
  <c r="D11742" i="16"/>
  <c r="D11743" i="16"/>
  <c r="D11744" i="16"/>
  <c r="D11745" i="16"/>
  <c r="D11746" i="16"/>
  <c r="D11747" i="16"/>
  <c r="D11748" i="16"/>
  <c r="D11749" i="16"/>
  <c r="D11750" i="16"/>
  <c r="D11751" i="16"/>
  <c r="D11752" i="16"/>
  <c r="D11753" i="16"/>
  <c r="D11754" i="16"/>
  <c r="D11755" i="16"/>
  <c r="D11756" i="16"/>
  <c r="D11757" i="16"/>
  <c r="D11758" i="16"/>
  <c r="D11759" i="16"/>
  <c r="D11760" i="16"/>
  <c r="D11761" i="16"/>
  <c r="D11762" i="16"/>
  <c r="D11763" i="16"/>
  <c r="D11764" i="16"/>
  <c r="D11765" i="16"/>
  <c r="D11766" i="16"/>
  <c r="D11767" i="16"/>
  <c r="D11768" i="16"/>
  <c r="D11769" i="16"/>
  <c r="D11770" i="16"/>
  <c r="D11771" i="16"/>
  <c r="D11772" i="16"/>
  <c r="D11773" i="16"/>
  <c r="D11774" i="16"/>
  <c r="D11775" i="16"/>
  <c r="D11776" i="16"/>
  <c r="D11777" i="16"/>
  <c r="D11266" i="16"/>
  <c r="D11267" i="16"/>
  <c r="D11268" i="16"/>
  <c r="D11269" i="16"/>
  <c r="D11270" i="16"/>
  <c r="D11271" i="16"/>
  <c r="D11272" i="16"/>
  <c r="D11273" i="16"/>
  <c r="D11274" i="16"/>
  <c r="D11275" i="16"/>
  <c r="D11276" i="16"/>
  <c r="D11277" i="16"/>
  <c r="D11278" i="16"/>
  <c r="D11279" i="16"/>
  <c r="D11280" i="16"/>
  <c r="D11281" i="16"/>
  <c r="D11282" i="16"/>
  <c r="D11283" i="16"/>
  <c r="D11284" i="16"/>
  <c r="D11285" i="16"/>
  <c r="D11286" i="16"/>
  <c r="D11287" i="16"/>
  <c r="D11288" i="16"/>
  <c r="D11289" i="16"/>
  <c r="D11290" i="16"/>
  <c r="D11291" i="16"/>
  <c r="D11292" i="16"/>
  <c r="D11293" i="16"/>
  <c r="D11294" i="16"/>
  <c r="D11295" i="16"/>
  <c r="D11296" i="16"/>
  <c r="D11297" i="16"/>
  <c r="D11298" i="16"/>
  <c r="D11299" i="16"/>
  <c r="D11300" i="16"/>
  <c r="D11301" i="16"/>
  <c r="D11302" i="16"/>
  <c r="D11303" i="16"/>
  <c r="D11304" i="16"/>
  <c r="D11305" i="16"/>
  <c r="D11306" i="16"/>
  <c r="D11307" i="16"/>
  <c r="D11308" i="16"/>
  <c r="D11309" i="16"/>
  <c r="D11310" i="16"/>
  <c r="D11311" i="16"/>
  <c r="D11312" i="16"/>
  <c r="D11313" i="16"/>
  <c r="D11314" i="16"/>
  <c r="D11315" i="16"/>
  <c r="D11316" i="16"/>
  <c r="D11317" i="16"/>
  <c r="D11318" i="16"/>
  <c r="D11319" i="16"/>
  <c r="D11320" i="16"/>
  <c r="D11321" i="16"/>
  <c r="D11322" i="16"/>
  <c r="D11323" i="16"/>
  <c r="D11324" i="16"/>
  <c r="D11325" i="16"/>
  <c r="D11326" i="16"/>
  <c r="D11327" i="16"/>
  <c r="D11328" i="16"/>
  <c r="D11329" i="16"/>
  <c r="D11330" i="16"/>
  <c r="D11331" i="16"/>
  <c r="D11332" i="16"/>
  <c r="D11333" i="16"/>
  <c r="D11334" i="16"/>
  <c r="D11335" i="16"/>
  <c r="D11336" i="16"/>
  <c r="D11337" i="16"/>
  <c r="D11338" i="16"/>
  <c r="D11339" i="16"/>
  <c r="D11340" i="16"/>
  <c r="D11341" i="16"/>
  <c r="D11342" i="16"/>
  <c r="D11343" i="16"/>
  <c r="D11344" i="16"/>
  <c r="D11345" i="16"/>
  <c r="D11346" i="16"/>
  <c r="D11347" i="16"/>
  <c r="D11348" i="16"/>
  <c r="D11349" i="16"/>
  <c r="D11350" i="16"/>
  <c r="D11351" i="16"/>
  <c r="D11352" i="16"/>
  <c r="D11353" i="16"/>
  <c r="D11354" i="16"/>
  <c r="D11355" i="16"/>
  <c r="D11356" i="16"/>
  <c r="D11357" i="16"/>
  <c r="D11358" i="16"/>
  <c r="D11359" i="16"/>
  <c r="D11360" i="16"/>
  <c r="D11361" i="16"/>
  <c r="D11362" i="16"/>
  <c r="D11363" i="16"/>
  <c r="D11364" i="16"/>
  <c r="D11365" i="16"/>
  <c r="D11366" i="16"/>
  <c r="D11367" i="16"/>
  <c r="D11368" i="16"/>
  <c r="D11369" i="16"/>
  <c r="D11370" i="16"/>
  <c r="D11371" i="16"/>
  <c r="D11372" i="16"/>
  <c r="D11373" i="16"/>
  <c r="D11374" i="16"/>
  <c r="D11375" i="16"/>
  <c r="D11376" i="16"/>
  <c r="D11377" i="16"/>
  <c r="D11378" i="16"/>
  <c r="D11379" i="16"/>
  <c r="D11380" i="16"/>
  <c r="D11381" i="16"/>
  <c r="D11382" i="16"/>
  <c r="D11383" i="16"/>
  <c r="D11384" i="16"/>
  <c r="D11385" i="16"/>
  <c r="D11386" i="16"/>
  <c r="D11387" i="16"/>
  <c r="D11388" i="16"/>
  <c r="D11389" i="16"/>
  <c r="D11390" i="16"/>
  <c r="D11391" i="16"/>
  <c r="D11392" i="16"/>
  <c r="D11393" i="16"/>
  <c r="D11394" i="16"/>
  <c r="D11395" i="16"/>
  <c r="D11396" i="16"/>
  <c r="D11397" i="16"/>
  <c r="D11398" i="16"/>
  <c r="D11399" i="16"/>
  <c r="D11400" i="16"/>
  <c r="D11401" i="16"/>
  <c r="D11402" i="16"/>
  <c r="D11403" i="16"/>
  <c r="D11404" i="16"/>
  <c r="D11405" i="16"/>
  <c r="D11406" i="16"/>
  <c r="D11407" i="16"/>
  <c r="D11408" i="16"/>
  <c r="D11409" i="16"/>
  <c r="D11410" i="16"/>
  <c r="D11411" i="16"/>
  <c r="D11412" i="16"/>
  <c r="D11413" i="16"/>
  <c r="D11414" i="16"/>
  <c r="D11415" i="16"/>
  <c r="D11416" i="16"/>
  <c r="D11417" i="16"/>
  <c r="D11418" i="16"/>
  <c r="D11419" i="16"/>
  <c r="D11420" i="16"/>
  <c r="D11421" i="16"/>
  <c r="D11422" i="16"/>
  <c r="D11423" i="16"/>
  <c r="D11424" i="16"/>
  <c r="D11425" i="16"/>
  <c r="D11426" i="16"/>
  <c r="D11427" i="16"/>
  <c r="D11428" i="16"/>
  <c r="D11429" i="16"/>
  <c r="D11430" i="16"/>
  <c r="D11431" i="16"/>
  <c r="D11432" i="16"/>
  <c r="D11433" i="16"/>
  <c r="D11434" i="16"/>
  <c r="D11435" i="16"/>
  <c r="D11436" i="16"/>
  <c r="D11437" i="16"/>
  <c r="D11438" i="16"/>
  <c r="D11439" i="16"/>
  <c r="D11440" i="16"/>
  <c r="D11441" i="16"/>
  <c r="D11442" i="16"/>
  <c r="D11443" i="16"/>
  <c r="D11444" i="16"/>
  <c r="D11445" i="16"/>
  <c r="D11446" i="16"/>
  <c r="D11447" i="16"/>
  <c r="D11448" i="16"/>
  <c r="D11449" i="16"/>
  <c r="D11450" i="16"/>
  <c r="D11451" i="16"/>
  <c r="D11452" i="16"/>
  <c r="D11453" i="16"/>
  <c r="D11454" i="16"/>
  <c r="D11455" i="16"/>
  <c r="D11456" i="16"/>
  <c r="D11457" i="16"/>
  <c r="D11458" i="16"/>
  <c r="D11459" i="16"/>
  <c r="D11460" i="16"/>
  <c r="D11461" i="16"/>
  <c r="D11462" i="16"/>
  <c r="D11463" i="16"/>
  <c r="D11464" i="16"/>
  <c r="D11465" i="16"/>
  <c r="D11466" i="16"/>
  <c r="D11467" i="16"/>
  <c r="D11468" i="16"/>
  <c r="D11469" i="16"/>
  <c r="D11470" i="16"/>
  <c r="D11471" i="16"/>
  <c r="D11472" i="16"/>
  <c r="D11473" i="16"/>
  <c r="D11474" i="16"/>
  <c r="D11475" i="16"/>
  <c r="D11476" i="16"/>
  <c r="D11477" i="16"/>
  <c r="D11478" i="16"/>
  <c r="D11479" i="16"/>
  <c r="D11480" i="16"/>
  <c r="D11481" i="16"/>
  <c r="D11482" i="16"/>
  <c r="D11483" i="16"/>
  <c r="D11484" i="16"/>
  <c r="D11485" i="16"/>
  <c r="D11486" i="16"/>
  <c r="D11487" i="16"/>
  <c r="D11488" i="16"/>
  <c r="D11489" i="16"/>
  <c r="D11490" i="16"/>
  <c r="D11491" i="16"/>
  <c r="D11492" i="16"/>
  <c r="D11493" i="16"/>
  <c r="D11494" i="16"/>
  <c r="D11495" i="16"/>
  <c r="D11496" i="16"/>
  <c r="D11497" i="16"/>
  <c r="D11498" i="16"/>
  <c r="D11499" i="16"/>
  <c r="D11500" i="16"/>
  <c r="D11501" i="16"/>
  <c r="D11502" i="16"/>
  <c r="D11503" i="16"/>
  <c r="D11504" i="16"/>
  <c r="D11505" i="16"/>
  <c r="D11506" i="16"/>
  <c r="D11507" i="16"/>
  <c r="D11508" i="16"/>
  <c r="D11509" i="16"/>
  <c r="D11510" i="16"/>
  <c r="D11511" i="16"/>
  <c r="D11512" i="16"/>
  <c r="D11513" i="16"/>
  <c r="D11514" i="16"/>
  <c r="D11515" i="16"/>
  <c r="D11516" i="16"/>
  <c r="D11517" i="16"/>
  <c r="D11518" i="16"/>
  <c r="D11519" i="16"/>
  <c r="D11520" i="16"/>
  <c r="D11521" i="16"/>
  <c r="D11010" i="16"/>
  <c r="D11011" i="16"/>
  <c r="D11012" i="16"/>
  <c r="D11013" i="16"/>
  <c r="D11014" i="16"/>
  <c r="D11015" i="16"/>
  <c r="D11016" i="16"/>
  <c r="D11017" i="16"/>
  <c r="D11018" i="16"/>
  <c r="D11019" i="16"/>
  <c r="D11020" i="16"/>
  <c r="D11021" i="16"/>
  <c r="D11022" i="16"/>
  <c r="D11023" i="16"/>
  <c r="D11024" i="16"/>
  <c r="D11025" i="16"/>
  <c r="D11026" i="16"/>
  <c r="D11027" i="16"/>
  <c r="D11028" i="16"/>
  <c r="D11029" i="16"/>
  <c r="D11030" i="16"/>
  <c r="D11031" i="16"/>
  <c r="D11032" i="16"/>
  <c r="D11033" i="16"/>
  <c r="D11034" i="16"/>
  <c r="D11035" i="16"/>
  <c r="D11036" i="16"/>
  <c r="D11037" i="16"/>
  <c r="D11038" i="16"/>
  <c r="D11039" i="16"/>
  <c r="D11040" i="16"/>
  <c r="D11041" i="16"/>
  <c r="D11042" i="16"/>
  <c r="D11043" i="16"/>
  <c r="D11044" i="16"/>
  <c r="D11045" i="16"/>
  <c r="D11046" i="16"/>
  <c r="D11047" i="16"/>
  <c r="D11048" i="16"/>
  <c r="D11049" i="16"/>
  <c r="D11050" i="16"/>
  <c r="D11051" i="16"/>
  <c r="D11052" i="16"/>
  <c r="D11053" i="16"/>
  <c r="D11054" i="16"/>
  <c r="D11055" i="16"/>
  <c r="D11056" i="16"/>
  <c r="D11057" i="16"/>
  <c r="D11058" i="16"/>
  <c r="D11059" i="16"/>
  <c r="D11060" i="16"/>
  <c r="D11061" i="16"/>
  <c r="D11062" i="16"/>
  <c r="D11063" i="16"/>
  <c r="D11064" i="16"/>
  <c r="D11065" i="16"/>
  <c r="D11066" i="16"/>
  <c r="D11067" i="16"/>
  <c r="D11068" i="16"/>
  <c r="D11069" i="16"/>
  <c r="D11070" i="16"/>
  <c r="D11071" i="16"/>
  <c r="D11072" i="16"/>
  <c r="D11073" i="16"/>
  <c r="D11074" i="16"/>
  <c r="D11075" i="16"/>
  <c r="D11076" i="16"/>
  <c r="D11077" i="16"/>
  <c r="D11078" i="16"/>
  <c r="D11079" i="16"/>
  <c r="D11080" i="16"/>
  <c r="D11081" i="16"/>
  <c r="D11082" i="16"/>
  <c r="D11083" i="16"/>
  <c r="D11084" i="16"/>
  <c r="D11085" i="16"/>
  <c r="D11086" i="16"/>
  <c r="D11087" i="16"/>
  <c r="D11088" i="16"/>
  <c r="D11089" i="16"/>
  <c r="D11090" i="16"/>
  <c r="D11091" i="16"/>
  <c r="D11092" i="16"/>
  <c r="D11093" i="16"/>
  <c r="D11094" i="16"/>
  <c r="D11095" i="16"/>
  <c r="D11096" i="16"/>
  <c r="D11097" i="16"/>
  <c r="D11098" i="16"/>
  <c r="D11099" i="16"/>
  <c r="D11100" i="16"/>
  <c r="D11101" i="16"/>
  <c r="D11102" i="16"/>
  <c r="D11103" i="16"/>
  <c r="D11104" i="16"/>
  <c r="D11105" i="16"/>
  <c r="D11106" i="16"/>
  <c r="D11107" i="16"/>
  <c r="D11108" i="16"/>
  <c r="D11109" i="16"/>
  <c r="D11110" i="16"/>
  <c r="D11111" i="16"/>
  <c r="D11112" i="16"/>
  <c r="D11113" i="16"/>
  <c r="D11114" i="16"/>
  <c r="D11115" i="16"/>
  <c r="D11116" i="16"/>
  <c r="D11117" i="16"/>
  <c r="D11118" i="16"/>
  <c r="D11119" i="16"/>
  <c r="D11120" i="16"/>
  <c r="D11121" i="16"/>
  <c r="D11122" i="16"/>
  <c r="D11123" i="16"/>
  <c r="D11124" i="16"/>
  <c r="D11125" i="16"/>
  <c r="D11126" i="16"/>
  <c r="D11127" i="16"/>
  <c r="D11128" i="16"/>
  <c r="D11129" i="16"/>
  <c r="D11130" i="16"/>
  <c r="D11131" i="16"/>
  <c r="D11132" i="16"/>
  <c r="D11133" i="16"/>
  <c r="D11134" i="16"/>
  <c r="D11135" i="16"/>
  <c r="D11136" i="16"/>
  <c r="D11137" i="16"/>
  <c r="D11138" i="16"/>
  <c r="D11139" i="16"/>
  <c r="D11140" i="16"/>
  <c r="D11141" i="16"/>
  <c r="D11142" i="16"/>
  <c r="D11143" i="16"/>
  <c r="D11144" i="16"/>
  <c r="D11145" i="16"/>
  <c r="D11146" i="16"/>
  <c r="D11147" i="16"/>
  <c r="D11148" i="16"/>
  <c r="D11149" i="16"/>
  <c r="D11150" i="16"/>
  <c r="D11151" i="16"/>
  <c r="D11152" i="16"/>
  <c r="D11153" i="16"/>
  <c r="D11154" i="16"/>
  <c r="D11155" i="16"/>
  <c r="D11156" i="16"/>
  <c r="D11157" i="16"/>
  <c r="D11158" i="16"/>
  <c r="D11159" i="16"/>
  <c r="D11160" i="16"/>
  <c r="D11161" i="16"/>
  <c r="D11162" i="16"/>
  <c r="D11163" i="16"/>
  <c r="D11164" i="16"/>
  <c r="D11165" i="16"/>
  <c r="D11166" i="16"/>
  <c r="D11167" i="16"/>
  <c r="D11168" i="16"/>
  <c r="D11169" i="16"/>
  <c r="D11170" i="16"/>
  <c r="D11171" i="16"/>
  <c r="D11172" i="16"/>
  <c r="D11173" i="16"/>
  <c r="D11174" i="16"/>
  <c r="D11175" i="16"/>
  <c r="D11176" i="16"/>
  <c r="D11177" i="16"/>
  <c r="D11178" i="16"/>
  <c r="D11179" i="16"/>
  <c r="D11180" i="16"/>
  <c r="D11181" i="16"/>
  <c r="D11182" i="16"/>
  <c r="D11183" i="16"/>
  <c r="D11184" i="16"/>
  <c r="D11185" i="16"/>
  <c r="D11186" i="16"/>
  <c r="D11187" i="16"/>
  <c r="D11188" i="16"/>
  <c r="D11189" i="16"/>
  <c r="D11190" i="16"/>
  <c r="D11191" i="16"/>
  <c r="D11192" i="16"/>
  <c r="D11193" i="16"/>
  <c r="D11194" i="16"/>
  <c r="D11195" i="16"/>
  <c r="D11196" i="16"/>
  <c r="D11197" i="16"/>
  <c r="D11198" i="16"/>
  <c r="D11199" i="16"/>
  <c r="D11200" i="16"/>
  <c r="D11201" i="16"/>
  <c r="D11202" i="16"/>
  <c r="D11203" i="16"/>
  <c r="D11204" i="16"/>
  <c r="D11205" i="16"/>
  <c r="D11206" i="16"/>
  <c r="D11207" i="16"/>
  <c r="D11208" i="16"/>
  <c r="D11209" i="16"/>
  <c r="D11210" i="16"/>
  <c r="D11211" i="16"/>
  <c r="D11212" i="16"/>
  <c r="D11213" i="16"/>
  <c r="D11214" i="16"/>
  <c r="D11215" i="16"/>
  <c r="D11216" i="16"/>
  <c r="D11217" i="16"/>
  <c r="D11218" i="16"/>
  <c r="D11219" i="16"/>
  <c r="D11220" i="16"/>
  <c r="D11221" i="16"/>
  <c r="D11222" i="16"/>
  <c r="D11223" i="16"/>
  <c r="D11224" i="16"/>
  <c r="D11225" i="16"/>
  <c r="D11226" i="16"/>
  <c r="D11227" i="16"/>
  <c r="D11228" i="16"/>
  <c r="D11229" i="16"/>
  <c r="D11230" i="16"/>
  <c r="D11231" i="16"/>
  <c r="D11232" i="16"/>
  <c r="D11233" i="16"/>
  <c r="D11234" i="16"/>
  <c r="D11235" i="16"/>
  <c r="D11236" i="16"/>
  <c r="D11237" i="16"/>
  <c r="D11238" i="16"/>
  <c r="D11239" i="16"/>
  <c r="D11240" i="16"/>
  <c r="D11241" i="16"/>
  <c r="D11242" i="16"/>
  <c r="D11243" i="16"/>
  <c r="D11244" i="16"/>
  <c r="D11245" i="16"/>
  <c r="D11246" i="16"/>
  <c r="D11247" i="16"/>
  <c r="D11248" i="16"/>
  <c r="D11249" i="16"/>
  <c r="D11250" i="16"/>
  <c r="D11251" i="16"/>
  <c r="D11252" i="16"/>
  <c r="D11253" i="16"/>
  <c r="D11254" i="16"/>
  <c r="D11255" i="16"/>
  <c r="D11256" i="16"/>
  <c r="D11257" i="16"/>
  <c r="D11258" i="16"/>
  <c r="D11259" i="16"/>
  <c r="D11260" i="16"/>
  <c r="D11261" i="16"/>
  <c r="D11262" i="16"/>
  <c r="D11263" i="16"/>
  <c r="D11264" i="16"/>
  <c r="D11265" i="16"/>
  <c r="D10754" i="16"/>
  <c r="D10755" i="16"/>
  <c r="D10756" i="16"/>
  <c r="D10757" i="16"/>
  <c r="D10758" i="16"/>
  <c r="D10759" i="16"/>
  <c r="D10760" i="16"/>
  <c r="D10761" i="16"/>
  <c r="D10762" i="16"/>
  <c r="D10763" i="16"/>
  <c r="D10764" i="16"/>
  <c r="D10765" i="16"/>
  <c r="D10766" i="16"/>
  <c r="D10767" i="16"/>
  <c r="D10768" i="16"/>
  <c r="D10769" i="16"/>
  <c r="D10770" i="16"/>
  <c r="D10771" i="16"/>
  <c r="D10772" i="16"/>
  <c r="D10773" i="16"/>
  <c r="D10774" i="16"/>
  <c r="D10775" i="16"/>
  <c r="D10776" i="16"/>
  <c r="D10777" i="16"/>
  <c r="D10778" i="16"/>
  <c r="D10779" i="16"/>
  <c r="D10780" i="16"/>
  <c r="D10781" i="16"/>
  <c r="D10782" i="16"/>
  <c r="D10783" i="16"/>
  <c r="D10784" i="16"/>
  <c r="D10785" i="16"/>
  <c r="D10786" i="16"/>
  <c r="D10787" i="16"/>
  <c r="D10788" i="16"/>
  <c r="D10789" i="16"/>
  <c r="D10790" i="16"/>
  <c r="D10791" i="16"/>
  <c r="D10792" i="16"/>
  <c r="D10793" i="16"/>
  <c r="D10794" i="16"/>
  <c r="D10795" i="16"/>
  <c r="D10796" i="16"/>
  <c r="D10797" i="16"/>
  <c r="D10798" i="16"/>
  <c r="D10799" i="16"/>
  <c r="D10800" i="16"/>
  <c r="D10801" i="16"/>
  <c r="D10802" i="16"/>
  <c r="D10803" i="16"/>
  <c r="D10804" i="16"/>
  <c r="D10805" i="16"/>
  <c r="D10806" i="16"/>
  <c r="D10807" i="16"/>
  <c r="D10808" i="16"/>
  <c r="D10809" i="16"/>
  <c r="D10810" i="16"/>
  <c r="D10811" i="16"/>
  <c r="D10812" i="16"/>
  <c r="D10813" i="16"/>
  <c r="D10814" i="16"/>
  <c r="D10815" i="16"/>
  <c r="D10816" i="16"/>
  <c r="D10817" i="16"/>
  <c r="D10818" i="16"/>
  <c r="D10819" i="16"/>
  <c r="D10820" i="16"/>
  <c r="D10821" i="16"/>
  <c r="D10822" i="16"/>
  <c r="D10823" i="16"/>
  <c r="D10824" i="16"/>
  <c r="D10825" i="16"/>
  <c r="D10826" i="16"/>
  <c r="D10827" i="16"/>
  <c r="D10828" i="16"/>
  <c r="D10829" i="16"/>
  <c r="D10830" i="16"/>
  <c r="D10831" i="16"/>
  <c r="D10832" i="16"/>
  <c r="D10833" i="16"/>
  <c r="D10834" i="16"/>
  <c r="D10835" i="16"/>
  <c r="D10836" i="16"/>
  <c r="D10837" i="16"/>
  <c r="D10838" i="16"/>
  <c r="D10839" i="16"/>
  <c r="D10840" i="16"/>
  <c r="D10841" i="16"/>
  <c r="D10842" i="16"/>
  <c r="D10843" i="16"/>
  <c r="D10844" i="16"/>
  <c r="D10845" i="16"/>
  <c r="D10846" i="16"/>
  <c r="D10847" i="16"/>
  <c r="D10848" i="16"/>
  <c r="D10849" i="16"/>
  <c r="D10850" i="16"/>
  <c r="D10851" i="16"/>
  <c r="D10852" i="16"/>
  <c r="D10853" i="16"/>
  <c r="D10854" i="16"/>
  <c r="D10855" i="16"/>
  <c r="D10856" i="16"/>
  <c r="D10857" i="16"/>
  <c r="D10858" i="16"/>
  <c r="D10859" i="16"/>
  <c r="D10860" i="16"/>
  <c r="D10861" i="16"/>
  <c r="D10862" i="16"/>
  <c r="D10863" i="16"/>
  <c r="D10864" i="16"/>
  <c r="D10865" i="16"/>
  <c r="D10866" i="16"/>
  <c r="D10867" i="16"/>
  <c r="D10868" i="16"/>
  <c r="D10869" i="16"/>
  <c r="D10870" i="16"/>
  <c r="D10871" i="16"/>
  <c r="D10872" i="16"/>
  <c r="D10873" i="16"/>
  <c r="D10874" i="16"/>
  <c r="D10875" i="16"/>
  <c r="D10876" i="16"/>
  <c r="D10877" i="16"/>
  <c r="D10878" i="16"/>
  <c r="D10879" i="16"/>
  <c r="D10880" i="16"/>
  <c r="D10881" i="16"/>
  <c r="D10882" i="16"/>
  <c r="D10883" i="16"/>
  <c r="D10884" i="16"/>
  <c r="D10885" i="16"/>
  <c r="D10886" i="16"/>
  <c r="D10887" i="16"/>
  <c r="D10888" i="16"/>
  <c r="D10889" i="16"/>
  <c r="D10890" i="16"/>
  <c r="D10891" i="16"/>
  <c r="D10892" i="16"/>
  <c r="D10893" i="16"/>
  <c r="D10894" i="16"/>
  <c r="D10895" i="16"/>
  <c r="D10896" i="16"/>
  <c r="D10897" i="16"/>
  <c r="D10898" i="16"/>
  <c r="D10899" i="16"/>
  <c r="D10900" i="16"/>
  <c r="D10901" i="16"/>
  <c r="D10902" i="16"/>
  <c r="D10903" i="16"/>
  <c r="D10904" i="16"/>
  <c r="D10905" i="16"/>
  <c r="D10906" i="16"/>
  <c r="D10907" i="16"/>
  <c r="D10908" i="16"/>
  <c r="D10909" i="16"/>
  <c r="D10910" i="16"/>
  <c r="D10911" i="16"/>
  <c r="D10912" i="16"/>
  <c r="D10913" i="16"/>
  <c r="D10914" i="16"/>
  <c r="D10915" i="16"/>
  <c r="D10916" i="16"/>
  <c r="D10917" i="16"/>
  <c r="D10918" i="16"/>
  <c r="D10919" i="16"/>
  <c r="D10920" i="16"/>
  <c r="D10921" i="16"/>
  <c r="D10922" i="16"/>
  <c r="D10923" i="16"/>
  <c r="D10924" i="16"/>
  <c r="D10925" i="16"/>
  <c r="D10926" i="16"/>
  <c r="D10927" i="16"/>
  <c r="D10928" i="16"/>
  <c r="D10929" i="16"/>
  <c r="D10930" i="16"/>
  <c r="D10931" i="16"/>
  <c r="D10932" i="16"/>
  <c r="D10933" i="16"/>
  <c r="D10934" i="16"/>
  <c r="D10935" i="16"/>
  <c r="D10936" i="16"/>
  <c r="D10937" i="16"/>
  <c r="D10938" i="16"/>
  <c r="D10939" i="16"/>
  <c r="D10940" i="16"/>
  <c r="D10941" i="16"/>
  <c r="D10942" i="16"/>
  <c r="D10943" i="16"/>
  <c r="D10944" i="16"/>
  <c r="D10945" i="16"/>
  <c r="D10946" i="16"/>
  <c r="D10947" i="16"/>
  <c r="D10948" i="16"/>
  <c r="D10949" i="16"/>
  <c r="D10950" i="16"/>
  <c r="D10951" i="16"/>
  <c r="D10952" i="16"/>
  <c r="D10953" i="16"/>
  <c r="D10954" i="16"/>
  <c r="D10955" i="16"/>
  <c r="D10956" i="16"/>
  <c r="D10957" i="16"/>
  <c r="D10958" i="16"/>
  <c r="D10959" i="16"/>
  <c r="D10960" i="16"/>
  <c r="D10961" i="16"/>
  <c r="D10962" i="16"/>
  <c r="D10963" i="16"/>
  <c r="D10964" i="16"/>
  <c r="D10965" i="16"/>
  <c r="D10966" i="16"/>
  <c r="D10967" i="16"/>
  <c r="D10968" i="16"/>
  <c r="D10969" i="16"/>
  <c r="D10970" i="16"/>
  <c r="D10971" i="16"/>
  <c r="D10972" i="16"/>
  <c r="D10973" i="16"/>
  <c r="D10974" i="16"/>
  <c r="D10975" i="16"/>
  <c r="D10976" i="16"/>
  <c r="D10977" i="16"/>
  <c r="D10978" i="16"/>
  <c r="D10979" i="16"/>
  <c r="D10980" i="16"/>
  <c r="D10981" i="16"/>
  <c r="D10982" i="16"/>
  <c r="D10983" i="16"/>
  <c r="D10984" i="16"/>
  <c r="D10985" i="16"/>
  <c r="D10986" i="16"/>
  <c r="D10987" i="16"/>
  <c r="D10988" i="16"/>
  <c r="D10989" i="16"/>
  <c r="D10990" i="16"/>
  <c r="D10991" i="16"/>
  <c r="D10992" i="16"/>
  <c r="D10993" i="16"/>
  <c r="D10994" i="16"/>
  <c r="D10995" i="16"/>
  <c r="D10996" i="16"/>
  <c r="D10997" i="16"/>
  <c r="D10998" i="16"/>
  <c r="D10999" i="16"/>
  <c r="D11000" i="16"/>
  <c r="D11001" i="16"/>
  <c r="D11002" i="16"/>
  <c r="D11003" i="16"/>
  <c r="D11004" i="16"/>
  <c r="D11005" i="16"/>
  <c r="D11006" i="16"/>
  <c r="D11007" i="16"/>
  <c r="D11008" i="16"/>
  <c r="D11009" i="16"/>
  <c r="D10498" i="16"/>
  <c r="D10499" i="16"/>
  <c r="D10500" i="16"/>
  <c r="D10501" i="16"/>
  <c r="D10502" i="16"/>
  <c r="D10503" i="16"/>
  <c r="D10504" i="16"/>
  <c r="D10505" i="16"/>
  <c r="D10506" i="16"/>
  <c r="D10507" i="16"/>
  <c r="D10508" i="16"/>
  <c r="D10509" i="16"/>
  <c r="D10510" i="16"/>
  <c r="D10511" i="16"/>
  <c r="D10512" i="16"/>
  <c r="D10513" i="16"/>
  <c r="D10514" i="16"/>
  <c r="D10515" i="16"/>
  <c r="D10516" i="16"/>
  <c r="D10517" i="16"/>
  <c r="D10518" i="16"/>
  <c r="D10519" i="16"/>
  <c r="D10520" i="16"/>
  <c r="D10521" i="16"/>
  <c r="D10522" i="16"/>
  <c r="D10523" i="16"/>
  <c r="D10524" i="16"/>
  <c r="D10525" i="16"/>
  <c r="D10526" i="16"/>
  <c r="D10527" i="16"/>
  <c r="D10528" i="16"/>
  <c r="D10529" i="16"/>
  <c r="D10530" i="16"/>
  <c r="D10531" i="16"/>
  <c r="D10532" i="16"/>
  <c r="D10533" i="16"/>
  <c r="D10534" i="16"/>
  <c r="D10535" i="16"/>
  <c r="D10536" i="16"/>
  <c r="D10537" i="16"/>
  <c r="D10538" i="16"/>
  <c r="D10539" i="16"/>
  <c r="D10540" i="16"/>
  <c r="D10541" i="16"/>
  <c r="D10542" i="16"/>
  <c r="D10543" i="16"/>
  <c r="D10544" i="16"/>
  <c r="D10545" i="16"/>
  <c r="D10546" i="16"/>
  <c r="D10547" i="16"/>
  <c r="D10548" i="16"/>
  <c r="D10549" i="16"/>
  <c r="D10550" i="16"/>
  <c r="D10551" i="16"/>
  <c r="D10552" i="16"/>
  <c r="D10553" i="16"/>
  <c r="D10554" i="16"/>
  <c r="D10555" i="16"/>
  <c r="D10556" i="16"/>
  <c r="D10557" i="16"/>
  <c r="D10558" i="16"/>
  <c r="D10559" i="16"/>
  <c r="D10560" i="16"/>
  <c r="D10561" i="16"/>
  <c r="D10562" i="16"/>
  <c r="D10563" i="16"/>
  <c r="D10564" i="16"/>
  <c r="D10565" i="16"/>
  <c r="D10566" i="16"/>
  <c r="D10567" i="16"/>
  <c r="D10568" i="16"/>
  <c r="D10569" i="16"/>
  <c r="D10570" i="16"/>
  <c r="D10571" i="16"/>
  <c r="D10572" i="16"/>
  <c r="D10573" i="16"/>
  <c r="D10574" i="16"/>
  <c r="D10575" i="16"/>
  <c r="D10576" i="16"/>
  <c r="D10577" i="16"/>
  <c r="D10578" i="16"/>
  <c r="D10579" i="16"/>
  <c r="D10580" i="16"/>
  <c r="D10581" i="16"/>
  <c r="D10582" i="16"/>
  <c r="D10583" i="16"/>
  <c r="D10584" i="16"/>
  <c r="D10585" i="16"/>
  <c r="D10586" i="16"/>
  <c r="D10587" i="16"/>
  <c r="D10588" i="16"/>
  <c r="D10589" i="16"/>
  <c r="D10590" i="16"/>
  <c r="D10591" i="16"/>
  <c r="D10592" i="16"/>
  <c r="D10593" i="16"/>
  <c r="D10594" i="16"/>
  <c r="D10595" i="16"/>
  <c r="D10596" i="16"/>
  <c r="D10597" i="16"/>
  <c r="D10598" i="16"/>
  <c r="D10599" i="16"/>
  <c r="D10600" i="16"/>
  <c r="D10601" i="16"/>
  <c r="D10602" i="16"/>
  <c r="D10603" i="16"/>
  <c r="D10604" i="16"/>
  <c r="D10605" i="16"/>
  <c r="D10606" i="16"/>
  <c r="D10607" i="16"/>
  <c r="D10608" i="16"/>
  <c r="D10609" i="16"/>
  <c r="D10610" i="16"/>
  <c r="D10611" i="16"/>
  <c r="D10612" i="16"/>
  <c r="D10613" i="16"/>
  <c r="D10614" i="16"/>
  <c r="D10615" i="16"/>
  <c r="D10616" i="16"/>
  <c r="D10617" i="16"/>
  <c r="D10618" i="16"/>
  <c r="D10619" i="16"/>
  <c r="D10620" i="16"/>
  <c r="D10621" i="16"/>
  <c r="D10622" i="16"/>
  <c r="D10623" i="16"/>
  <c r="D10624" i="16"/>
  <c r="D10625" i="16"/>
  <c r="D10626" i="16"/>
  <c r="D10627" i="16"/>
  <c r="D10628" i="16"/>
  <c r="D10629" i="16"/>
  <c r="D10630" i="16"/>
  <c r="D10631" i="16"/>
  <c r="D10632" i="16"/>
  <c r="D10633" i="16"/>
  <c r="D10634" i="16"/>
  <c r="D10635" i="16"/>
  <c r="D10636" i="16"/>
  <c r="D10637" i="16"/>
  <c r="D10638" i="16"/>
  <c r="D10639" i="16"/>
  <c r="D10640" i="16"/>
  <c r="D10641" i="16"/>
  <c r="D10642" i="16"/>
  <c r="D10643" i="16"/>
  <c r="D10644" i="16"/>
  <c r="D10645" i="16"/>
  <c r="D10646" i="16"/>
  <c r="D10647" i="16"/>
  <c r="D10648" i="16"/>
  <c r="D10649" i="16"/>
  <c r="D10650" i="16"/>
  <c r="D10651" i="16"/>
  <c r="D10652" i="16"/>
  <c r="D10653" i="16"/>
  <c r="D10654" i="16"/>
  <c r="D10655" i="16"/>
  <c r="D10656" i="16"/>
  <c r="D10657" i="16"/>
  <c r="D10658" i="16"/>
  <c r="D10659" i="16"/>
  <c r="D10660" i="16"/>
  <c r="D10661" i="16"/>
  <c r="D10662" i="16"/>
  <c r="D10663" i="16"/>
  <c r="D10664" i="16"/>
  <c r="D10665" i="16"/>
  <c r="D10666" i="16"/>
  <c r="D10667" i="16"/>
  <c r="D10668" i="16"/>
  <c r="D10669" i="16"/>
  <c r="D10670" i="16"/>
  <c r="D10671" i="16"/>
  <c r="D10672" i="16"/>
  <c r="D10673" i="16"/>
  <c r="D10674" i="16"/>
  <c r="D10675" i="16"/>
  <c r="D10676" i="16"/>
  <c r="D10677" i="16"/>
  <c r="D10678" i="16"/>
  <c r="D10679" i="16"/>
  <c r="D10680" i="16"/>
  <c r="D10681" i="16"/>
  <c r="D10682" i="16"/>
  <c r="D10683" i="16"/>
  <c r="D10684" i="16"/>
  <c r="D10685" i="16"/>
  <c r="D10686" i="16"/>
  <c r="D10687" i="16"/>
  <c r="D10688" i="16"/>
  <c r="D10689" i="16"/>
  <c r="D10690" i="16"/>
  <c r="D10691" i="16"/>
  <c r="D10692" i="16"/>
  <c r="D10693" i="16"/>
  <c r="D10694" i="16"/>
  <c r="D10695" i="16"/>
  <c r="D10696" i="16"/>
  <c r="D10697" i="16"/>
  <c r="D10698" i="16"/>
  <c r="D10699" i="16"/>
  <c r="D10700" i="16"/>
  <c r="D10701" i="16"/>
  <c r="D10702" i="16"/>
  <c r="D10703" i="16"/>
  <c r="D10704" i="16"/>
  <c r="D10705" i="16"/>
  <c r="D10706" i="16"/>
  <c r="D10707" i="16"/>
  <c r="D10708" i="16"/>
  <c r="D10709" i="16"/>
  <c r="D10710" i="16"/>
  <c r="D10711" i="16"/>
  <c r="D10712" i="16"/>
  <c r="D10713" i="16"/>
  <c r="D10714" i="16"/>
  <c r="D10715" i="16"/>
  <c r="D10716" i="16"/>
  <c r="D10717" i="16"/>
  <c r="D10718" i="16"/>
  <c r="D10719" i="16"/>
  <c r="D10720" i="16"/>
  <c r="D10721" i="16"/>
  <c r="D10722" i="16"/>
  <c r="D10723" i="16"/>
  <c r="D10724" i="16"/>
  <c r="D10725" i="16"/>
  <c r="D10726" i="16"/>
  <c r="D10727" i="16"/>
  <c r="D10728" i="16"/>
  <c r="D10729" i="16"/>
  <c r="D10730" i="16"/>
  <c r="D10731" i="16"/>
  <c r="D10732" i="16"/>
  <c r="D10733" i="16"/>
  <c r="D10734" i="16"/>
  <c r="D10735" i="16"/>
  <c r="D10736" i="16"/>
  <c r="D10737" i="16"/>
  <c r="D10738" i="16"/>
  <c r="D10739" i="16"/>
  <c r="D10740" i="16"/>
  <c r="D10741" i="16"/>
  <c r="D10742" i="16"/>
  <c r="D10743" i="16"/>
  <c r="D10744" i="16"/>
  <c r="D10745" i="16"/>
  <c r="D10746" i="16"/>
  <c r="D10747" i="16"/>
  <c r="D10748" i="16"/>
  <c r="D10749" i="16"/>
  <c r="D10750" i="16"/>
  <c r="D10751" i="16"/>
  <c r="D10752" i="16"/>
  <c r="D10753" i="16"/>
  <c r="D10242" i="16"/>
  <c r="D10243" i="16"/>
  <c r="D10244" i="16"/>
  <c r="D10245" i="16"/>
  <c r="D10246" i="16"/>
  <c r="D10247" i="16"/>
  <c r="D10248" i="16"/>
  <c r="D10249" i="16"/>
  <c r="D10250" i="16"/>
  <c r="D10251" i="16"/>
  <c r="D10252" i="16"/>
  <c r="D10253" i="16"/>
  <c r="D10254" i="16"/>
  <c r="D10255" i="16"/>
  <c r="D10256" i="16"/>
  <c r="D10257" i="16"/>
  <c r="D10258" i="16"/>
  <c r="D10259" i="16"/>
  <c r="D10260" i="16"/>
  <c r="D10261" i="16"/>
  <c r="D10262" i="16"/>
  <c r="D10263" i="16"/>
  <c r="D10264" i="16"/>
  <c r="D10265" i="16"/>
  <c r="D10266" i="16"/>
  <c r="D10267" i="16"/>
  <c r="D10268" i="16"/>
  <c r="D10269" i="16"/>
  <c r="D10270" i="16"/>
  <c r="D10271" i="16"/>
  <c r="D10272" i="16"/>
  <c r="D10273" i="16"/>
  <c r="D10274" i="16"/>
  <c r="D10275" i="16"/>
  <c r="D10276" i="16"/>
  <c r="D10277" i="16"/>
  <c r="D10278" i="16"/>
  <c r="D10279" i="16"/>
  <c r="D10280" i="16"/>
  <c r="D10281" i="16"/>
  <c r="D10282" i="16"/>
  <c r="D10283" i="16"/>
  <c r="D10284" i="16"/>
  <c r="D10285" i="16"/>
  <c r="D10286" i="16"/>
  <c r="D10287" i="16"/>
  <c r="D10288" i="16"/>
  <c r="D10289" i="16"/>
  <c r="D10290" i="16"/>
  <c r="D10291" i="16"/>
  <c r="D10292" i="16"/>
  <c r="D10293" i="16"/>
  <c r="D10294" i="16"/>
  <c r="D10295" i="16"/>
  <c r="D10296" i="16"/>
  <c r="D10297" i="16"/>
  <c r="D10298" i="16"/>
  <c r="D10299" i="16"/>
  <c r="D10300" i="16"/>
  <c r="D10301" i="16"/>
  <c r="D10302" i="16"/>
  <c r="D10303" i="16"/>
  <c r="D10304" i="16"/>
  <c r="D10305" i="16"/>
  <c r="D10306" i="16"/>
  <c r="D10307" i="16"/>
  <c r="D10308" i="16"/>
  <c r="D10309" i="16"/>
  <c r="D10310" i="16"/>
  <c r="D10311" i="16"/>
  <c r="D10312" i="16"/>
  <c r="D10313" i="16"/>
  <c r="D10314" i="16"/>
  <c r="D10315" i="16"/>
  <c r="D10316" i="16"/>
  <c r="D10317" i="16"/>
  <c r="D10318" i="16"/>
  <c r="D10319" i="16"/>
  <c r="D10320" i="16"/>
  <c r="D10321" i="16"/>
  <c r="D10322" i="16"/>
  <c r="D10323" i="16"/>
  <c r="D10324" i="16"/>
  <c r="D10325" i="16"/>
  <c r="D10326" i="16"/>
  <c r="D10327" i="16"/>
  <c r="D10328" i="16"/>
  <c r="D10329" i="16"/>
  <c r="D10330" i="16"/>
  <c r="D10331" i="16"/>
  <c r="D10332" i="16"/>
  <c r="D10333" i="16"/>
  <c r="D10334" i="16"/>
  <c r="D10335" i="16"/>
  <c r="D10336" i="16"/>
  <c r="D10337" i="16"/>
  <c r="D10338" i="16"/>
  <c r="D10339" i="16"/>
  <c r="D10340" i="16"/>
  <c r="D10341" i="16"/>
  <c r="D10342" i="16"/>
  <c r="D10343" i="16"/>
  <c r="D10344" i="16"/>
  <c r="D10345" i="16"/>
  <c r="D10346" i="16"/>
  <c r="D10347" i="16"/>
  <c r="D10348" i="16"/>
  <c r="D10349" i="16"/>
  <c r="D10350" i="16"/>
  <c r="D10351" i="16"/>
  <c r="D10352" i="16"/>
  <c r="D10353" i="16"/>
  <c r="D10354" i="16"/>
  <c r="D10355" i="16"/>
  <c r="D10356" i="16"/>
  <c r="D10357" i="16"/>
  <c r="D10358" i="16"/>
  <c r="D10359" i="16"/>
  <c r="D10360" i="16"/>
  <c r="D10361" i="16"/>
  <c r="D10362" i="16"/>
  <c r="D10363" i="16"/>
  <c r="D10364" i="16"/>
  <c r="D10365" i="16"/>
  <c r="D10366" i="16"/>
  <c r="D10367" i="16"/>
  <c r="D10368" i="16"/>
  <c r="D10369" i="16"/>
  <c r="D10370" i="16"/>
  <c r="D10371" i="16"/>
  <c r="D10372" i="16"/>
  <c r="D10373" i="16"/>
  <c r="D10374" i="16"/>
  <c r="D10375" i="16"/>
  <c r="D10376" i="16"/>
  <c r="D10377" i="16"/>
  <c r="D10378" i="16"/>
  <c r="D10379" i="16"/>
  <c r="D10380" i="16"/>
  <c r="D10381" i="16"/>
  <c r="D10382" i="16"/>
  <c r="D10383" i="16"/>
  <c r="D10384" i="16"/>
  <c r="D10385" i="16"/>
  <c r="D10386" i="16"/>
  <c r="D10387" i="16"/>
  <c r="D10388" i="16"/>
  <c r="D10389" i="16"/>
  <c r="D10390" i="16"/>
  <c r="D10391" i="16"/>
  <c r="D10392" i="16"/>
  <c r="D10393" i="16"/>
  <c r="D10394" i="16"/>
  <c r="D10395" i="16"/>
  <c r="D10396" i="16"/>
  <c r="D10397" i="16"/>
  <c r="D10398" i="16"/>
  <c r="D10399" i="16"/>
  <c r="D10400" i="16"/>
  <c r="D10401" i="16"/>
  <c r="D10402" i="16"/>
  <c r="D10403" i="16"/>
  <c r="D10404" i="16"/>
  <c r="D10405" i="16"/>
  <c r="D10406" i="16"/>
  <c r="D10407" i="16"/>
  <c r="D10408" i="16"/>
  <c r="D10409" i="16"/>
  <c r="D10410" i="16"/>
  <c r="D10411" i="16"/>
  <c r="D10412" i="16"/>
  <c r="D10413" i="16"/>
  <c r="D10414" i="16"/>
  <c r="D10415" i="16"/>
  <c r="D10416" i="16"/>
  <c r="D10417" i="16"/>
  <c r="D10418" i="16"/>
  <c r="D10419" i="16"/>
  <c r="D10420" i="16"/>
  <c r="D10421" i="16"/>
  <c r="D10422" i="16"/>
  <c r="D10423" i="16"/>
  <c r="D10424" i="16"/>
  <c r="D10425" i="16"/>
  <c r="D10426" i="16"/>
  <c r="D10427" i="16"/>
  <c r="D10428" i="16"/>
  <c r="D10429" i="16"/>
  <c r="D10430" i="16"/>
  <c r="D10431" i="16"/>
  <c r="D10432" i="16"/>
  <c r="D10433" i="16"/>
  <c r="D10434" i="16"/>
  <c r="D10435" i="16"/>
  <c r="D10436" i="16"/>
  <c r="D10437" i="16"/>
  <c r="D10438" i="16"/>
  <c r="D10439" i="16"/>
  <c r="D10440" i="16"/>
  <c r="D10441" i="16"/>
  <c r="D10442" i="16"/>
  <c r="D10443" i="16"/>
  <c r="D10444" i="16"/>
  <c r="D10445" i="16"/>
  <c r="D10446" i="16"/>
  <c r="D10447" i="16"/>
  <c r="D10448" i="16"/>
  <c r="D10449" i="16"/>
  <c r="D10450" i="16"/>
  <c r="D10451" i="16"/>
  <c r="D10452" i="16"/>
  <c r="D10453" i="16"/>
  <c r="D10454" i="16"/>
  <c r="D10455" i="16"/>
  <c r="D10456" i="16"/>
  <c r="D10457" i="16"/>
  <c r="D10458" i="16"/>
  <c r="D10459" i="16"/>
  <c r="D10460" i="16"/>
  <c r="D10461" i="16"/>
  <c r="D10462" i="16"/>
  <c r="D10463" i="16"/>
  <c r="D10464" i="16"/>
  <c r="D10465" i="16"/>
  <c r="D10466" i="16"/>
  <c r="D10467" i="16"/>
  <c r="D10468" i="16"/>
  <c r="D10469" i="16"/>
  <c r="D10470" i="16"/>
  <c r="D10471" i="16"/>
  <c r="D10472" i="16"/>
  <c r="D10473" i="16"/>
  <c r="D10474" i="16"/>
  <c r="D10475" i="16"/>
  <c r="D10476" i="16"/>
  <c r="D10477" i="16"/>
  <c r="D10478" i="16"/>
  <c r="D10479" i="16"/>
  <c r="D10480" i="16"/>
  <c r="D10481" i="16"/>
  <c r="D10482" i="16"/>
  <c r="D10483" i="16"/>
  <c r="D10484" i="16"/>
  <c r="D10485" i="16"/>
  <c r="D10486" i="16"/>
  <c r="D10487" i="16"/>
  <c r="D10488" i="16"/>
  <c r="D10489" i="16"/>
  <c r="D10490" i="16"/>
  <c r="D10491" i="16"/>
  <c r="D10492" i="16"/>
  <c r="D10493" i="16"/>
  <c r="D10494" i="16"/>
  <c r="D10495" i="16"/>
  <c r="D10496" i="16"/>
  <c r="D10497" i="16"/>
  <c r="D9986" i="16"/>
  <c r="D9987" i="16"/>
  <c r="D9988" i="16"/>
  <c r="D9989" i="16"/>
  <c r="D9990" i="16"/>
  <c r="D9991" i="16"/>
  <c r="D9992" i="16"/>
  <c r="D9993" i="16"/>
  <c r="D9994" i="16"/>
  <c r="D9995" i="16"/>
  <c r="D9996" i="16"/>
  <c r="D9997" i="16"/>
  <c r="D9998" i="16"/>
  <c r="D9999" i="16"/>
  <c r="D10000" i="16"/>
  <c r="D10001" i="16"/>
  <c r="D10002" i="16"/>
  <c r="D10003" i="16"/>
  <c r="D10004" i="16"/>
  <c r="D10005" i="16"/>
  <c r="D10006" i="16"/>
  <c r="D10007" i="16"/>
  <c r="D10008" i="16"/>
  <c r="D10009" i="16"/>
  <c r="D10010" i="16"/>
  <c r="D10011" i="16"/>
  <c r="D10012" i="16"/>
  <c r="D10013" i="16"/>
  <c r="D10014" i="16"/>
  <c r="D10015" i="16"/>
  <c r="D10016" i="16"/>
  <c r="D10017" i="16"/>
  <c r="D10018" i="16"/>
  <c r="D10019" i="16"/>
  <c r="D10020" i="16"/>
  <c r="D10021" i="16"/>
  <c r="D10022" i="16"/>
  <c r="D10023" i="16"/>
  <c r="D10024" i="16"/>
  <c r="D10025" i="16"/>
  <c r="D10026" i="16"/>
  <c r="D10027" i="16"/>
  <c r="D10028" i="16"/>
  <c r="D10029" i="16"/>
  <c r="D10030" i="16"/>
  <c r="D10031" i="16"/>
  <c r="D10032" i="16"/>
  <c r="D10033" i="16"/>
  <c r="D10034" i="16"/>
  <c r="D10035" i="16"/>
  <c r="D10036" i="16"/>
  <c r="D10037" i="16"/>
  <c r="D10038" i="16"/>
  <c r="D10039" i="16"/>
  <c r="D10040" i="16"/>
  <c r="D10041" i="16"/>
  <c r="D10042" i="16"/>
  <c r="D10043" i="16"/>
  <c r="D10044" i="16"/>
  <c r="D10045" i="16"/>
  <c r="D10046" i="16"/>
  <c r="D10047" i="16"/>
  <c r="D10048" i="16"/>
  <c r="D10049" i="16"/>
  <c r="D10050" i="16"/>
  <c r="D10051" i="16"/>
  <c r="D10052" i="16"/>
  <c r="D10053" i="16"/>
  <c r="D10054" i="16"/>
  <c r="D10055" i="16"/>
  <c r="D10056" i="16"/>
  <c r="D10057" i="16"/>
  <c r="D10058" i="16"/>
  <c r="D10059" i="16"/>
  <c r="D10060" i="16"/>
  <c r="D10061" i="16"/>
  <c r="D10062" i="16"/>
  <c r="D10063" i="16"/>
  <c r="D10064" i="16"/>
  <c r="D10065" i="16"/>
  <c r="D10066" i="16"/>
  <c r="D10067" i="16"/>
  <c r="D10068" i="16"/>
  <c r="D10069" i="16"/>
  <c r="D10070" i="16"/>
  <c r="D10071" i="16"/>
  <c r="D10072" i="16"/>
  <c r="D10073" i="16"/>
  <c r="D10074" i="16"/>
  <c r="D10075" i="16"/>
  <c r="D10076" i="16"/>
  <c r="D10077" i="16"/>
  <c r="D10078" i="16"/>
  <c r="D10079" i="16"/>
  <c r="D10080" i="16"/>
  <c r="D10081" i="16"/>
  <c r="D10082" i="16"/>
  <c r="D10083" i="16"/>
  <c r="D10084" i="16"/>
  <c r="D10085" i="16"/>
  <c r="D10086" i="16"/>
  <c r="D10087" i="16"/>
  <c r="D10088" i="16"/>
  <c r="D10089" i="16"/>
  <c r="D10090" i="16"/>
  <c r="D10091" i="16"/>
  <c r="D10092" i="16"/>
  <c r="D10093" i="16"/>
  <c r="D10094" i="16"/>
  <c r="D10095" i="16"/>
  <c r="D10096" i="16"/>
  <c r="D10097" i="16"/>
  <c r="D10098" i="16"/>
  <c r="D10099" i="16"/>
  <c r="D10100" i="16"/>
  <c r="D10101" i="16"/>
  <c r="D10102" i="16"/>
  <c r="D10103" i="16"/>
  <c r="D10104" i="16"/>
  <c r="D10105" i="16"/>
  <c r="D10106" i="16"/>
  <c r="D10107" i="16"/>
  <c r="D10108" i="16"/>
  <c r="D10109" i="16"/>
  <c r="D10110" i="16"/>
  <c r="D10111" i="16"/>
  <c r="D10112" i="16"/>
  <c r="D10113" i="16"/>
  <c r="D10114" i="16"/>
  <c r="D10115" i="16"/>
  <c r="D10116" i="16"/>
  <c r="D10117" i="16"/>
  <c r="D10118" i="16"/>
  <c r="D10119" i="16"/>
  <c r="D10120" i="16"/>
  <c r="D10121" i="16"/>
  <c r="D10122" i="16"/>
  <c r="D10123" i="16"/>
  <c r="D10124" i="16"/>
  <c r="D10125" i="16"/>
  <c r="D10126" i="16"/>
  <c r="D10127" i="16"/>
  <c r="D10128" i="16"/>
  <c r="D10129" i="16"/>
  <c r="D10130" i="16"/>
  <c r="D10131" i="16"/>
  <c r="D10132" i="16"/>
  <c r="D10133" i="16"/>
  <c r="D10134" i="16"/>
  <c r="D10135" i="16"/>
  <c r="D10136" i="16"/>
  <c r="D10137" i="16"/>
  <c r="D10138" i="16"/>
  <c r="D10139" i="16"/>
  <c r="D10140" i="16"/>
  <c r="D10141" i="16"/>
  <c r="D10142" i="16"/>
  <c r="D10143" i="16"/>
  <c r="D10144" i="16"/>
  <c r="D10145" i="16"/>
  <c r="D10146" i="16"/>
  <c r="D10147" i="16"/>
  <c r="D10148" i="16"/>
  <c r="D10149" i="16"/>
  <c r="D10150" i="16"/>
  <c r="D10151" i="16"/>
  <c r="D10152" i="16"/>
  <c r="D10153" i="16"/>
  <c r="D10154" i="16"/>
  <c r="D10155" i="16"/>
  <c r="D10156" i="16"/>
  <c r="D10157" i="16"/>
  <c r="D10158" i="16"/>
  <c r="D10159" i="16"/>
  <c r="D10160" i="16"/>
  <c r="D10161" i="16"/>
  <c r="D10162" i="16"/>
  <c r="D10163" i="16"/>
  <c r="D10164" i="16"/>
  <c r="D10165" i="16"/>
  <c r="D10166" i="16"/>
  <c r="D10167" i="16"/>
  <c r="D10168" i="16"/>
  <c r="D10169" i="16"/>
  <c r="D10170" i="16"/>
  <c r="D10171" i="16"/>
  <c r="D10172" i="16"/>
  <c r="D10173" i="16"/>
  <c r="D10174" i="16"/>
  <c r="D10175" i="16"/>
  <c r="D10176" i="16"/>
  <c r="D10177" i="16"/>
  <c r="D10178" i="16"/>
  <c r="D10179" i="16"/>
  <c r="D10180" i="16"/>
  <c r="D10181" i="16"/>
  <c r="D10182" i="16"/>
  <c r="D10183" i="16"/>
  <c r="D10184" i="16"/>
  <c r="D10185" i="16"/>
  <c r="D10186" i="16"/>
  <c r="D10187" i="16"/>
  <c r="D10188" i="16"/>
  <c r="D10189" i="16"/>
  <c r="D10190" i="16"/>
  <c r="D10191" i="16"/>
  <c r="D10192" i="16"/>
  <c r="D10193" i="16"/>
  <c r="D10194" i="16"/>
  <c r="D10195" i="16"/>
  <c r="D10196" i="16"/>
  <c r="D10197" i="16"/>
  <c r="D10198" i="16"/>
  <c r="D10199" i="16"/>
  <c r="D10200" i="16"/>
  <c r="D10201" i="16"/>
  <c r="D10202" i="16"/>
  <c r="D10203" i="16"/>
  <c r="D10204" i="16"/>
  <c r="D10205" i="16"/>
  <c r="D10206" i="16"/>
  <c r="D10207" i="16"/>
  <c r="D10208" i="16"/>
  <c r="D10209" i="16"/>
  <c r="D10210" i="16"/>
  <c r="D10211" i="16"/>
  <c r="D10212" i="16"/>
  <c r="D10213" i="16"/>
  <c r="D10214" i="16"/>
  <c r="D10215" i="16"/>
  <c r="D10216" i="16"/>
  <c r="D10217" i="16"/>
  <c r="D10218" i="16"/>
  <c r="D10219" i="16"/>
  <c r="D10220" i="16"/>
  <c r="D10221" i="16"/>
  <c r="D10222" i="16"/>
  <c r="D10223" i="16"/>
  <c r="D10224" i="16"/>
  <c r="D10225" i="16"/>
  <c r="D10226" i="16"/>
  <c r="D10227" i="16"/>
  <c r="D10228" i="16"/>
  <c r="D10229" i="16"/>
  <c r="D10230" i="16"/>
  <c r="D10231" i="16"/>
  <c r="D10232" i="16"/>
  <c r="D10233" i="16"/>
  <c r="D10234" i="16"/>
  <c r="D10235" i="16"/>
  <c r="D10236" i="16"/>
  <c r="D10237" i="16"/>
  <c r="D10238" i="16"/>
  <c r="D10239" i="16"/>
  <c r="D10240" i="16"/>
  <c r="D10241" i="16"/>
  <c r="D9730" i="16"/>
  <c r="D9731" i="16"/>
  <c r="D9732" i="16"/>
  <c r="D9733" i="16"/>
  <c r="D9734" i="16"/>
  <c r="D9735" i="16"/>
  <c r="D9736" i="16"/>
  <c r="D9737" i="16"/>
  <c r="D9738" i="16"/>
  <c r="D9739" i="16"/>
  <c r="D9740" i="16"/>
  <c r="D9741" i="16"/>
  <c r="D9742" i="16"/>
  <c r="D9743" i="16"/>
  <c r="D9744" i="16"/>
  <c r="D9745" i="16"/>
  <c r="D9746" i="16"/>
  <c r="D9747" i="16"/>
  <c r="D9748" i="16"/>
  <c r="D9749" i="16"/>
  <c r="D9750" i="16"/>
  <c r="D9751" i="16"/>
  <c r="D9752" i="16"/>
  <c r="D9753" i="16"/>
  <c r="D9754" i="16"/>
  <c r="D9755" i="16"/>
  <c r="D9756" i="16"/>
  <c r="D9757" i="16"/>
  <c r="D9758" i="16"/>
  <c r="D9759" i="16"/>
  <c r="D9760" i="16"/>
  <c r="D9761" i="16"/>
  <c r="D9762" i="16"/>
  <c r="D9763" i="16"/>
  <c r="D9764" i="16"/>
  <c r="D9765" i="16"/>
  <c r="D9766" i="16"/>
  <c r="D9767" i="16"/>
  <c r="D9768" i="16"/>
  <c r="D9769" i="16"/>
  <c r="D9770" i="16"/>
  <c r="D9771" i="16"/>
  <c r="D9772" i="16"/>
  <c r="D9773" i="16"/>
  <c r="D9774" i="16"/>
  <c r="D9775" i="16"/>
  <c r="D9776" i="16"/>
  <c r="D9777" i="16"/>
  <c r="D9778" i="16"/>
  <c r="D9779" i="16"/>
  <c r="D9780" i="16"/>
  <c r="D9781" i="16"/>
  <c r="D9782" i="16"/>
  <c r="D9783" i="16"/>
  <c r="D9784" i="16"/>
  <c r="D9785" i="16"/>
  <c r="D9786" i="16"/>
  <c r="D9787" i="16"/>
  <c r="D9788" i="16"/>
  <c r="D9789" i="16"/>
  <c r="D9790" i="16"/>
  <c r="D9791" i="16"/>
  <c r="D9792" i="16"/>
  <c r="D9793" i="16"/>
  <c r="D9794" i="16"/>
  <c r="D9795" i="16"/>
  <c r="D9796" i="16"/>
  <c r="D9797" i="16"/>
  <c r="D9798" i="16"/>
  <c r="D9799" i="16"/>
  <c r="D9800" i="16"/>
  <c r="D9801" i="16"/>
  <c r="D9802" i="16"/>
  <c r="D9803" i="16"/>
  <c r="D9804" i="16"/>
  <c r="D9805" i="16"/>
  <c r="D9806" i="16"/>
  <c r="D9807" i="16"/>
  <c r="D9808" i="16"/>
  <c r="D9809" i="16"/>
  <c r="D9810" i="16"/>
  <c r="D9811" i="16"/>
  <c r="D9812" i="16"/>
  <c r="D9813" i="16"/>
  <c r="D9814" i="16"/>
  <c r="D9815" i="16"/>
  <c r="D9816" i="16"/>
  <c r="D9817" i="16"/>
  <c r="D9818" i="16"/>
  <c r="D9819" i="16"/>
  <c r="D9820" i="16"/>
  <c r="D9821" i="16"/>
  <c r="D9822" i="16"/>
  <c r="D9823" i="16"/>
  <c r="D9824" i="16"/>
  <c r="D9825" i="16"/>
  <c r="D9826" i="16"/>
  <c r="D9827" i="16"/>
  <c r="D9828" i="16"/>
  <c r="D9829" i="16"/>
  <c r="D9830" i="16"/>
  <c r="D9831" i="16"/>
  <c r="D9832" i="16"/>
  <c r="D9833" i="16"/>
  <c r="D9834" i="16"/>
  <c r="D9835" i="16"/>
  <c r="D9836" i="16"/>
  <c r="D9837" i="16"/>
  <c r="D9838" i="16"/>
  <c r="D9839" i="16"/>
  <c r="D9840" i="16"/>
  <c r="D9841" i="16"/>
  <c r="D9842" i="16"/>
  <c r="D9843" i="16"/>
  <c r="D9844" i="16"/>
  <c r="D9845" i="16"/>
  <c r="D9846" i="16"/>
  <c r="D9847" i="16"/>
  <c r="D9848" i="16"/>
  <c r="D9849" i="16"/>
  <c r="D9850" i="16"/>
  <c r="D9851" i="16"/>
  <c r="D9852" i="16"/>
  <c r="D9853" i="16"/>
  <c r="D9854" i="16"/>
  <c r="D9855" i="16"/>
  <c r="D9856" i="16"/>
  <c r="D9857" i="16"/>
  <c r="D9858" i="16"/>
  <c r="D9859" i="16"/>
  <c r="D9860" i="16"/>
  <c r="D9861" i="16"/>
  <c r="D9862" i="16"/>
  <c r="D9863" i="16"/>
  <c r="D9864" i="16"/>
  <c r="D9865" i="16"/>
  <c r="D9866" i="16"/>
  <c r="D9867" i="16"/>
  <c r="D9868" i="16"/>
  <c r="D9869" i="16"/>
  <c r="D9870" i="16"/>
  <c r="D9871" i="16"/>
  <c r="D9872" i="16"/>
  <c r="D9873" i="16"/>
  <c r="D9874" i="16"/>
  <c r="D9875" i="16"/>
  <c r="D9876" i="16"/>
  <c r="D9877" i="16"/>
  <c r="D9878" i="16"/>
  <c r="D9879" i="16"/>
  <c r="D9880" i="16"/>
  <c r="D9881" i="16"/>
  <c r="D9882" i="16"/>
  <c r="D9883" i="16"/>
  <c r="D9884" i="16"/>
  <c r="D9885" i="16"/>
  <c r="D9886" i="16"/>
  <c r="D9887" i="16"/>
  <c r="D9888" i="16"/>
  <c r="D9889" i="16"/>
  <c r="D9890" i="16"/>
  <c r="D9891" i="16"/>
  <c r="D9892" i="16"/>
  <c r="D9893" i="16"/>
  <c r="D9894" i="16"/>
  <c r="D9895" i="16"/>
  <c r="D9896" i="16"/>
  <c r="D9897" i="16"/>
  <c r="D9898" i="16"/>
  <c r="D9899" i="16"/>
  <c r="D9900" i="16"/>
  <c r="D9901" i="16"/>
  <c r="D9902" i="16"/>
  <c r="D9903" i="16"/>
  <c r="D9904" i="16"/>
  <c r="D9905" i="16"/>
  <c r="D9906" i="16"/>
  <c r="D9907" i="16"/>
  <c r="D9908" i="16"/>
  <c r="D9909" i="16"/>
  <c r="D9910" i="16"/>
  <c r="D9911" i="16"/>
  <c r="D9912" i="16"/>
  <c r="D9913" i="16"/>
  <c r="D9914" i="16"/>
  <c r="D9915" i="16"/>
  <c r="D9916" i="16"/>
  <c r="D9917" i="16"/>
  <c r="D9918" i="16"/>
  <c r="D9919" i="16"/>
  <c r="D9920" i="16"/>
  <c r="D9921" i="16"/>
  <c r="D9922" i="16"/>
  <c r="D9923" i="16"/>
  <c r="D9924" i="16"/>
  <c r="D9925" i="16"/>
  <c r="D9926" i="16"/>
  <c r="D9927" i="16"/>
  <c r="D9928" i="16"/>
  <c r="D9929" i="16"/>
  <c r="D9930" i="16"/>
  <c r="D9931" i="16"/>
  <c r="D9932" i="16"/>
  <c r="D9933" i="16"/>
  <c r="D9934" i="16"/>
  <c r="D9935" i="16"/>
  <c r="D9936" i="16"/>
  <c r="D9937" i="16"/>
  <c r="D9938" i="16"/>
  <c r="D9939" i="16"/>
  <c r="D9940" i="16"/>
  <c r="D9941" i="16"/>
  <c r="D9942" i="16"/>
  <c r="D9943" i="16"/>
  <c r="D9944" i="16"/>
  <c r="D9945" i="16"/>
  <c r="D9946" i="16"/>
  <c r="D9947" i="16"/>
  <c r="D9948" i="16"/>
  <c r="D9949" i="16"/>
  <c r="D9950" i="16"/>
  <c r="D9951" i="16"/>
  <c r="D9952" i="16"/>
  <c r="D9953" i="16"/>
  <c r="D9954" i="16"/>
  <c r="D9955" i="16"/>
  <c r="D9956" i="16"/>
  <c r="D9957" i="16"/>
  <c r="D9958" i="16"/>
  <c r="D9959" i="16"/>
  <c r="D9960" i="16"/>
  <c r="D9961" i="16"/>
  <c r="D9962" i="16"/>
  <c r="D9963" i="16"/>
  <c r="D9964" i="16"/>
  <c r="D9965" i="16"/>
  <c r="D9966" i="16"/>
  <c r="D9967" i="16"/>
  <c r="D9968" i="16"/>
  <c r="D9969" i="16"/>
  <c r="D9970" i="16"/>
  <c r="D9971" i="16"/>
  <c r="D9972" i="16"/>
  <c r="D9973" i="16"/>
  <c r="D9974" i="16"/>
  <c r="D9975" i="16"/>
  <c r="D9976" i="16"/>
  <c r="D9977" i="16"/>
  <c r="D9978" i="16"/>
  <c r="D9979" i="16"/>
  <c r="D9980" i="16"/>
  <c r="D9981" i="16"/>
  <c r="D9982" i="16"/>
  <c r="D9983" i="16"/>
  <c r="D9984" i="16"/>
  <c r="D9985" i="16"/>
  <c r="D9474" i="16"/>
  <c r="D9475" i="16"/>
  <c r="D9476" i="16"/>
  <c r="D9477" i="16"/>
  <c r="D9478" i="16"/>
  <c r="D9479" i="16"/>
  <c r="D9480" i="16"/>
  <c r="D9481" i="16"/>
  <c r="D9482" i="16"/>
  <c r="D9483" i="16"/>
  <c r="D9484" i="16"/>
  <c r="D9485" i="16"/>
  <c r="D9486" i="16"/>
  <c r="D9487" i="16"/>
  <c r="D9488" i="16"/>
  <c r="D9489" i="16"/>
  <c r="D9490" i="16"/>
  <c r="D9491" i="16"/>
  <c r="D9492" i="16"/>
  <c r="D9493" i="16"/>
  <c r="D9494" i="16"/>
  <c r="D9495" i="16"/>
  <c r="D9496" i="16"/>
  <c r="D9497" i="16"/>
  <c r="D9498" i="16"/>
  <c r="D9499" i="16"/>
  <c r="D9500" i="16"/>
  <c r="D9501" i="16"/>
  <c r="D9502" i="16"/>
  <c r="D9503" i="16"/>
  <c r="D9504" i="16"/>
  <c r="D9505" i="16"/>
  <c r="D9506" i="16"/>
  <c r="D9507" i="16"/>
  <c r="D9508" i="16"/>
  <c r="D9509" i="16"/>
  <c r="D9510" i="16"/>
  <c r="D9511" i="16"/>
  <c r="D9512" i="16"/>
  <c r="D9513" i="16"/>
  <c r="D9514" i="16"/>
  <c r="D9515" i="16"/>
  <c r="D9516" i="16"/>
  <c r="D9517" i="16"/>
  <c r="D9518" i="16"/>
  <c r="D9519" i="16"/>
  <c r="D9520" i="16"/>
  <c r="D9521" i="16"/>
  <c r="D9522" i="16"/>
  <c r="D9523" i="16"/>
  <c r="D9524" i="16"/>
  <c r="D9525" i="16"/>
  <c r="D9526" i="16"/>
  <c r="D9527" i="16"/>
  <c r="D9528" i="16"/>
  <c r="D9529" i="16"/>
  <c r="D9530" i="16"/>
  <c r="D9531" i="16"/>
  <c r="D9532" i="16"/>
  <c r="D9533" i="16"/>
  <c r="D9534" i="16"/>
  <c r="D9535" i="16"/>
  <c r="D9536" i="16"/>
  <c r="D9537" i="16"/>
  <c r="D9538" i="16"/>
  <c r="D9539" i="16"/>
  <c r="D9540" i="16"/>
  <c r="D9541" i="16"/>
  <c r="D9542" i="16"/>
  <c r="D9543" i="16"/>
  <c r="D9544" i="16"/>
  <c r="D9545" i="16"/>
  <c r="D9546" i="16"/>
  <c r="D9547" i="16"/>
  <c r="D9548" i="16"/>
  <c r="D9549" i="16"/>
  <c r="D9550" i="16"/>
  <c r="D9551" i="16"/>
  <c r="D9552" i="16"/>
  <c r="D9553" i="16"/>
  <c r="D9554" i="16"/>
  <c r="D9555" i="16"/>
  <c r="D9556" i="16"/>
  <c r="D9557" i="16"/>
  <c r="D9558" i="16"/>
  <c r="D9559" i="16"/>
  <c r="D9560" i="16"/>
  <c r="D9561" i="16"/>
  <c r="D9562" i="16"/>
  <c r="D9563" i="16"/>
  <c r="D9564" i="16"/>
  <c r="D9565" i="16"/>
  <c r="D9566" i="16"/>
  <c r="D9567" i="16"/>
  <c r="D9568" i="16"/>
  <c r="D9569" i="16"/>
  <c r="D9570" i="16"/>
  <c r="D9571" i="16"/>
  <c r="D9572" i="16"/>
  <c r="D9573" i="16"/>
  <c r="D9574" i="16"/>
  <c r="D9575" i="16"/>
  <c r="D9576" i="16"/>
  <c r="D9577" i="16"/>
  <c r="D9578" i="16"/>
  <c r="D9579" i="16"/>
  <c r="D9580" i="16"/>
  <c r="D9581" i="16"/>
  <c r="D9582" i="16"/>
  <c r="D9583" i="16"/>
  <c r="D9584" i="16"/>
  <c r="D9585" i="16"/>
  <c r="D9586" i="16"/>
  <c r="D9587" i="16"/>
  <c r="D9588" i="16"/>
  <c r="D9589" i="16"/>
  <c r="D9590" i="16"/>
  <c r="D9591" i="16"/>
  <c r="D9592" i="16"/>
  <c r="D9593" i="16"/>
  <c r="D9594" i="16"/>
  <c r="D9595" i="16"/>
  <c r="D9596" i="16"/>
  <c r="D9597" i="16"/>
  <c r="D9598" i="16"/>
  <c r="D9599" i="16"/>
  <c r="D9600" i="16"/>
  <c r="D9601" i="16"/>
  <c r="D9602" i="16"/>
  <c r="D9603" i="16"/>
  <c r="D9604" i="16"/>
  <c r="D9605" i="16"/>
  <c r="D9606" i="16"/>
  <c r="D9607" i="16"/>
  <c r="D9608" i="16"/>
  <c r="D9609" i="16"/>
  <c r="D9610" i="16"/>
  <c r="D9611" i="16"/>
  <c r="D9612" i="16"/>
  <c r="D9613" i="16"/>
  <c r="D9614" i="16"/>
  <c r="D9615" i="16"/>
  <c r="D9616" i="16"/>
  <c r="D9617" i="16"/>
  <c r="D9618" i="16"/>
  <c r="D9619" i="16"/>
  <c r="D9620" i="16"/>
  <c r="D9621" i="16"/>
  <c r="D9622" i="16"/>
  <c r="D9623" i="16"/>
  <c r="D9624" i="16"/>
  <c r="D9625" i="16"/>
  <c r="D9626" i="16"/>
  <c r="D9627" i="16"/>
  <c r="D9628" i="16"/>
  <c r="D9629" i="16"/>
  <c r="D9630" i="16"/>
  <c r="D9631" i="16"/>
  <c r="D9632" i="16"/>
  <c r="D9633" i="16"/>
  <c r="D9634" i="16"/>
  <c r="D9635" i="16"/>
  <c r="D9636" i="16"/>
  <c r="D9637" i="16"/>
  <c r="D9638" i="16"/>
  <c r="D9639" i="16"/>
  <c r="D9640" i="16"/>
  <c r="D9641" i="16"/>
  <c r="D9642" i="16"/>
  <c r="D9643" i="16"/>
  <c r="D9644" i="16"/>
  <c r="D9645" i="16"/>
  <c r="D9646" i="16"/>
  <c r="D9647" i="16"/>
  <c r="D9648" i="16"/>
  <c r="D9649" i="16"/>
  <c r="D9650" i="16"/>
  <c r="D9651" i="16"/>
  <c r="D9652" i="16"/>
  <c r="D9653" i="16"/>
  <c r="D9654" i="16"/>
  <c r="D9655" i="16"/>
  <c r="D9656" i="16"/>
  <c r="D9657" i="16"/>
  <c r="D9658" i="16"/>
  <c r="D9659" i="16"/>
  <c r="D9660" i="16"/>
  <c r="D9661" i="16"/>
  <c r="D9662" i="16"/>
  <c r="D9663" i="16"/>
  <c r="D9664" i="16"/>
  <c r="D9665" i="16"/>
  <c r="D9666" i="16"/>
  <c r="D9667" i="16"/>
  <c r="D9668" i="16"/>
  <c r="D9669" i="16"/>
  <c r="D9670" i="16"/>
  <c r="D9671" i="16"/>
  <c r="D9672" i="16"/>
  <c r="D9673" i="16"/>
  <c r="D9674" i="16"/>
  <c r="D9675" i="16"/>
  <c r="D9676" i="16"/>
  <c r="D9677" i="16"/>
  <c r="D9678" i="16"/>
  <c r="D9679" i="16"/>
  <c r="D9680" i="16"/>
  <c r="D9681" i="16"/>
  <c r="D9682" i="16"/>
  <c r="D9683" i="16"/>
  <c r="D9684" i="16"/>
  <c r="D9685" i="16"/>
  <c r="D9686" i="16"/>
  <c r="D9687" i="16"/>
  <c r="D9688" i="16"/>
  <c r="D9689" i="16"/>
  <c r="D9690" i="16"/>
  <c r="D9691" i="16"/>
  <c r="D9692" i="16"/>
  <c r="D9693" i="16"/>
  <c r="D9694" i="16"/>
  <c r="D9695" i="16"/>
  <c r="D9696" i="16"/>
  <c r="D9697" i="16"/>
  <c r="D9698" i="16"/>
  <c r="D9699" i="16"/>
  <c r="D9700" i="16"/>
  <c r="D9701" i="16"/>
  <c r="D9702" i="16"/>
  <c r="D9703" i="16"/>
  <c r="D9704" i="16"/>
  <c r="D9705" i="16"/>
  <c r="D9706" i="16"/>
  <c r="D9707" i="16"/>
  <c r="D9708" i="16"/>
  <c r="D9709" i="16"/>
  <c r="D9710" i="16"/>
  <c r="D9711" i="16"/>
  <c r="D9712" i="16"/>
  <c r="D9713" i="16"/>
  <c r="D9714" i="16"/>
  <c r="D9715" i="16"/>
  <c r="D9716" i="16"/>
  <c r="D9717" i="16"/>
  <c r="D9718" i="16"/>
  <c r="D9719" i="16"/>
  <c r="D9720" i="16"/>
  <c r="D9721" i="16"/>
  <c r="D9722" i="16"/>
  <c r="D9723" i="16"/>
  <c r="D9724" i="16"/>
  <c r="D9725" i="16"/>
  <c r="D9726" i="16"/>
  <c r="D9727" i="16"/>
  <c r="D9728" i="16"/>
  <c r="D9729" i="16"/>
  <c r="D9218" i="16"/>
  <c r="D9219" i="16"/>
  <c r="D9220" i="16"/>
  <c r="D9221" i="16"/>
  <c r="D9222" i="16"/>
  <c r="D9223" i="16"/>
  <c r="D9224" i="16"/>
  <c r="D9225" i="16"/>
  <c r="D9226" i="16"/>
  <c r="D9227" i="16"/>
  <c r="D9228" i="16"/>
  <c r="D9229" i="16"/>
  <c r="D9230" i="16"/>
  <c r="D9231" i="16"/>
  <c r="D9232" i="16"/>
  <c r="D9233" i="16"/>
  <c r="D9234" i="16"/>
  <c r="D9235" i="16"/>
  <c r="D9236" i="16"/>
  <c r="D9237" i="16"/>
  <c r="D9238" i="16"/>
  <c r="D9239" i="16"/>
  <c r="D9240" i="16"/>
  <c r="D9241" i="16"/>
  <c r="D9242" i="16"/>
  <c r="D9243" i="16"/>
  <c r="D9244" i="16"/>
  <c r="D9245" i="16"/>
  <c r="D9246" i="16"/>
  <c r="D9247" i="16"/>
  <c r="D9248" i="16"/>
  <c r="D9249" i="16"/>
  <c r="D9250" i="16"/>
  <c r="D9251" i="16"/>
  <c r="D9252" i="16"/>
  <c r="D9253" i="16"/>
  <c r="D9254" i="16"/>
  <c r="D9255" i="16"/>
  <c r="D9256" i="16"/>
  <c r="D9257" i="16"/>
  <c r="D9258" i="16"/>
  <c r="D9259" i="16"/>
  <c r="D9260" i="16"/>
  <c r="D9261" i="16"/>
  <c r="D9262" i="16"/>
  <c r="D9263" i="16"/>
  <c r="D9264" i="16"/>
  <c r="D9265" i="16"/>
  <c r="D9266" i="16"/>
  <c r="D9267" i="16"/>
  <c r="D9268" i="16"/>
  <c r="D9269" i="16"/>
  <c r="D9270" i="16"/>
  <c r="D9271" i="16"/>
  <c r="D9272" i="16"/>
  <c r="D9273" i="16"/>
  <c r="D9274" i="16"/>
  <c r="D9275" i="16"/>
  <c r="D9276" i="16"/>
  <c r="D9277" i="16"/>
  <c r="D9278" i="16"/>
  <c r="D9279" i="16"/>
  <c r="D9280" i="16"/>
  <c r="D9281" i="16"/>
  <c r="D9282" i="16"/>
  <c r="D9283" i="16"/>
  <c r="D9284" i="16"/>
  <c r="D9285" i="16"/>
  <c r="D9286" i="16"/>
  <c r="D9287" i="16"/>
  <c r="D9288" i="16"/>
  <c r="D9289" i="16"/>
  <c r="D9290" i="16"/>
  <c r="D9291" i="16"/>
  <c r="D9292" i="16"/>
  <c r="D9293" i="16"/>
  <c r="D9294" i="16"/>
  <c r="D9295" i="16"/>
  <c r="D9296" i="16"/>
  <c r="D9297" i="16"/>
  <c r="D9298" i="16"/>
  <c r="D9299" i="16"/>
  <c r="D9300" i="16"/>
  <c r="D9301" i="16"/>
  <c r="D9302" i="16"/>
  <c r="D9303" i="16"/>
  <c r="D9304" i="16"/>
  <c r="D9305" i="16"/>
  <c r="D9306" i="16"/>
  <c r="D9307" i="16"/>
  <c r="D9308" i="16"/>
  <c r="D9309" i="16"/>
  <c r="D9310" i="16"/>
  <c r="D9311" i="16"/>
  <c r="D9312" i="16"/>
  <c r="D9313" i="16"/>
  <c r="D9314" i="16"/>
  <c r="D9315" i="16"/>
  <c r="D9316" i="16"/>
  <c r="D9317" i="16"/>
  <c r="D9318" i="16"/>
  <c r="D9319" i="16"/>
  <c r="D9320" i="16"/>
  <c r="D9321" i="16"/>
  <c r="D9322" i="16"/>
  <c r="D9323" i="16"/>
  <c r="D9324" i="16"/>
  <c r="D9325" i="16"/>
  <c r="D9326" i="16"/>
  <c r="D9327" i="16"/>
  <c r="D9328" i="16"/>
  <c r="D9329" i="16"/>
  <c r="D9330" i="16"/>
  <c r="D9331" i="16"/>
  <c r="D9332" i="16"/>
  <c r="D9333" i="16"/>
  <c r="D9334" i="16"/>
  <c r="D9335" i="16"/>
  <c r="D9336" i="16"/>
  <c r="D9337" i="16"/>
  <c r="D9338" i="16"/>
  <c r="D9339" i="16"/>
  <c r="D9340" i="16"/>
  <c r="D9341" i="16"/>
  <c r="D9342" i="16"/>
  <c r="D9343" i="16"/>
  <c r="D9344" i="16"/>
  <c r="D9345" i="16"/>
  <c r="D9346" i="16"/>
  <c r="D9347" i="16"/>
  <c r="D9348" i="16"/>
  <c r="D9349" i="16"/>
  <c r="D9350" i="16"/>
  <c r="D9351" i="16"/>
  <c r="D9352" i="16"/>
  <c r="D9353" i="16"/>
  <c r="D9354" i="16"/>
  <c r="D9355" i="16"/>
  <c r="D9356" i="16"/>
  <c r="D9357" i="16"/>
  <c r="D9358" i="16"/>
  <c r="D9359" i="16"/>
  <c r="D9360" i="16"/>
  <c r="D9361" i="16"/>
  <c r="D9362" i="16"/>
  <c r="D9363" i="16"/>
  <c r="D9364" i="16"/>
  <c r="D9365" i="16"/>
  <c r="D9366" i="16"/>
  <c r="D9367" i="16"/>
  <c r="D9368" i="16"/>
  <c r="D9369" i="16"/>
  <c r="D9370" i="16"/>
  <c r="D9371" i="16"/>
  <c r="D9372" i="16"/>
  <c r="D9373" i="16"/>
  <c r="D9374" i="16"/>
  <c r="D9375" i="16"/>
  <c r="D9376" i="16"/>
  <c r="D9377" i="16"/>
  <c r="D9378" i="16"/>
  <c r="D9379" i="16"/>
  <c r="D9380" i="16"/>
  <c r="D9381" i="16"/>
  <c r="D9382" i="16"/>
  <c r="D9383" i="16"/>
  <c r="D9384" i="16"/>
  <c r="D9385" i="16"/>
  <c r="D9386" i="16"/>
  <c r="D9387" i="16"/>
  <c r="D9388" i="16"/>
  <c r="D9389" i="16"/>
  <c r="D9390" i="16"/>
  <c r="D9391" i="16"/>
  <c r="D9392" i="16"/>
  <c r="D9393" i="16"/>
  <c r="D9394" i="16"/>
  <c r="D9395" i="16"/>
  <c r="D9396" i="16"/>
  <c r="D9397" i="16"/>
  <c r="D9398" i="16"/>
  <c r="D9399" i="16"/>
  <c r="D9400" i="16"/>
  <c r="D9401" i="16"/>
  <c r="D9402" i="16"/>
  <c r="D9403" i="16"/>
  <c r="D9404" i="16"/>
  <c r="D9405" i="16"/>
  <c r="D9406" i="16"/>
  <c r="D9407" i="16"/>
  <c r="D9408" i="16"/>
  <c r="D9409" i="16"/>
  <c r="D9410" i="16"/>
  <c r="D9411" i="16"/>
  <c r="D9412" i="16"/>
  <c r="D9413" i="16"/>
  <c r="D9414" i="16"/>
  <c r="D9415" i="16"/>
  <c r="D9416" i="16"/>
  <c r="D9417" i="16"/>
  <c r="D9418" i="16"/>
  <c r="D9419" i="16"/>
  <c r="D9420" i="16"/>
  <c r="D9421" i="16"/>
  <c r="D9422" i="16"/>
  <c r="D9423" i="16"/>
  <c r="D9424" i="16"/>
  <c r="D9425" i="16"/>
  <c r="D9426" i="16"/>
  <c r="D9427" i="16"/>
  <c r="D9428" i="16"/>
  <c r="D9429" i="16"/>
  <c r="D9430" i="16"/>
  <c r="D9431" i="16"/>
  <c r="D9432" i="16"/>
  <c r="D9433" i="16"/>
  <c r="D9434" i="16"/>
  <c r="D9435" i="16"/>
  <c r="D9436" i="16"/>
  <c r="D9437" i="16"/>
  <c r="D9438" i="16"/>
  <c r="D9439" i="16"/>
  <c r="D9440" i="16"/>
  <c r="D9441" i="16"/>
  <c r="D9442" i="16"/>
  <c r="D9443" i="16"/>
  <c r="D9444" i="16"/>
  <c r="D9445" i="16"/>
  <c r="D9446" i="16"/>
  <c r="D9447" i="16"/>
  <c r="D9448" i="16"/>
  <c r="D9449" i="16"/>
  <c r="D9450" i="16"/>
  <c r="D9451" i="16"/>
  <c r="D9452" i="16"/>
  <c r="D9453" i="16"/>
  <c r="D9454" i="16"/>
  <c r="D9455" i="16"/>
  <c r="D9456" i="16"/>
  <c r="D9457" i="16"/>
  <c r="D9458" i="16"/>
  <c r="D9459" i="16"/>
  <c r="D9460" i="16"/>
  <c r="D9461" i="16"/>
  <c r="D9462" i="16"/>
  <c r="D9463" i="16"/>
  <c r="D9464" i="16"/>
  <c r="D9465" i="16"/>
  <c r="D9466" i="16"/>
  <c r="D9467" i="16"/>
  <c r="D9468" i="16"/>
  <c r="D9469" i="16"/>
  <c r="D9470" i="16"/>
  <c r="D9471" i="16"/>
  <c r="D9472" i="16"/>
  <c r="D9473" i="16"/>
  <c r="D8962" i="16"/>
  <c r="D8963" i="16"/>
  <c r="D8964" i="16"/>
  <c r="D8965" i="16"/>
  <c r="D8966" i="16"/>
  <c r="D8967" i="16"/>
  <c r="D8968" i="16"/>
  <c r="D8969" i="16"/>
  <c r="D8970" i="16"/>
  <c r="D8971" i="16"/>
  <c r="D8972" i="16"/>
  <c r="D8973" i="16"/>
  <c r="D8974" i="16"/>
  <c r="D8975" i="16"/>
  <c r="D8976" i="16"/>
  <c r="D8977" i="16"/>
  <c r="D8978" i="16"/>
  <c r="D8979" i="16"/>
  <c r="D8980" i="16"/>
  <c r="D8981" i="16"/>
  <c r="D8982" i="16"/>
  <c r="D8983" i="16"/>
  <c r="D8984" i="16"/>
  <c r="D8985" i="16"/>
  <c r="D8986" i="16"/>
  <c r="D8987" i="16"/>
  <c r="D8988" i="16"/>
  <c r="D8989" i="16"/>
  <c r="D8990" i="16"/>
  <c r="D8991" i="16"/>
  <c r="D8992" i="16"/>
  <c r="D8993" i="16"/>
  <c r="D8994" i="16"/>
  <c r="D8995" i="16"/>
  <c r="D8996" i="16"/>
  <c r="D8997" i="16"/>
  <c r="D8998" i="16"/>
  <c r="D8999" i="16"/>
  <c r="D9000" i="16"/>
  <c r="D9001" i="16"/>
  <c r="D9002" i="16"/>
  <c r="D9003" i="16"/>
  <c r="D9004" i="16"/>
  <c r="D9005" i="16"/>
  <c r="D9006" i="16"/>
  <c r="D9007" i="16"/>
  <c r="D9008" i="16"/>
  <c r="D9009" i="16"/>
  <c r="D9010" i="16"/>
  <c r="D9011" i="16"/>
  <c r="D9012" i="16"/>
  <c r="D9013" i="16"/>
  <c r="D9014" i="16"/>
  <c r="D9015" i="16"/>
  <c r="D9016" i="16"/>
  <c r="D9017" i="16"/>
  <c r="D9018" i="16"/>
  <c r="D9019" i="16"/>
  <c r="D9020" i="16"/>
  <c r="D9021" i="16"/>
  <c r="D9022" i="16"/>
  <c r="D9023" i="16"/>
  <c r="D9024" i="16"/>
  <c r="D9025" i="16"/>
  <c r="D9026" i="16"/>
  <c r="D9027" i="16"/>
  <c r="D9028" i="16"/>
  <c r="D9029" i="16"/>
  <c r="D9030" i="16"/>
  <c r="D9031" i="16"/>
  <c r="D9032" i="16"/>
  <c r="D9033" i="16"/>
  <c r="D9034" i="16"/>
  <c r="D9035" i="16"/>
  <c r="D9036" i="16"/>
  <c r="D9037" i="16"/>
  <c r="D9038" i="16"/>
  <c r="D9039" i="16"/>
  <c r="D9040" i="16"/>
  <c r="D9041" i="16"/>
  <c r="D9042" i="16"/>
  <c r="D9043" i="16"/>
  <c r="D9044" i="16"/>
  <c r="D9045" i="16"/>
  <c r="D9046" i="16"/>
  <c r="D9047" i="16"/>
  <c r="D9048" i="16"/>
  <c r="D9049" i="16"/>
  <c r="D9050" i="16"/>
  <c r="D9051" i="16"/>
  <c r="D9052" i="16"/>
  <c r="D9053" i="16"/>
  <c r="D9054" i="16"/>
  <c r="D9055" i="16"/>
  <c r="D9056" i="16"/>
  <c r="D9057" i="16"/>
  <c r="D9058" i="16"/>
  <c r="D9059" i="16"/>
  <c r="D9060" i="16"/>
  <c r="D9061" i="16"/>
  <c r="D9062" i="16"/>
  <c r="D9063" i="16"/>
  <c r="D9064" i="16"/>
  <c r="D9065" i="16"/>
  <c r="D9066" i="16"/>
  <c r="D9067" i="16"/>
  <c r="D9068" i="16"/>
  <c r="D9069" i="16"/>
  <c r="D9070" i="16"/>
  <c r="D9071" i="16"/>
  <c r="D9072" i="16"/>
  <c r="D9073" i="16"/>
  <c r="D9074" i="16"/>
  <c r="D9075" i="16"/>
  <c r="D9076" i="16"/>
  <c r="D9077" i="16"/>
  <c r="D9078" i="16"/>
  <c r="D9079" i="16"/>
  <c r="D9080" i="16"/>
  <c r="D9081" i="16"/>
  <c r="D9082" i="16"/>
  <c r="D9083" i="16"/>
  <c r="D9084" i="16"/>
  <c r="D9085" i="16"/>
  <c r="D9086" i="16"/>
  <c r="D9087" i="16"/>
  <c r="D9088" i="16"/>
  <c r="D9089" i="16"/>
  <c r="D9090" i="16"/>
  <c r="D9091" i="16"/>
  <c r="D9092" i="16"/>
  <c r="D9093" i="16"/>
  <c r="D9094" i="16"/>
  <c r="D9095" i="16"/>
  <c r="D9096" i="16"/>
  <c r="D9097" i="16"/>
  <c r="D9098" i="16"/>
  <c r="D9099" i="16"/>
  <c r="D9100" i="16"/>
  <c r="D9101" i="16"/>
  <c r="D9102" i="16"/>
  <c r="D9103" i="16"/>
  <c r="D9104" i="16"/>
  <c r="D9105" i="16"/>
  <c r="D9106" i="16"/>
  <c r="D9107" i="16"/>
  <c r="D9108" i="16"/>
  <c r="D9109" i="16"/>
  <c r="D9110" i="16"/>
  <c r="D9111" i="16"/>
  <c r="D9112" i="16"/>
  <c r="D9113" i="16"/>
  <c r="D9114" i="16"/>
  <c r="D9115" i="16"/>
  <c r="D9116" i="16"/>
  <c r="D9117" i="16"/>
  <c r="D9118" i="16"/>
  <c r="D9119" i="16"/>
  <c r="D9120" i="16"/>
  <c r="D9121" i="16"/>
  <c r="D9122" i="16"/>
  <c r="D9123" i="16"/>
  <c r="D9124" i="16"/>
  <c r="D9125" i="16"/>
  <c r="D9126" i="16"/>
  <c r="D9127" i="16"/>
  <c r="D9128" i="16"/>
  <c r="D9129" i="16"/>
  <c r="D9130" i="16"/>
  <c r="D9131" i="16"/>
  <c r="D9132" i="16"/>
  <c r="D9133" i="16"/>
  <c r="D9134" i="16"/>
  <c r="D9135" i="16"/>
  <c r="D9136" i="16"/>
  <c r="D9137" i="16"/>
  <c r="D9138" i="16"/>
  <c r="D9139" i="16"/>
  <c r="D9140" i="16"/>
  <c r="D9141" i="16"/>
  <c r="D9142" i="16"/>
  <c r="D9143" i="16"/>
  <c r="D9144" i="16"/>
  <c r="D9145" i="16"/>
  <c r="D9146" i="16"/>
  <c r="D9147" i="16"/>
  <c r="D9148" i="16"/>
  <c r="D9149" i="16"/>
  <c r="D9150" i="16"/>
  <c r="D9151" i="16"/>
  <c r="D9152" i="16"/>
  <c r="D9153" i="16"/>
  <c r="D9154" i="16"/>
  <c r="D9155" i="16"/>
  <c r="D9156" i="16"/>
  <c r="D9157" i="16"/>
  <c r="D9158" i="16"/>
  <c r="D9159" i="16"/>
  <c r="D9160" i="16"/>
  <c r="D9161" i="16"/>
  <c r="D9162" i="16"/>
  <c r="D9163" i="16"/>
  <c r="D9164" i="16"/>
  <c r="D9165" i="16"/>
  <c r="D9166" i="16"/>
  <c r="D9167" i="16"/>
  <c r="D9168" i="16"/>
  <c r="D9169" i="16"/>
  <c r="D9170" i="16"/>
  <c r="D9171" i="16"/>
  <c r="D9172" i="16"/>
  <c r="D9173" i="16"/>
  <c r="D9174" i="16"/>
  <c r="D9175" i="16"/>
  <c r="D9176" i="16"/>
  <c r="D9177" i="16"/>
  <c r="D9178" i="16"/>
  <c r="D9179" i="16"/>
  <c r="D9180" i="16"/>
  <c r="D9181" i="16"/>
  <c r="D9182" i="16"/>
  <c r="D9183" i="16"/>
  <c r="D9184" i="16"/>
  <c r="D9185" i="16"/>
  <c r="D9186" i="16"/>
  <c r="D9187" i="16"/>
  <c r="D9188" i="16"/>
  <c r="D9189" i="16"/>
  <c r="D9190" i="16"/>
  <c r="D9191" i="16"/>
  <c r="D9192" i="16"/>
  <c r="D9193" i="16"/>
  <c r="D9194" i="16"/>
  <c r="D9195" i="16"/>
  <c r="D9196" i="16"/>
  <c r="D9197" i="16"/>
  <c r="D9198" i="16"/>
  <c r="D9199" i="16"/>
  <c r="D9200" i="16"/>
  <c r="D9201" i="16"/>
  <c r="D9202" i="16"/>
  <c r="D9203" i="16"/>
  <c r="D9204" i="16"/>
  <c r="D9205" i="16"/>
  <c r="D9206" i="16"/>
  <c r="D9207" i="16"/>
  <c r="D9208" i="16"/>
  <c r="D9209" i="16"/>
  <c r="D9210" i="16"/>
  <c r="D9211" i="16"/>
  <c r="D9212" i="16"/>
  <c r="D9213" i="16"/>
  <c r="D9214" i="16"/>
  <c r="D9215" i="16"/>
  <c r="D9216" i="16"/>
  <c r="D9217" i="16"/>
  <c r="D8706" i="16"/>
  <c r="D8707" i="16"/>
  <c r="D8708" i="16"/>
  <c r="D8709" i="16"/>
  <c r="D8710" i="16"/>
  <c r="D8711" i="16"/>
  <c r="D8712" i="16"/>
  <c r="D8713" i="16"/>
  <c r="D8714" i="16"/>
  <c r="D8715" i="16"/>
  <c r="D8716" i="16"/>
  <c r="D8717" i="16"/>
  <c r="D8718" i="16"/>
  <c r="D8719" i="16"/>
  <c r="D8720" i="16"/>
  <c r="D8721" i="16"/>
  <c r="D8722" i="16"/>
  <c r="D8723" i="16"/>
  <c r="D8724" i="16"/>
  <c r="D8725" i="16"/>
  <c r="D8726" i="16"/>
  <c r="D8727" i="16"/>
  <c r="D8728" i="16"/>
  <c r="D8729" i="16"/>
  <c r="D8730" i="16"/>
  <c r="D8731" i="16"/>
  <c r="D8732" i="16"/>
  <c r="D8733" i="16"/>
  <c r="D8734" i="16"/>
  <c r="D8735" i="16"/>
  <c r="D8736" i="16"/>
  <c r="D8737" i="16"/>
  <c r="D8738" i="16"/>
  <c r="D8739" i="16"/>
  <c r="D8740" i="16"/>
  <c r="D8741" i="16"/>
  <c r="D8742" i="16"/>
  <c r="D8743" i="16"/>
  <c r="D8744" i="16"/>
  <c r="D8745" i="16"/>
  <c r="D8746" i="16"/>
  <c r="D8747" i="16"/>
  <c r="D8748" i="16"/>
  <c r="D8749" i="16"/>
  <c r="D8750" i="16"/>
  <c r="D8751" i="16"/>
  <c r="D8752" i="16"/>
  <c r="D8753" i="16"/>
  <c r="D8754" i="16"/>
  <c r="D8755" i="16"/>
  <c r="D8756" i="16"/>
  <c r="D8757" i="16"/>
  <c r="D8758" i="16"/>
  <c r="D8759" i="16"/>
  <c r="D8760" i="16"/>
  <c r="D8761" i="16"/>
  <c r="D8762" i="16"/>
  <c r="D8763" i="16"/>
  <c r="D8764" i="16"/>
  <c r="D8765" i="16"/>
  <c r="D8766" i="16"/>
  <c r="D8767" i="16"/>
  <c r="D8768" i="16"/>
  <c r="D8769" i="16"/>
  <c r="D8770" i="16"/>
  <c r="D8771" i="16"/>
  <c r="D8772" i="16"/>
  <c r="D8773" i="16"/>
  <c r="D8774" i="16"/>
  <c r="D8775" i="16"/>
  <c r="D8776" i="16"/>
  <c r="D8777" i="16"/>
  <c r="D8778" i="16"/>
  <c r="D8779" i="16"/>
  <c r="D8780" i="16"/>
  <c r="D8781" i="16"/>
  <c r="D8782" i="16"/>
  <c r="D8783" i="16"/>
  <c r="D8784" i="16"/>
  <c r="D8785" i="16"/>
  <c r="D8786" i="16"/>
  <c r="D8787" i="16"/>
  <c r="D8788" i="16"/>
  <c r="D8789" i="16"/>
  <c r="D8790" i="16"/>
  <c r="D8791" i="16"/>
  <c r="D8792" i="16"/>
  <c r="D8793" i="16"/>
  <c r="D8794" i="16"/>
  <c r="D8795" i="16"/>
  <c r="D8796" i="16"/>
  <c r="D8797" i="16"/>
  <c r="D8798" i="16"/>
  <c r="D8799" i="16"/>
  <c r="D8800" i="16"/>
  <c r="D8801" i="16"/>
  <c r="D8802" i="16"/>
  <c r="D8803" i="16"/>
  <c r="D8804" i="16"/>
  <c r="D8805" i="16"/>
  <c r="D8806" i="16"/>
  <c r="D8807" i="16"/>
  <c r="D8808" i="16"/>
  <c r="D8809" i="16"/>
  <c r="D8810" i="16"/>
  <c r="D8811" i="16"/>
  <c r="D8812" i="16"/>
  <c r="D8813" i="16"/>
  <c r="D8814" i="16"/>
  <c r="D8815" i="16"/>
  <c r="D8816" i="16"/>
  <c r="D8817" i="16"/>
  <c r="D8818" i="16"/>
  <c r="D8819" i="16"/>
  <c r="D8820" i="16"/>
  <c r="D8821" i="16"/>
  <c r="D8822" i="16"/>
  <c r="D8823" i="16"/>
  <c r="D8824" i="16"/>
  <c r="D8825" i="16"/>
  <c r="D8826" i="16"/>
  <c r="D8827" i="16"/>
  <c r="D8828" i="16"/>
  <c r="D8829" i="16"/>
  <c r="D8830" i="16"/>
  <c r="D8831" i="16"/>
  <c r="D8832" i="16"/>
  <c r="D8833" i="16"/>
  <c r="D8834" i="16"/>
  <c r="D8835" i="16"/>
  <c r="D8836" i="16"/>
  <c r="D8837" i="16"/>
  <c r="D8838" i="16"/>
  <c r="D8839" i="16"/>
  <c r="D8840" i="16"/>
  <c r="D8841" i="16"/>
  <c r="D8842" i="16"/>
  <c r="D8843" i="16"/>
  <c r="D8844" i="16"/>
  <c r="D8845" i="16"/>
  <c r="D8846" i="16"/>
  <c r="D8847" i="16"/>
  <c r="D8848" i="16"/>
  <c r="D8849" i="16"/>
  <c r="D8850" i="16"/>
  <c r="D8851" i="16"/>
  <c r="D8852" i="16"/>
  <c r="D8853" i="16"/>
  <c r="D8854" i="16"/>
  <c r="D8855" i="16"/>
  <c r="D8856" i="16"/>
  <c r="D8857" i="16"/>
  <c r="D8858" i="16"/>
  <c r="D8859" i="16"/>
  <c r="D8860" i="16"/>
  <c r="D8861" i="16"/>
  <c r="D8862" i="16"/>
  <c r="D8863" i="16"/>
  <c r="D8864" i="16"/>
  <c r="D8865" i="16"/>
  <c r="D8866" i="16"/>
  <c r="D8867" i="16"/>
  <c r="D8868" i="16"/>
  <c r="D8869" i="16"/>
  <c r="D8870" i="16"/>
  <c r="D8871" i="16"/>
  <c r="D8872" i="16"/>
  <c r="D8873" i="16"/>
  <c r="D8874" i="16"/>
  <c r="D8875" i="16"/>
  <c r="D8876" i="16"/>
  <c r="D8877" i="16"/>
  <c r="D8878" i="16"/>
  <c r="D8879" i="16"/>
  <c r="D8880" i="16"/>
  <c r="D8881" i="16"/>
  <c r="D8882" i="16"/>
  <c r="D8883" i="16"/>
  <c r="D8884" i="16"/>
  <c r="D8885" i="16"/>
  <c r="D8886" i="16"/>
  <c r="D8887" i="16"/>
  <c r="D8888" i="16"/>
  <c r="D8889" i="16"/>
  <c r="D8890" i="16"/>
  <c r="D8891" i="16"/>
  <c r="D8892" i="16"/>
  <c r="D8893" i="16"/>
  <c r="D8894" i="16"/>
  <c r="D8895" i="16"/>
  <c r="D8896" i="16"/>
  <c r="D8897" i="16"/>
  <c r="D8898" i="16"/>
  <c r="D8899" i="16"/>
  <c r="D8900" i="16"/>
  <c r="D8901" i="16"/>
  <c r="D8902" i="16"/>
  <c r="D8903" i="16"/>
  <c r="D8904" i="16"/>
  <c r="D8905" i="16"/>
  <c r="D8906" i="16"/>
  <c r="D8907" i="16"/>
  <c r="D8908" i="16"/>
  <c r="D8909" i="16"/>
  <c r="D8910" i="16"/>
  <c r="D8911" i="16"/>
  <c r="D8912" i="16"/>
  <c r="D8913" i="16"/>
  <c r="D8914" i="16"/>
  <c r="D8915" i="16"/>
  <c r="D8916" i="16"/>
  <c r="D8917" i="16"/>
  <c r="D8918" i="16"/>
  <c r="D8919" i="16"/>
  <c r="D8920" i="16"/>
  <c r="D8921" i="16"/>
  <c r="D8922" i="16"/>
  <c r="D8923" i="16"/>
  <c r="D8924" i="16"/>
  <c r="D8925" i="16"/>
  <c r="D8926" i="16"/>
  <c r="D8927" i="16"/>
  <c r="D8928" i="16"/>
  <c r="D8929" i="16"/>
  <c r="D8930" i="16"/>
  <c r="D8931" i="16"/>
  <c r="D8932" i="16"/>
  <c r="D8933" i="16"/>
  <c r="D8934" i="16"/>
  <c r="D8935" i="16"/>
  <c r="D8936" i="16"/>
  <c r="D8937" i="16"/>
  <c r="D8938" i="16"/>
  <c r="D8939" i="16"/>
  <c r="D8940" i="16"/>
  <c r="D8941" i="16"/>
  <c r="D8942" i="16"/>
  <c r="D8943" i="16"/>
  <c r="D8944" i="16"/>
  <c r="D8945" i="16"/>
  <c r="D8946" i="16"/>
  <c r="D8947" i="16"/>
  <c r="D8948" i="16"/>
  <c r="D8949" i="16"/>
  <c r="D8950" i="16"/>
  <c r="D8951" i="16"/>
  <c r="D8952" i="16"/>
  <c r="D8953" i="16"/>
  <c r="D8954" i="16"/>
  <c r="D8955" i="16"/>
  <c r="D8956" i="16"/>
  <c r="D8957" i="16"/>
  <c r="D8958" i="16"/>
  <c r="D8959" i="16"/>
  <c r="D8960" i="16"/>
  <c r="D8961" i="16"/>
  <c r="D8450" i="16"/>
  <c r="D8451" i="16"/>
  <c r="D8452" i="16"/>
  <c r="D8453" i="16"/>
  <c r="D8454" i="16"/>
  <c r="D8455" i="16"/>
  <c r="D8456" i="16"/>
  <c r="D8457" i="16"/>
  <c r="D8458" i="16"/>
  <c r="D8459" i="16"/>
  <c r="D8460" i="16"/>
  <c r="D8461" i="16"/>
  <c r="D8462" i="16"/>
  <c r="D8463" i="16"/>
  <c r="D8464" i="16"/>
  <c r="D8465" i="16"/>
  <c r="D8466" i="16"/>
  <c r="D8467" i="16"/>
  <c r="D8468" i="16"/>
  <c r="D8469" i="16"/>
  <c r="D8470" i="16"/>
  <c r="D8471" i="16"/>
  <c r="D8472" i="16"/>
  <c r="D8473" i="16"/>
  <c r="D8474" i="16"/>
  <c r="D8475" i="16"/>
  <c r="D8476" i="16"/>
  <c r="D8477" i="16"/>
  <c r="D8478" i="16"/>
  <c r="D8479" i="16"/>
  <c r="D8480" i="16"/>
  <c r="D8481" i="16"/>
  <c r="D8482" i="16"/>
  <c r="D8483" i="16"/>
  <c r="D8484" i="16"/>
  <c r="D8485" i="16"/>
  <c r="D8486" i="16"/>
  <c r="D8487" i="16"/>
  <c r="D8488" i="16"/>
  <c r="D8489" i="16"/>
  <c r="D8490" i="16"/>
  <c r="D8491" i="16"/>
  <c r="D8492" i="16"/>
  <c r="D8493" i="16"/>
  <c r="D8494" i="16"/>
  <c r="D8495" i="16"/>
  <c r="D8496" i="16"/>
  <c r="D8497" i="16"/>
  <c r="D8498" i="16"/>
  <c r="D8499" i="16"/>
  <c r="D8500" i="16"/>
  <c r="D8501" i="16"/>
  <c r="D8502" i="16"/>
  <c r="D8503" i="16"/>
  <c r="D8504" i="16"/>
  <c r="D8505" i="16"/>
  <c r="D8506" i="16"/>
  <c r="D8507" i="16"/>
  <c r="D8508" i="16"/>
  <c r="D8509" i="16"/>
  <c r="D8510" i="16"/>
  <c r="D8511" i="16"/>
  <c r="D8512" i="16"/>
  <c r="D8513" i="16"/>
  <c r="D8514" i="16"/>
  <c r="D8515" i="16"/>
  <c r="D8516" i="16"/>
  <c r="D8517" i="16"/>
  <c r="D8518" i="16"/>
  <c r="D8519" i="16"/>
  <c r="D8520" i="16"/>
  <c r="D8521" i="16"/>
  <c r="D8522" i="16"/>
  <c r="D8523" i="16"/>
  <c r="D8524" i="16"/>
  <c r="D8525" i="16"/>
  <c r="D8526" i="16"/>
  <c r="D8527" i="16"/>
  <c r="D8528" i="16"/>
  <c r="D8529" i="16"/>
  <c r="D8530" i="16"/>
  <c r="D8531" i="16"/>
  <c r="D8532" i="16"/>
  <c r="D8533" i="16"/>
  <c r="D8534" i="16"/>
  <c r="D8535" i="16"/>
  <c r="D8536" i="16"/>
  <c r="D8537" i="16"/>
  <c r="D8538" i="16"/>
  <c r="D8539" i="16"/>
  <c r="D8540" i="16"/>
  <c r="D8541" i="16"/>
  <c r="D8542" i="16"/>
  <c r="D8543" i="16"/>
  <c r="D8544" i="16"/>
  <c r="D8545" i="16"/>
  <c r="D8546" i="16"/>
  <c r="D8547" i="16"/>
  <c r="D8548" i="16"/>
  <c r="D8549" i="16"/>
  <c r="D8550" i="16"/>
  <c r="D8551" i="16"/>
  <c r="D8552" i="16"/>
  <c r="D8553" i="16"/>
  <c r="D8554" i="16"/>
  <c r="D8555" i="16"/>
  <c r="D8556" i="16"/>
  <c r="D8557" i="16"/>
  <c r="D8558" i="16"/>
  <c r="D8559" i="16"/>
  <c r="D8560" i="16"/>
  <c r="D8561" i="16"/>
  <c r="D8562" i="16"/>
  <c r="D8563" i="16"/>
  <c r="D8564" i="16"/>
  <c r="D8565" i="16"/>
  <c r="D8566" i="16"/>
  <c r="D8567" i="16"/>
  <c r="D8568" i="16"/>
  <c r="D8569" i="16"/>
  <c r="D8570" i="16"/>
  <c r="D8571" i="16"/>
  <c r="D8572" i="16"/>
  <c r="D8573" i="16"/>
  <c r="D8574" i="16"/>
  <c r="D8575" i="16"/>
  <c r="D8576" i="16"/>
  <c r="D8577" i="16"/>
  <c r="D8578" i="16"/>
  <c r="D8579" i="16"/>
  <c r="D8580" i="16"/>
  <c r="D8581" i="16"/>
  <c r="D8582" i="16"/>
  <c r="D8583" i="16"/>
  <c r="D8584" i="16"/>
  <c r="D8585" i="16"/>
  <c r="D8586" i="16"/>
  <c r="D8587" i="16"/>
  <c r="D8588" i="16"/>
  <c r="D8589" i="16"/>
  <c r="D8590" i="16"/>
  <c r="D8591" i="16"/>
  <c r="D8592" i="16"/>
  <c r="D8593" i="16"/>
  <c r="D8594" i="16"/>
  <c r="D8595" i="16"/>
  <c r="D8596" i="16"/>
  <c r="D8597" i="16"/>
  <c r="D8598" i="16"/>
  <c r="D8599" i="16"/>
  <c r="D8600" i="16"/>
  <c r="D8601" i="16"/>
  <c r="D8602" i="16"/>
  <c r="D8603" i="16"/>
  <c r="D8604" i="16"/>
  <c r="D8605" i="16"/>
  <c r="D8606" i="16"/>
  <c r="D8607" i="16"/>
  <c r="D8608" i="16"/>
  <c r="D8609" i="16"/>
  <c r="D8610" i="16"/>
  <c r="D8611" i="16"/>
  <c r="D8612" i="16"/>
  <c r="D8613" i="16"/>
  <c r="D8614" i="16"/>
  <c r="D8615" i="16"/>
  <c r="D8616" i="16"/>
  <c r="D8617" i="16"/>
  <c r="D8618" i="16"/>
  <c r="D8619" i="16"/>
  <c r="D8620" i="16"/>
  <c r="D8621" i="16"/>
  <c r="D8622" i="16"/>
  <c r="D8623" i="16"/>
  <c r="D8624" i="16"/>
  <c r="D8625" i="16"/>
  <c r="D8626" i="16"/>
  <c r="D8627" i="16"/>
  <c r="D8628" i="16"/>
  <c r="D8629" i="16"/>
  <c r="D8630" i="16"/>
  <c r="D8631" i="16"/>
  <c r="D8632" i="16"/>
  <c r="D8633" i="16"/>
  <c r="D8634" i="16"/>
  <c r="D8635" i="16"/>
  <c r="D8636" i="16"/>
  <c r="D8637" i="16"/>
  <c r="D8638" i="16"/>
  <c r="D8639" i="16"/>
  <c r="D8640" i="16"/>
  <c r="D8641" i="16"/>
  <c r="D8642" i="16"/>
  <c r="D8643" i="16"/>
  <c r="D8644" i="16"/>
  <c r="D8645" i="16"/>
  <c r="D8646" i="16"/>
  <c r="D8647" i="16"/>
  <c r="D8648" i="16"/>
  <c r="D8649" i="16"/>
  <c r="D8650" i="16"/>
  <c r="D8651" i="16"/>
  <c r="D8652" i="16"/>
  <c r="D8653" i="16"/>
  <c r="D8654" i="16"/>
  <c r="D8655" i="16"/>
  <c r="D8656" i="16"/>
  <c r="D8657" i="16"/>
  <c r="D8658" i="16"/>
  <c r="D8659" i="16"/>
  <c r="D8660" i="16"/>
  <c r="D8661" i="16"/>
  <c r="D8662" i="16"/>
  <c r="D8663" i="16"/>
  <c r="D8664" i="16"/>
  <c r="D8665" i="16"/>
  <c r="D8666" i="16"/>
  <c r="D8667" i="16"/>
  <c r="D8668" i="16"/>
  <c r="D8669" i="16"/>
  <c r="D8670" i="16"/>
  <c r="D8671" i="16"/>
  <c r="D8672" i="16"/>
  <c r="D8673" i="16"/>
  <c r="D8674" i="16"/>
  <c r="D8675" i="16"/>
  <c r="D8676" i="16"/>
  <c r="D8677" i="16"/>
  <c r="D8678" i="16"/>
  <c r="D8679" i="16"/>
  <c r="D8680" i="16"/>
  <c r="D8681" i="16"/>
  <c r="D8682" i="16"/>
  <c r="D8683" i="16"/>
  <c r="D8684" i="16"/>
  <c r="D8685" i="16"/>
  <c r="D8686" i="16"/>
  <c r="D8687" i="16"/>
  <c r="D8688" i="16"/>
  <c r="D8689" i="16"/>
  <c r="D8690" i="16"/>
  <c r="D8691" i="16"/>
  <c r="D8692" i="16"/>
  <c r="D8693" i="16"/>
  <c r="D8694" i="16"/>
  <c r="D8695" i="16"/>
  <c r="D8696" i="16"/>
  <c r="D8697" i="16"/>
  <c r="D8698" i="16"/>
  <c r="D8699" i="16"/>
  <c r="D8700" i="16"/>
  <c r="D8701" i="16"/>
  <c r="D8702" i="16"/>
  <c r="D8703" i="16"/>
  <c r="D8704" i="16"/>
  <c r="D8705" i="16"/>
  <c r="D8194" i="16"/>
  <c r="D8195" i="16"/>
  <c r="D8196" i="16"/>
  <c r="D8197" i="16"/>
  <c r="D8198" i="16"/>
  <c r="D8199" i="16"/>
  <c r="D8200" i="16"/>
  <c r="D8201" i="16"/>
  <c r="D8202" i="16"/>
  <c r="D8203" i="16"/>
  <c r="D8204" i="16"/>
  <c r="D8205" i="16"/>
  <c r="D8206" i="16"/>
  <c r="D8207" i="16"/>
  <c r="D8208" i="16"/>
  <c r="D8209" i="16"/>
  <c r="D8210" i="16"/>
  <c r="D8211" i="16"/>
  <c r="D8212" i="16"/>
  <c r="D8213" i="16"/>
  <c r="D8214" i="16"/>
  <c r="D8215" i="16"/>
  <c r="D8216" i="16"/>
  <c r="D8217" i="16"/>
  <c r="D8218" i="16"/>
  <c r="D8219" i="16"/>
  <c r="D8220" i="16"/>
  <c r="D8221" i="16"/>
  <c r="D8222" i="16"/>
  <c r="D8223" i="16"/>
  <c r="D8224" i="16"/>
  <c r="D8225" i="16"/>
  <c r="D8226" i="16"/>
  <c r="D8227" i="16"/>
  <c r="D8228" i="16"/>
  <c r="D8229" i="16"/>
  <c r="D8230" i="16"/>
  <c r="D8231" i="16"/>
  <c r="D8232" i="16"/>
  <c r="D8233" i="16"/>
  <c r="D8234" i="16"/>
  <c r="D8235" i="16"/>
  <c r="D8236" i="16"/>
  <c r="D8237" i="16"/>
  <c r="D8238" i="16"/>
  <c r="D8239" i="16"/>
  <c r="D8240" i="16"/>
  <c r="D8241" i="16"/>
  <c r="D8242" i="16"/>
  <c r="D8243" i="16"/>
  <c r="D8244" i="16"/>
  <c r="D8245" i="16"/>
  <c r="D8246" i="16"/>
  <c r="D8247" i="16"/>
  <c r="D8248" i="16"/>
  <c r="D8249" i="16"/>
  <c r="D8250" i="16"/>
  <c r="D8251" i="16"/>
  <c r="D8252" i="16"/>
  <c r="D8253" i="16"/>
  <c r="D8254" i="16"/>
  <c r="D8255" i="16"/>
  <c r="D8256" i="16"/>
  <c r="D8257" i="16"/>
  <c r="D8258" i="16"/>
  <c r="D8259" i="16"/>
  <c r="D8260" i="16"/>
  <c r="D8261" i="16"/>
  <c r="D8262" i="16"/>
  <c r="D8263" i="16"/>
  <c r="D8264" i="16"/>
  <c r="D8265" i="16"/>
  <c r="D8266" i="16"/>
  <c r="D8267" i="16"/>
  <c r="D8268" i="16"/>
  <c r="D8269" i="16"/>
  <c r="D8270" i="16"/>
  <c r="D8271" i="16"/>
  <c r="D8272" i="16"/>
  <c r="D8273" i="16"/>
  <c r="D8274" i="16"/>
  <c r="D8275" i="16"/>
  <c r="D8276" i="16"/>
  <c r="D8277" i="16"/>
  <c r="D8278" i="16"/>
  <c r="D8279" i="16"/>
  <c r="D8280" i="16"/>
  <c r="D8281" i="16"/>
  <c r="D8282" i="16"/>
  <c r="D8283" i="16"/>
  <c r="D8284" i="16"/>
  <c r="D8285" i="16"/>
  <c r="D8286" i="16"/>
  <c r="D8287" i="16"/>
  <c r="D8288" i="16"/>
  <c r="D8289" i="16"/>
  <c r="D8290" i="16"/>
  <c r="D8291" i="16"/>
  <c r="D8292" i="16"/>
  <c r="D8293" i="16"/>
  <c r="D8294" i="16"/>
  <c r="D8295" i="16"/>
  <c r="D8296" i="16"/>
  <c r="D8297" i="16"/>
  <c r="D8298" i="16"/>
  <c r="D8299" i="16"/>
  <c r="D8300" i="16"/>
  <c r="D8301" i="16"/>
  <c r="D8302" i="16"/>
  <c r="D8303" i="16"/>
  <c r="D8304" i="16"/>
  <c r="D8305" i="16"/>
  <c r="D8306" i="16"/>
  <c r="D8307" i="16"/>
  <c r="D8308" i="16"/>
  <c r="D8309" i="16"/>
  <c r="D8310" i="16"/>
  <c r="D8311" i="16"/>
  <c r="D8312" i="16"/>
  <c r="D8313" i="16"/>
  <c r="D8314" i="16"/>
  <c r="D8315" i="16"/>
  <c r="D8316" i="16"/>
  <c r="D8317" i="16"/>
  <c r="D8318" i="16"/>
  <c r="D8319" i="16"/>
  <c r="D8320" i="16"/>
  <c r="D8321" i="16"/>
  <c r="D8322" i="16"/>
  <c r="D8323" i="16"/>
  <c r="D8324" i="16"/>
  <c r="D8325" i="16"/>
  <c r="D8326" i="16"/>
  <c r="D8327" i="16"/>
  <c r="D8328" i="16"/>
  <c r="D8329" i="16"/>
  <c r="D8330" i="16"/>
  <c r="D8331" i="16"/>
  <c r="D8332" i="16"/>
  <c r="D8333" i="16"/>
  <c r="D8334" i="16"/>
  <c r="D8335" i="16"/>
  <c r="D8336" i="16"/>
  <c r="D8337" i="16"/>
  <c r="D8338" i="16"/>
  <c r="D8339" i="16"/>
  <c r="D8340" i="16"/>
  <c r="D8341" i="16"/>
  <c r="D8342" i="16"/>
  <c r="D8343" i="16"/>
  <c r="D8344" i="16"/>
  <c r="D8345" i="16"/>
  <c r="D8346" i="16"/>
  <c r="D8347" i="16"/>
  <c r="D8348" i="16"/>
  <c r="D8349" i="16"/>
  <c r="D8350" i="16"/>
  <c r="D8351" i="16"/>
  <c r="D8352" i="16"/>
  <c r="D8353" i="16"/>
  <c r="D8354" i="16"/>
  <c r="D8355" i="16"/>
  <c r="D8356" i="16"/>
  <c r="D8357" i="16"/>
  <c r="D8358" i="16"/>
  <c r="D8359" i="16"/>
  <c r="D8360" i="16"/>
  <c r="D8361" i="16"/>
  <c r="D8362" i="16"/>
  <c r="D8363" i="16"/>
  <c r="D8364" i="16"/>
  <c r="D8365" i="16"/>
  <c r="D8366" i="16"/>
  <c r="D8367" i="16"/>
  <c r="D8368" i="16"/>
  <c r="D8369" i="16"/>
  <c r="D8370" i="16"/>
  <c r="D8371" i="16"/>
  <c r="D8372" i="16"/>
  <c r="D8373" i="16"/>
  <c r="D8374" i="16"/>
  <c r="D8375" i="16"/>
  <c r="D8376" i="16"/>
  <c r="D8377" i="16"/>
  <c r="D8378" i="16"/>
  <c r="D8379" i="16"/>
  <c r="D8380" i="16"/>
  <c r="D8381" i="16"/>
  <c r="D8382" i="16"/>
  <c r="D8383" i="16"/>
  <c r="D8384" i="16"/>
  <c r="D8385" i="16"/>
  <c r="D8386" i="16"/>
  <c r="D8387" i="16"/>
  <c r="D8388" i="16"/>
  <c r="D8389" i="16"/>
  <c r="D8390" i="16"/>
  <c r="D8391" i="16"/>
  <c r="D8392" i="16"/>
  <c r="D8393" i="16"/>
  <c r="D8394" i="16"/>
  <c r="D8395" i="16"/>
  <c r="D8396" i="16"/>
  <c r="D8397" i="16"/>
  <c r="D8398" i="16"/>
  <c r="D8399" i="16"/>
  <c r="D8400" i="16"/>
  <c r="D8401" i="16"/>
  <c r="D8402" i="16"/>
  <c r="D8403" i="16"/>
  <c r="D8404" i="16"/>
  <c r="D8405" i="16"/>
  <c r="D8406" i="16"/>
  <c r="D8407" i="16"/>
  <c r="D8408" i="16"/>
  <c r="D8409" i="16"/>
  <c r="D8410" i="16"/>
  <c r="D8411" i="16"/>
  <c r="D8412" i="16"/>
  <c r="D8413" i="16"/>
  <c r="D8414" i="16"/>
  <c r="D8415" i="16"/>
  <c r="D8416" i="16"/>
  <c r="D8417" i="16"/>
  <c r="D8418" i="16"/>
  <c r="D8419" i="16"/>
  <c r="D8420" i="16"/>
  <c r="D8421" i="16"/>
  <c r="D8422" i="16"/>
  <c r="D8423" i="16"/>
  <c r="D8424" i="16"/>
  <c r="D8425" i="16"/>
  <c r="D8426" i="16"/>
  <c r="D8427" i="16"/>
  <c r="D8428" i="16"/>
  <c r="D8429" i="16"/>
  <c r="D8430" i="16"/>
  <c r="D8431" i="16"/>
  <c r="D8432" i="16"/>
  <c r="D8433" i="16"/>
  <c r="D8434" i="16"/>
  <c r="D8435" i="16"/>
  <c r="D8436" i="16"/>
  <c r="D8437" i="16"/>
  <c r="D8438" i="16"/>
  <c r="D8439" i="16"/>
  <c r="D8440" i="16"/>
  <c r="D8441" i="16"/>
  <c r="D8442" i="16"/>
  <c r="D8443" i="16"/>
  <c r="D8444" i="16"/>
  <c r="D8445" i="16"/>
  <c r="D8446" i="16"/>
  <c r="D8447" i="16"/>
  <c r="D8448" i="16"/>
  <c r="D8449" i="16"/>
  <c r="D7938" i="16"/>
  <c r="D7939" i="16"/>
  <c r="D7940" i="16"/>
  <c r="D7941" i="16"/>
  <c r="D7942" i="16"/>
  <c r="D7943" i="16"/>
  <c r="D7944" i="16"/>
  <c r="D7945" i="16"/>
  <c r="D7946" i="16"/>
  <c r="D7947" i="16"/>
  <c r="D7948" i="16"/>
  <c r="D7949" i="16"/>
  <c r="D7950" i="16"/>
  <c r="D7951" i="16"/>
  <c r="D7952" i="16"/>
  <c r="D7953" i="16"/>
  <c r="D7954" i="16"/>
  <c r="D7955" i="16"/>
  <c r="D7956" i="16"/>
  <c r="D7957" i="16"/>
  <c r="D7958" i="16"/>
  <c r="D7959" i="16"/>
  <c r="D7960" i="16"/>
  <c r="D7961" i="16"/>
  <c r="D7962" i="16"/>
  <c r="D7963" i="16"/>
  <c r="D7964" i="16"/>
  <c r="D7965" i="16"/>
  <c r="D7966" i="16"/>
  <c r="D7967" i="16"/>
  <c r="D7968" i="16"/>
  <c r="D7969" i="16"/>
  <c r="D7970" i="16"/>
  <c r="D7971" i="16"/>
  <c r="D7972" i="16"/>
  <c r="D7973" i="16"/>
  <c r="D7974" i="16"/>
  <c r="D7975" i="16"/>
  <c r="D7976" i="16"/>
  <c r="D7977" i="16"/>
  <c r="D7978" i="16"/>
  <c r="D7979" i="16"/>
  <c r="D7980" i="16"/>
  <c r="D7981" i="16"/>
  <c r="D7982" i="16"/>
  <c r="D7983" i="16"/>
  <c r="D7984" i="16"/>
  <c r="D7985" i="16"/>
  <c r="D7986" i="16"/>
  <c r="D7987" i="16"/>
  <c r="D7988" i="16"/>
  <c r="D7989" i="16"/>
  <c r="D7990" i="16"/>
  <c r="D7991" i="16"/>
  <c r="D7992" i="16"/>
  <c r="D7993" i="16"/>
  <c r="D7994" i="16"/>
  <c r="D7995" i="16"/>
  <c r="D7996" i="16"/>
  <c r="D7997" i="16"/>
  <c r="D7998" i="16"/>
  <c r="D7999" i="16"/>
  <c r="D8000" i="16"/>
  <c r="D8001" i="16"/>
  <c r="D8002" i="16"/>
  <c r="D8003" i="16"/>
  <c r="D8004" i="16"/>
  <c r="D8005" i="16"/>
  <c r="D8006" i="16"/>
  <c r="D8007" i="16"/>
  <c r="D8008" i="16"/>
  <c r="D8009" i="16"/>
  <c r="D8010" i="16"/>
  <c r="D8011" i="16"/>
  <c r="D8012" i="16"/>
  <c r="D8013" i="16"/>
  <c r="D8014" i="16"/>
  <c r="D8015" i="16"/>
  <c r="D8016" i="16"/>
  <c r="D8017" i="16"/>
  <c r="D8018" i="16"/>
  <c r="D8019" i="16"/>
  <c r="D8020" i="16"/>
  <c r="D8021" i="16"/>
  <c r="D8022" i="16"/>
  <c r="D8023" i="16"/>
  <c r="D8024" i="16"/>
  <c r="D8025" i="16"/>
  <c r="D8026" i="16"/>
  <c r="D8027" i="16"/>
  <c r="D8028" i="16"/>
  <c r="D8029" i="16"/>
  <c r="D8030" i="16"/>
  <c r="D8031" i="16"/>
  <c r="D8032" i="16"/>
  <c r="D8033" i="16"/>
  <c r="D8034" i="16"/>
  <c r="D8035" i="16"/>
  <c r="D8036" i="16"/>
  <c r="D8037" i="16"/>
  <c r="D8038" i="16"/>
  <c r="D8039" i="16"/>
  <c r="D8040" i="16"/>
  <c r="D8041" i="16"/>
  <c r="D8042" i="16"/>
  <c r="D8043" i="16"/>
  <c r="D8044" i="16"/>
  <c r="D8045" i="16"/>
  <c r="D8046" i="16"/>
  <c r="D8047" i="16"/>
  <c r="D8048" i="16"/>
  <c r="D8049" i="16"/>
  <c r="D8050" i="16"/>
  <c r="D8051" i="16"/>
  <c r="D8052" i="16"/>
  <c r="D8053" i="16"/>
  <c r="D8054" i="16"/>
  <c r="D8055" i="16"/>
  <c r="D8056" i="16"/>
  <c r="D8057" i="16"/>
  <c r="D8058" i="16"/>
  <c r="D8059" i="16"/>
  <c r="D8060" i="16"/>
  <c r="D8061" i="16"/>
  <c r="D8062" i="16"/>
  <c r="D8063" i="16"/>
  <c r="D8064" i="16"/>
  <c r="D8065" i="16"/>
  <c r="D8066" i="16"/>
  <c r="D8067" i="16"/>
  <c r="D8068" i="16"/>
  <c r="D8069" i="16"/>
  <c r="D8070" i="16"/>
  <c r="D8071" i="16"/>
  <c r="D8072" i="16"/>
  <c r="D8073" i="16"/>
  <c r="D8074" i="16"/>
  <c r="D8075" i="16"/>
  <c r="D8076" i="16"/>
  <c r="D8077" i="16"/>
  <c r="D8078" i="16"/>
  <c r="D8079" i="16"/>
  <c r="D8080" i="16"/>
  <c r="D8081" i="16"/>
  <c r="D8082" i="16"/>
  <c r="D8083" i="16"/>
  <c r="D8084" i="16"/>
  <c r="D8085" i="16"/>
  <c r="D8086" i="16"/>
  <c r="D8087" i="16"/>
  <c r="D8088" i="16"/>
  <c r="D8089" i="16"/>
  <c r="D8090" i="16"/>
  <c r="D8091" i="16"/>
  <c r="D8092" i="16"/>
  <c r="D8093" i="16"/>
  <c r="D8094" i="16"/>
  <c r="D8095" i="16"/>
  <c r="D8096" i="16"/>
  <c r="D8097" i="16"/>
  <c r="D8098" i="16"/>
  <c r="D8099" i="16"/>
  <c r="D8100" i="16"/>
  <c r="D8101" i="16"/>
  <c r="D8102" i="16"/>
  <c r="D8103" i="16"/>
  <c r="D8104" i="16"/>
  <c r="D8105" i="16"/>
  <c r="D8106" i="16"/>
  <c r="D8107" i="16"/>
  <c r="D8108" i="16"/>
  <c r="D8109" i="16"/>
  <c r="D8110" i="16"/>
  <c r="D8111" i="16"/>
  <c r="D8112" i="16"/>
  <c r="D8113" i="16"/>
  <c r="D8114" i="16"/>
  <c r="D8115" i="16"/>
  <c r="D8116" i="16"/>
  <c r="D8117" i="16"/>
  <c r="D8118" i="16"/>
  <c r="D8119" i="16"/>
  <c r="D8120" i="16"/>
  <c r="D8121" i="16"/>
  <c r="D8122" i="16"/>
  <c r="D8123" i="16"/>
  <c r="D8124" i="16"/>
  <c r="D8125" i="16"/>
  <c r="D8126" i="16"/>
  <c r="D8127" i="16"/>
  <c r="D8128" i="16"/>
  <c r="D8129" i="16"/>
  <c r="D8130" i="16"/>
  <c r="D8131" i="16"/>
  <c r="D8132" i="16"/>
  <c r="D8133" i="16"/>
  <c r="D8134" i="16"/>
  <c r="D8135" i="16"/>
  <c r="D8136" i="16"/>
  <c r="D8137" i="16"/>
  <c r="D8138" i="16"/>
  <c r="D8139" i="16"/>
  <c r="D8140" i="16"/>
  <c r="D8141" i="16"/>
  <c r="D8142" i="16"/>
  <c r="D8143" i="16"/>
  <c r="D8144" i="16"/>
  <c r="D8145" i="16"/>
  <c r="D8146" i="16"/>
  <c r="D8147" i="16"/>
  <c r="D8148" i="16"/>
  <c r="D8149" i="16"/>
  <c r="D8150" i="16"/>
  <c r="D8151" i="16"/>
  <c r="D8152" i="16"/>
  <c r="D8153" i="16"/>
  <c r="D8154" i="16"/>
  <c r="D8155" i="16"/>
  <c r="D8156" i="16"/>
  <c r="D8157" i="16"/>
  <c r="D8158" i="16"/>
  <c r="D8159" i="16"/>
  <c r="D8160" i="16"/>
  <c r="D8161" i="16"/>
  <c r="D8162" i="16"/>
  <c r="D8163" i="16"/>
  <c r="D8164" i="16"/>
  <c r="D8165" i="16"/>
  <c r="D8166" i="16"/>
  <c r="D8167" i="16"/>
  <c r="D8168" i="16"/>
  <c r="D8169" i="16"/>
  <c r="D8170" i="16"/>
  <c r="D8171" i="16"/>
  <c r="D8172" i="16"/>
  <c r="D8173" i="16"/>
  <c r="D8174" i="16"/>
  <c r="D8175" i="16"/>
  <c r="D8176" i="16"/>
  <c r="D8177" i="16"/>
  <c r="D8178" i="16"/>
  <c r="D8179" i="16"/>
  <c r="D8180" i="16"/>
  <c r="D8181" i="16"/>
  <c r="D8182" i="16"/>
  <c r="D8183" i="16"/>
  <c r="D8184" i="16"/>
  <c r="D8185" i="16"/>
  <c r="D8186" i="16"/>
  <c r="D8187" i="16"/>
  <c r="D8188" i="16"/>
  <c r="D8189" i="16"/>
  <c r="D8190" i="16"/>
  <c r="D8191" i="16"/>
  <c r="D8192" i="16"/>
  <c r="D8193" i="16"/>
  <c r="D7682" i="16"/>
  <c r="D7683" i="16"/>
  <c r="D7684" i="16"/>
  <c r="D7685" i="16"/>
  <c r="D7686" i="16"/>
  <c r="D7687" i="16"/>
  <c r="D7688" i="16"/>
  <c r="D7689" i="16"/>
  <c r="D7690" i="16"/>
  <c r="D7691" i="16"/>
  <c r="D7692" i="16"/>
  <c r="D7693" i="16"/>
  <c r="D7694" i="16"/>
  <c r="D7695" i="16"/>
  <c r="D7696" i="16"/>
  <c r="D7697" i="16"/>
  <c r="D7698" i="16"/>
  <c r="D7699" i="16"/>
  <c r="D7700" i="16"/>
  <c r="D7701" i="16"/>
  <c r="D7702" i="16"/>
  <c r="D7703" i="16"/>
  <c r="D7704" i="16"/>
  <c r="D7705" i="16"/>
  <c r="D7706" i="16"/>
  <c r="D7707" i="16"/>
  <c r="D7708" i="16"/>
  <c r="D7709" i="16"/>
  <c r="D7710" i="16"/>
  <c r="D7711" i="16"/>
  <c r="D7712" i="16"/>
  <c r="D7713" i="16"/>
  <c r="D7714" i="16"/>
  <c r="D7715" i="16"/>
  <c r="D7716" i="16"/>
  <c r="D7717" i="16"/>
  <c r="D7718" i="16"/>
  <c r="D7719" i="16"/>
  <c r="D7720" i="16"/>
  <c r="D7721" i="16"/>
  <c r="D7722" i="16"/>
  <c r="D7723" i="16"/>
  <c r="D7724" i="16"/>
  <c r="D7725" i="16"/>
  <c r="D7726" i="16"/>
  <c r="D7727" i="16"/>
  <c r="D7728" i="16"/>
  <c r="D7729" i="16"/>
  <c r="D7730" i="16"/>
  <c r="D7731" i="16"/>
  <c r="D7732" i="16"/>
  <c r="D7733" i="16"/>
  <c r="D7734" i="16"/>
  <c r="D7735" i="16"/>
  <c r="D7736" i="16"/>
  <c r="D7737" i="16"/>
  <c r="D7738" i="16"/>
  <c r="D7739" i="16"/>
  <c r="D7740" i="16"/>
  <c r="D7741" i="16"/>
  <c r="D7742" i="16"/>
  <c r="D7743" i="16"/>
  <c r="D7744" i="16"/>
  <c r="D7745" i="16"/>
  <c r="D7746" i="16"/>
  <c r="D7747" i="16"/>
  <c r="D7748" i="16"/>
  <c r="D7749" i="16"/>
  <c r="D7750" i="16"/>
  <c r="D7751" i="16"/>
  <c r="D7752" i="16"/>
  <c r="D7753" i="16"/>
  <c r="D7754" i="16"/>
  <c r="D7755" i="16"/>
  <c r="D7756" i="16"/>
  <c r="D7757" i="16"/>
  <c r="D7758" i="16"/>
  <c r="D7759" i="16"/>
  <c r="D7760" i="16"/>
  <c r="D7761" i="16"/>
  <c r="D7762" i="16"/>
  <c r="D7763" i="16"/>
  <c r="D7764" i="16"/>
  <c r="D7765" i="16"/>
  <c r="D7766" i="16"/>
  <c r="D7767" i="16"/>
  <c r="D7768" i="16"/>
  <c r="D7769" i="16"/>
  <c r="D7770" i="16"/>
  <c r="D7771" i="16"/>
  <c r="D7772" i="16"/>
  <c r="D7773" i="16"/>
  <c r="D7774" i="16"/>
  <c r="D7775" i="16"/>
  <c r="D7776" i="16"/>
  <c r="D7777" i="16"/>
  <c r="D7778" i="16"/>
  <c r="D7779" i="16"/>
  <c r="D7780" i="16"/>
  <c r="D7781" i="16"/>
  <c r="D7782" i="16"/>
  <c r="D7783" i="16"/>
  <c r="D7784" i="16"/>
  <c r="D7785" i="16"/>
  <c r="D7786" i="16"/>
  <c r="D7787" i="16"/>
  <c r="D7788" i="16"/>
  <c r="D7789" i="16"/>
  <c r="D7790" i="16"/>
  <c r="D7791" i="16"/>
  <c r="D7792" i="16"/>
  <c r="D7793" i="16"/>
  <c r="D7794" i="16"/>
  <c r="D7795" i="16"/>
  <c r="D7796" i="16"/>
  <c r="D7797" i="16"/>
  <c r="D7798" i="16"/>
  <c r="D7799" i="16"/>
  <c r="D7800" i="16"/>
  <c r="D7801" i="16"/>
  <c r="D7802" i="16"/>
  <c r="D7803" i="16"/>
  <c r="D7804" i="16"/>
  <c r="D7805" i="16"/>
  <c r="D7806" i="16"/>
  <c r="D7807" i="16"/>
  <c r="D7808" i="16"/>
  <c r="D7809" i="16"/>
  <c r="D7810" i="16"/>
  <c r="D7811" i="16"/>
  <c r="D7812" i="16"/>
  <c r="D7813" i="16"/>
  <c r="D7814" i="16"/>
  <c r="D7815" i="16"/>
  <c r="D7816" i="16"/>
  <c r="D7817" i="16"/>
  <c r="D7818" i="16"/>
  <c r="D7819" i="16"/>
  <c r="D7820" i="16"/>
  <c r="D7821" i="16"/>
  <c r="D7822" i="16"/>
  <c r="D7823" i="16"/>
  <c r="D7824" i="16"/>
  <c r="D7825" i="16"/>
  <c r="D7826" i="16"/>
  <c r="D7827" i="16"/>
  <c r="D7828" i="16"/>
  <c r="D7829" i="16"/>
  <c r="D7830" i="16"/>
  <c r="D7831" i="16"/>
  <c r="D7832" i="16"/>
  <c r="D7833" i="16"/>
  <c r="D7834" i="16"/>
  <c r="D7835" i="16"/>
  <c r="D7836" i="16"/>
  <c r="D7837" i="16"/>
  <c r="D7838" i="16"/>
  <c r="D7839" i="16"/>
  <c r="D7840" i="16"/>
  <c r="D7841" i="16"/>
  <c r="D7842" i="16"/>
  <c r="D7843" i="16"/>
  <c r="D7844" i="16"/>
  <c r="D7845" i="16"/>
  <c r="D7846" i="16"/>
  <c r="D7847" i="16"/>
  <c r="D7848" i="16"/>
  <c r="D7849" i="16"/>
  <c r="D7850" i="16"/>
  <c r="D7851" i="16"/>
  <c r="D7852" i="16"/>
  <c r="D7853" i="16"/>
  <c r="D7854" i="16"/>
  <c r="D7855" i="16"/>
  <c r="D7856" i="16"/>
  <c r="D7857" i="16"/>
  <c r="D7858" i="16"/>
  <c r="D7859" i="16"/>
  <c r="D7860" i="16"/>
  <c r="D7861" i="16"/>
  <c r="D7862" i="16"/>
  <c r="D7863" i="16"/>
  <c r="D7864" i="16"/>
  <c r="D7865" i="16"/>
  <c r="D7866" i="16"/>
  <c r="D7867" i="16"/>
  <c r="D7868" i="16"/>
  <c r="D7869" i="16"/>
  <c r="D7870" i="16"/>
  <c r="D7871" i="16"/>
  <c r="D7872" i="16"/>
  <c r="D7873" i="16"/>
  <c r="D7874" i="16"/>
  <c r="D7875" i="16"/>
  <c r="D7876" i="16"/>
  <c r="D7877" i="16"/>
  <c r="D7878" i="16"/>
  <c r="D7879" i="16"/>
  <c r="D7880" i="16"/>
  <c r="D7881" i="16"/>
  <c r="D7882" i="16"/>
  <c r="D7883" i="16"/>
  <c r="D7884" i="16"/>
  <c r="D7885" i="16"/>
  <c r="D7886" i="16"/>
  <c r="D7887" i="16"/>
  <c r="D7888" i="16"/>
  <c r="D7889" i="16"/>
  <c r="D7890" i="16"/>
  <c r="D7891" i="16"/>
  <c r="D7892" i="16"/>
  <c r="D7893" i="16"/>
  <c r="D7894" i="16"/>
  <c r="D7895" i="16"/>
  <c r="D7896" i="16"/>
  <c r="D7897" i="16"/>
  <c r="D7898" i="16"/>
  <c r="D7899" i="16"/>
  <c r="D7900" i="16"/>
  <c r="D7901" i="16"/>
  <c r="D7902" i="16"/>
  <c r="D7903" i="16"/>
  <c r="D7904" i="16"/>
  <c r="D7905" i="16"/>
  <c r="D7906" i="16"/>
  <c r="D7907" i="16"/>
  <c r="D7908" i="16"/>
  <c r="D7909" i="16"/>
  <c r="D7910" i="16"/>
  <c r="D7911" i="16"/>
  <c r="D7912" i="16"/>
  <c r="D7913" i="16"/>
  <c r="D7914" i="16"/>
  <c r="D7915" i="16"/>
  <c r="D7916" i="16"/>
  <c r="D7917" i="16"/>
  <c r="D7918" i="16"/>
  <c r="D7919" i="16"/>
  <c r="D7920" i="16"/>
  <c r="D7921" i="16"/>
  <c r="D7922" i="16"/>
  <c r="D7923" i="16"/>
  <c r="D7924" i="16"/>
  <c r="D7925" i="16"/>
  <c r="D7926" i="16"/>
  <c r="D7927" i="16"/>
  <c r="D7928" i="16"/>
  <c r="D7929" i="16"/>
  <c r="D7930" i="16"/>
  <c r="D7931" i="16"/>
  <c r="D7932" i="16"/>
  <c r="D7933" i="16"/>
  <c r="D7934" i="16"/>
  <c r="D7935" i="16"/>
  <c r="D7936" i="16"/>
  <c r="D7937" i="16"/>
  <c r="D7426" i="16"/>
  <c r="D7427" i="16"/>
  <c r="D7428" i="16"/>
  <c r="D7429" i="16"/>
  <c r="D7430" i="16"/>
  <c r="D7431" i="16"/>
  <c r="D7432" i="16"/>
  <c r="D7433" i="16"/>
  <c r="D7434" i="16"/>
  <c r="D7435" i="16"/>
  <c r="D7436" i="16"/>
  <c r="D7437" i="16"/>
  <c r="D7438" i="16"/>
  <c r="D7439" i="16"/>
  <c r="D7440" i="16"/>
  <c r="D7441" i="16"/>
  <c r="D7442" i="16"/>
  <c r="D7443" i="16"/>
  <c r="D7444" i="16"/>
  <c r="D7445" i="16"/>
  <c r="D7446" i="16"/>
  <c r="D7447" i="16"/>
  <c r="D7448" i="16"/>
  <c r="D7449" i="16"/>
  <c r="D7450" i="16"/>
  <c r="D7451" i="16"/>
  <c r="D7452" i="16"/>
  <c r="D7453" i="16"/>
  <c r="D7454" i="16"/>
  <c r="D7455" i="16"/>
  <c r="D7456" i="16"/>
  <c r="D7457" i="16"/>
  <c r="D7458" i="16"/>
  <c r="D7459" i="16"/>
  <c r="D7460" i="16"/>
  <c r="D7461" i="16"/>
  <c r="D7462" i="16"/>
  <c r="D7463" i="16"/>
  <c r="D7464" i="16"/>
  <c r="D7465" i="16"/>
  <c r="D7466" i="16"/>
  <c r="D7467" i="16"/>
  <c r="D7468" i="16"/>
  <c r="D7469" i="16"/>
  <c r="D7470" i="16"/>
  <c r="D7471" i="16"/>
  <c r="D7472" i="16"/>
  <c r="D7473" i="16"/>
  <c r="D7474" i="16"/>
  <c r="D7475" i="16"/>
  <c r="D7476" i="16"/>
  <c r="D7477" i="16"/>
  <c r="D7478" i="16"/>
  <c r="D7479" i="16"/>
  <c r="D7480" i="16"/>
  <c r="D7481" i="16"/>
  <c r="D7482" i="16"/>
  <c r="D7483" i="16"/>
  <c r="D7484" i="16"/>
  <c r="D7485" i="16"/>
  <c r="D7486" i="16"/>
  <c r="D7487" i="16"/>
  <c r="D7488" i="16"/>
  <c r="D7489" i="16"/>
  <c r="D7490" i="16"/>
  <c r="D7491" i="16"/>
  <c r="D7492" i="16"/>
  <c r="D7493" i="16"/>
  <c r="D7494" i="16"/>
  <c r="D7495" i="16"/>
  <c r="D7496" i="16"/>
  <c r="D7497" i="16"/>
  <c r="D7498" i="16"/>
  <c r="D7499" i="16"/>
  <c r="D7500" i="16"/>
  <c r="D7501" i="16"/>
  <c r="D7502" i="16"/>
  <c r="D7503" i="16"/>
  <c r="D7504" i="16"/>
  <c r="D7505" i="16"/>
  <c r="D7506" i="16"/>
  <c r="D7507" i="16"/>
  <c r="D7508" i="16"/>
  <c r="D7509" i="16"/>
  <c r="D7510" i="16"/>
  <c r="D7511" i="16"/>
  <c r="D7512" i="16"/>
  <c r="D7513" i="16"/>
  <c r="D7514" i="16"/>
  <c r="D7515" i="16"/>
  <c r="D7516" i="16"/>
  <c r="D7517" i="16"/>
  <c r="D7518" i="16"/>
  <c r="D7519" i="16"/>
  <c r="D7520" i="16"/>
  <c r="D7521" i="16"/>
  <c r="D7522" i="16"/>
  <c r="D7523" i="16"/>
  <c r="D7524" i="16"/>
  <c r="D7525" i="16"/>
  <c r="D7526" i="16"/>
  <c r="D7527" i="16"/>
  <c r="D7528" i="16"/>
  <c r="D7529" i="16"/>
  <c r="D7530" i="16"/>
  <c r="D7531" i="16"/>
  <c r="D7532" i="16"/>
  <c r="D7533" i="16"/>
  <c r="D7534" i="16"/>
  <c r="D7535" i="16"/>
  <c r="D7536" i="16"/>
  <c r="D7537" i="16"/>
  <c r="D7538" i="16"/>
  <c r="D7539" i="16"/>
  <c r="D7540" i="16"/>
  <c r="D7541" i="16"/>
  <c r="D7542" i="16"/>
  <c r="D7543" i="16"/>
  <c r="D7544" i="16"/>
  <c r="D7545" i="16"/>
  <c r="D7546" i="16"/>
  <c r="D7547" i="16"/>
  <c r="D7548" i="16"/>
  <c r="D7549" i="16"/>
  <c r="D7550" i="16"/>
  <c r="D7551" i="16"/>
  <c r="D7552" i="16"/>
  <c r="D7553" i="16"/>
  <c r="D7554" i="16"/>
  <c r="D7555" i="16"/>
  <c r="D7556" i="16"/>
  <c r="D7557" i="16"/>
  <c r="D7558" i="16"/>
  <c r="D7559" i="16"/>
  <c r="D7560" i="16"/>
  <c r="D7561" i="16"/>
  <c r="D7562" i="16"/>
  <c r="D7563" i="16"/>
  <c r="D7564" i="16"/>
  <c r="D7565" i="16"/>
  <c r="D7566" i="16"/>
  <c r="D7567" i="16"/>
  <c r="D7568" i="16"/>
  <c r="D7569" i="16"/>
  <c r="D7570" i="16"/>
  <c r="D7571" i="16"/>
  <c r="D7572" i="16"/>
  <c r="D7573" i="16"/>
  <c r="D7574" i="16"/>
  <c r="D7575" i="16"/>
  <c r="D7576" i="16"/>
  <c r="D7577" i="16"/>
  <c r="D7578" i="16"/>
  <c r="D7579" i="16"/>
  <c r="D7580" i="16"/>
  <c r="D7581" i="16"/>
  <c r="D7582" i="16"/>
  <c r="D7583" i="16"/>
  <c r="D7584" i="16"/>
  <c r="D7585" i="16"/>
  <c r="D7586" i="16"/>
  <c r="D7587" i="16"/>
  <c r="D7588" i="16"/>
  <c r="D7589" i="16"/>
  <c r="D7590" i="16"/>
  <c r="D7591" i="16"/>
  <c r="D7592" i="16"/>
  <c r="D7593" i="16"/>
  <c r="D7594" i="16"/>
  <c r="D7595" i="16"/>
  <c r="D7596" i="16"/>
  <c r="D7597" i="16"/>
  <c r="D7598" i="16"/>
  <c r="D7599" i="16"/>
  <c r="D7600" i="16"/>
  <c r="D7601" i="16"/>
  <c r="D7602" i="16"/>
  <c r="D7603" i="16"/>
  <c r="D7604" i="16"/>
  <c r="D7605" i="16"/>
  <c r="D7606" i="16"/>
  <c r="D7607" i="16"/>
  <c r="D7608" i="16"/>
  <c r="D7609" i="16"/>
  <c r="D7610" i="16"/>
  <c r="D7611" i="16"/>
  <c r="D7612" i="16"/>
  <c r="D7613" i="16"/>
  <c r="D7614" i="16"/>
  <c r="D7615" i="16"/>
  <c r="D7616" i="16"/>
  <c r="D7617" i="16"/>
  <c r="D7618" i="16"/>
  <c r="D7619" i="16"/>
  <c r="D7620" i="16"/>
  <c r="D7621" i="16"/>
  <c r="D7622" i="16"/>
  <c r="D7623" i="16"/>
  <c r="D7624" i="16"/>
  <c r="D7625" i="16"/>
  <c r="D7626" i="16"/>
  <c r="D7627" i="16"/>
  <c r="D7628" i="16"/>
  <c r="D7629" i="16"/>
  <c r="D7630" i="16"/>
  <c r="D7631" i="16"/>
  <c r="D7632" i="16"/>
  <c r="D7633" i="16"/>
  <c r="D7634" i="16"/>
  <c r="D7635" i="16"/>
  <c r="D7636" i="16"/>
  <c r="D7637" i="16"/>
  <c r="D7638" i="16"/>
  <c r="D7639" i="16"/>
  <c r="D7640" i="16"/>
  <c r="D7641" i="16"/>
  <c r="D7642" i="16"/>
  <c r="D7643" i="16"/>
  <c r="D7644" i="16"/>
  <c r="D7645" i="16"/>
  <c r="D7646" i="16"/>
  <c r="D7647" i="16"/>
  <c r="D7648" i="16"/>
  <c r="D7649" i="16"/>
  <c r="D7650" i="16"/>
  <c r="D7651" i="16"/>
  <c r="D7652" i="16"/>
  <c r="D7653" i="16"/>
  <c r="D7654" i="16"/>
  <c r="D7655" i="16"/>
  <c r="D7656" i="16"/>
  <c r="D7657" i="16"/>
  <c r="D7658" i="16"/>
  <c r="D7659" i="16"/>
  <c r="D7660" i="16"/>
  <c r="D7661" i="16"/>
  <c r="D7662" i="16"/>
  <c r="D7663" i="16"/>
  <c r="D7664" i="16"/>
  <c r="D7665" i="16"/>
  <c r="D7666" i="16"/>
  <c r="D7667" i="16"/>
  <c r="D7668" i="16"/>
  <c r="D7669" i="16"/>
  <c r="D7670" i="16"/>
  <c r="D7671" i="16"/>
  <c r="D7672" i="16"/>
  <c r="D7673" i="16"/>
  <c r="D7674" i="16"/>
  <c r="D7675" i="16"/>
  <c r="D7676" i="16"/>
  <c r="D7677" i="16"/>
  <c r="D7678" i="16"/>
  <c r="D7679" i="16"/>
  <c r="D7680" i="16"/>
  <c r="D7681" i="16"/>
  <c r="D7170" i="16"/>
  <c r="D7171" i="16"/>
  <c r="D7172" i="16"/>
  <c r="D7173" i="16"/>
  <c r="D7174" i="16"/>
  <c r="D7175" i="16"/>
  <c r="D7176" i="16"/>
  <c r="D7177" i="16"/>
  <c r="D7178" i="16"/>
  <c r="D7179" i="16"/>
  <c r="D7180" i="16"/>
  <c r="D7181" i="16"/>
  <c r="D7182" i="16"/>
  <c r="D7183" i="16"/>
  <c r="D7184" i="16"/>
  <c r="D7185" i="16"/>
  <c r="D7186" i="16"/>
  <c r="D7187" i="16"/>
  <c r="D7188" i="16"/>
  <c r="D7189" i="16"/>
  <c r="D7190" i="16"/>
  <c r="D7191" i="16"/>
  <c r="D7192" i="16"/>
  <c r="D7193" i="16"/>
  <c r="D7194" i="16"/>
  <c r="D7195" i="16"/>
  <c r="D7196" i="16"/>
  <c r="D7197" i="16"/>
  <c r="D7198" i="16"/>
  <c r="D7199" i="16"/>
  <c r="D7200" i="16"/>
  <c r="D7201" i="16"/>
  <c r="D7202" i="16"/>
  <c r="D7203" i="16"/>
  <c r="D7204" i="16"/>
  <c r="D7205" i="16"/>
  <c r="D7206" i="16"/>
  <c r="D7207" i="16"/>
  <c r="D7208" i="16"/>
  <c r="D7209" i="16"/>
  <c r="D7210" i="16"/>
  <c r="D7211" i="16"/>
  <c r="D7212" i="16"/>
  <c r="D7213" i="16"/>
  <c r="D7214" i="16"/>
  <c r="D7215" i="16"/>
  <c r="D7216" i="16"/>
  <c r="D7217" i="16"/>
  <c r="D7218" i="16"/>
  <c r="D7219" i="16"/>
  <c r="D7220" i="16"/>
  <c r="D7221" i="16"/>
  <c r="D7222" i="16"/>
  <c r="D7223" i="16"/>
  <c r="D7224" i="16"/>
  <c r="D7225" i="16"/>
  <c r="D7226" i="16"/>
  <c r="D7227" i="16"/>
  <c r="D7228" i="16"/>
  <c r="D7229" i="16"/>
  <c r="D7230" i="16"/>
  <c r="D7231" i="16"/>
  <c r="D7232" i="16"/>
  <c r="D7233" i="16"/>
  <c r="D7234" i="16"/>
  <c r="D7235" i="16"/>
  <c r="D7236" i="16"/>
  <c r="D7237" i="16"/>
  <c r="D7238" i="16"/>
  <c r="D7239" i="16"/>
  <c r="D7240" i="16"/>
  <c r="D7241" i="16"/>
  <c r="D7242" i="16"/>
  <c r="D7243" i="16"/>
  <c r="D7244" i="16"/>
  <c r="D7245" i="16"/>
  <c r="D7246" i="16"/>
  <c r="D7247" i="16"/>
  <c r="D7248" i="16"/>
  <c r="D7249" i="16"/>
  <c r="D7250" i="16"/>
  <c r="D7251" i="16"/>
  <c r="D7252" i="16"/>
  <c r="D7253" i="16"/>
  <c r="D7254" i="16"/>
  <c r="D7255" i="16"/>
  <c r="D7256" i="16"/>
  <c r="D7257" i="16"/>
  <c r="D7258" i="16"/>
  <c r="D7259" i="16"/>
  <c r="D7260" i="16"/>
  <c r="D7261" i="16"/>
  <c r="D7262" i="16"/>
  <c r="D7263" i="16"/>
  <c r="D7264" i="16"/>
  <c r="D7265" i="16"/>
  <c r="D7266" i="16"/>
  <c r="D7267" i="16"/>
  <c r="D7268" i="16"/>
  <c r="D7269" i="16"/>
  <c r="D7270" i="16"/>
  <c r="D7271" i="16"/>
  <c r="D7272" i="16"/>
  <c r="D7273" i="16"/>
  <c r="D7274" i="16"/>
  <c r="D7275" i="16"/>
  <c r="D7276" i="16"/>
  <c r="D7277" i="16"/>
  <c r="D7278" i="16"/>
  <c r="D7279" i="16"/>
  <c r="D7280" i="16"/>
  <c r="D7281" i="16"/>
  <c r="D7282" i="16"/>
  <c r="D7283" i="16"/>
  <c r="D7284" i="16"/>
  <c r="D7285" i="16"/>
  <c r="D7286" i="16"/>
  <c r="D7287" i="16"/>
  <c r="D7288" i="16"/>
  <c r="D7289" i="16"/>
  <c r="D7290" i="16"/>
  <c r="D7291" i="16"/>
  <c r="D7292" i="16"/>
  <c r="D7293" i="16"/>
  <c r="D7294" i="16"/>
  <c r="D7295" i="16"/>
  <c r="D7296" i="16"/>
  <c r="D7297" i="16"/>
  <c r="D7298" i="16"/>
  <c r="D7299" i="16"/>
  <c r="D7300" i="16"/>
  <c r="D7301" i="16"/>
  <c r="D7302" i="16"/>
  <c r="D7303" i="16"/>
  <c r="D7304" i="16"/>
  <c r="D7305" i="16"/>
  <c r="D7306" i="16"/>
  <c r="D7307" i="16"/>
  <c r="D7308" i="16"/>
  <c r="D7309" i="16"/>
  <c r="D7310" i="16"/>
  <c r="D7311" i="16"/>
  <c r="D7312" i="16"/>
  <c r="D7313" i="16"/>
  <c r="D7314" i="16"/>
  <c r="D7315" i="16"/>
  <c r="D7316" i="16"/>
  <c r="D7317" i="16"/>
  <c r="D7318" i="16"/>
  <c r="D7319" i="16"/>
  <c r="D7320" i="16"/>
  <c r="D7321" i="16"/>
  <c r="D7322" i="16"/>
  <c r="D7323" i="16"/>
  <c r="D7324" i="16"/>
  <c r="D7325" i="16"/>
  <c r="D7326" i="16"/>
  <c r="D7327" i="16"/>
  <c r="D7328" i="16"/>
  <c r="D7329" i="16"/>
  <c r="D7330" i="16"/>
  <c r="D7331" i="16"/>
  <c r="D7332" i="16"/>
  <c r="D7333" i="16"/>
  <c r="D7334" i="16"/>
  <c r="D7335" i="16"/>
  <c r="D7336" i="16"/>
  <c r="D7337" i="16"/>
  <c r="D7338" i="16"/>
  <c r="D7339" i="16"/>
  <c r="D7340" i="16"/>
  <c r="D7341" i="16"/>
  <c r="D7342" i="16"/>
  <c r="D7343" i="16"/>
  <c r="D7344" i="16"/>
  <c r="D7345" i="16"/>
  <c r="D7346" i="16"/>
  <c r="D7347" i="16"/>
  <c r="D7348" i="16"/>
  <c r="D7349" i="16"/>
  <c r="D7350" i="16"/>
  <c r="D7351" i="16"/>
  <c r="D7352" i="16"/>
  <c r="D7353" i="16"/>
  <c r="D7354" i="16"/>
  <c r="D7355" i="16"/>
  <c r="D7356" i="16"/>
  <c r="D7357" i="16"/>
  <c r="D7358" i="16"/>
  <c r="D7359" i="16"/>
  <c r="D7360" i="16"/>
  <c r="D7361" i="16"/>
  <c r="D7362" i="16"/>
  <c r="D7363" i="16"/>
  <c r="D7364" i="16"/>
  <c r="D7365" i="16"/>
  <c r="D7366" i="16"/>
  <c r="D7367" i="16"/>
  <c r="D7368" i="16"/>
  <c r="D7369" i="16"/>
  <c r="D7370" i="16"/>
  <c r="D7371" i="16"/>
  <c r="D7372" i="16"/>
  <c r="D7373" i="16"/>
  <c r="D7374" i="16"/>
  <c r="D7375" i="16"/>
  <c r="D7376" i="16"/>
  <c r="D7377" i="16"/>
  <c r="D7378" i="16"/>
  <c r="D7379" i="16"/>
  <c r="D7380" i="16"/>
  <c r="D7381" i="16"/>
  <c r="D7382" i="16"/>
  <c r="D7383" i="16"/>
  <c r="D7384" i="16"/>
  <c r="D7385" i="16"/>
  <c r="D7386" i="16"/>
  <c r="D7387" i="16"/>
  <c r="D7388" i="16"/>
  <c r="D7389" i="16"/>
  <c r="D7390" i="16"/>
  <c r="D7391" i="16"/>
  <c r="D7392" i="16"/>
  <c r="D7393" i="16"/>
  <c r="D7394" i="16"/>
  <c r="D7395" i="16"/>
  <c r="D7396" i="16"/>
  <c r="D7397" i="16"/>
  <c r="D7398" i="16"/>
  <c r="D7399" i="16"/>
  <c r="D7400" i="16"/>
  <c r="D7401" i="16"/>
  <c r="D7402" i="16"/>
  <c r="D7403" i="16"/>
  <c r="D7404" i="16"/>
  <c r="D7405" i="16"/>
  <c r="D7406" i="16"/>
  <c r="D7407" i="16"/>
  <c r="D7408" i="16"/>
  <c r="D7409" i="16"/>
  <c r="D7410" i="16"/>
  <c r="D7411" i="16"/>
  <c r="D7412" i="16"/>
  <c r="D7413" i="16"/>
  <c r="D7414" i="16"/>
  <c r="D7415" i="16"/>
  <c r="D7416" i="16"/>
  <c r="D7417" i="16"/>
  <c r="D7418" i="16"/>
  <c r="D7419" i="16"/>
  <c r="D7420" i="16"/>
  <c r="D7421" i="16"/>
  <c r="D7422" i="16"/>
  <c r="D7423" i="16"/>
  <c r="D7424" i="16"/>
  <c r="D7425" i="16"/>
  <c r="D6914" i="16"/>
  <c r="D6915" i="16"/>
  <c r="D6916" i="16"/>
  <c r="D6917" i="16"/>
  <c r="D6918" i="16"/>
  <c r="D6919" i="16"/>
  <c r="D6920" i="16"/>
  <c r="D6921" i="16"/>
  <c r="D6922" i="16"/>
  <c r="D6923" i="16"/>
  <c r="D6924" i="16"/>
  <c r="D6925" i="16"/>
  <c r="D6926" i="16"/>
  <c r="D6927" i="16"/>
  <c r="D6928" i="16"/>
  <c r="D6929" i="16"/>
  <c r="D6930" i="16"/>
  <c r="D6931" i="16"/>
  <c r="D6932" i="16"/>
  <c r="D6933" i="16"/>
  <c r="D6934" i="16"/>
  <c r="D6935" i="16"/>
  <c r="D6936" i="16"/>
  <c r="D6937" i="16"/>
  <c r="D6938" i="16"/>
  <c r="D6939" i="16"/>
  <c r="D6940" i="16"/>
  <c r="D6941" i="16"/>
  <c r="D6942" i="16"/>
  <c r="D6943" i="16"/>
  <c r="D6944" i="16"/>
  <c r="D6945" i="16"/>
  <c r="D6946" i="16"/>
  <c r="D6947" i="16"/>
  <c r="D6948" i="16"/>
  <c r="D6949" i="16"/>
  <c r="D6950" i="16"/>
  <c r="D6951" i="16"/>
  <c r="D6952" i="16"/>
  <c r="D6953" i="16"/>
  <c r="D6954" i="16"/>
  <c r="D6955" i="16"/>
  <c r="D6956" i="16"/>
  <c r="D6957" i="16"/>
  <c r="D6958" i="16"/>
  <c r="D6959" i="16"/>
  <c r="D6960" i="16"/>
  <c r="D6961" i="16"/>
  <c r="D6962" i="16"/>
  <c r="D6963" i="16"/>
  <c r="D6964" i="16"/>
  <c r="D6965" i="16"/>
  <c r="D6966" i="16"/>
  <c r="D6967" i="16"/>
  <c r="D6968" i="16"/>
  <c r="D6969" i="16"/>
  <c r="D6970" i="16"/>
  <c r="D6971" i="16"/>
  <c r="D6972" i="16"/>
  <c r="D6973" i="16"/>
  <c r="D6974" i="16"/>
  <c r="D6975" i="16"/>
  <c r="D6976" i="16"/>
  <c r="D6977" i="16"/>
  <c r="D6978" i="16"/>
  <c r="D6979" i="16"/>
  <c r="D6980" i="16"/>
  <c r="D6981" i="16"/>
  <c r="D6982" i="16"/>
  <c r="D6983" i="16"/>
  <c r="D6984" i="16"/>
  <c r="D6985" i="16"/>
  <c r="D6986" i="16"/>
  <c r="D6987" i="16"/>
  <c r="D6988" i="16"/>
  <c r="D6989" i="16"/>
  <c r="D6990" i="16"/>
  <c r="D6991" i="16"/>
  <c r="D6992" i="16"/>
  <c r="D6993" i="16"/>
  <c r="D6994" i="16"/>
  <c r="D6995" i="16"/>
  <c r="D6996" i="16"/>
  <c r="D6997" i="16"/>
  <c r="D6998" i="16"/>
  <c r="D6999" i="16"/>
  <c r="D7000" i="16"/>
  <c r="D7001" i="16"/>
  <c r="D7002" i="16"/>
  <c r="D7003" i="16"/>
  <c r="D7004" i="16"/>
  <c r="D7005" i="16"/>
  <c r="D7006" i="16"/>
  <c r="D7007" i="16"/>
  <c r="D7008" i="16"/>
  <c r="D7009" i="16"/>
  <c r="D7010" i="16"/>
  <c r="D7011" i="16"/>
  <c r="D7012" i="16"/>
  <c r="D7013" i="16"/>
  <c r="D7014" i="16"/>
  <c r="D7015" i="16"/>
  <c r="D7016" i="16"/>
  <c r="D7017" i="16"/>
  <c r="D7018" i="16"/>
  <c r="D7019" i="16"/>
  <c r="D7020" i="16"/>
  <c r="D7021" i="16"/>
  <c r="D7022" i="16"/>
  <c r="D7023" i="16"/>
  <c r="D7024" i="16"/>
  <c r="D7025" i="16"/>
  <c r="D7026" i="16"/>
  <c r="D7027" i="16"/>
  <c r="D7028" i="16"/>
  <c r="D7029" i="16"/>
  <c r="D7030" i="16"/>
  <c r="D7031" i="16"/>
  <c r="D7032" i="16"/>
  <c r="D7033" i="16"/>
  <c r="D7034" i="16"/>
  <c r="D7035" i="16"/>
  <c r="D7036" i="16"/>
  <c r="D7037" i="16"/>
  <c r="D7038" i="16"/>
  <c r="D7039" i="16"/>
  <c r="D7040" i="16"/>
  <c r="D7041" i="16"/>
  <c r="D7042" i="16"/>
  <c r="D7043" i="16"/>
  <c r="D7044" i="16"/>
  <c r="D7045" i="16"/>
  <c r="D7046" i="16"/>
  <c r="D7047" i="16"/>
  <c r="D7048" i="16"/>
  <c r="D7049" i="16"/>
  <c r="D7050" i="16"/>
  <c r="D7051" i="16"/>
  <c r="D7052" i="16"/>
  <c r="D7053" i="16"/>
  <c r="D7054" i="16"/>
  <c r="D7055" i="16"/>
  <c r="D7056" i="16"/>
  <c r="D7057" i="16"/>
  <c r="D7058" i="16"/>
  <c r="D7059" i="16"/>
  <c r="D7060" i="16"/>
  <c r="D7061" i="16"/>
  <c r="D7062" i="16"/>
  <c r="D7063" i="16"/>
  <c r="D7064" i="16"/>
  <c r="D7065" i="16"/>
  <c r="D7066" i="16"/>
  <c r="D7067" i="16"/>
  <c r="D7068" i="16"/>
  <c r="D7069" i="16"/>
  <c r="D7070" i="16"/>
  <c r="D7071" i="16"/>
  <c r="D7072" i="16"/>
  <c r="D7073" i="16"/>
  <c r="D7074" i="16"/>
  <c r="D7075" i="16"/>
  <c r="D7076" i="16"/>
  <c r="D7077" i="16"/>
  <c r="D7078" i="16"/>
  <c r="D7079" i="16"/>
  <c r="D7080" i="16"/>
  <c r="D7081" i="16"/>
  <c r="D7082" i="16"/>
  <c r="D7083" i="16"/>
  <c r="D7084" i="16"/>
  <c r="D7085" i="16"/>
  <c r="D7086" i="16"/>
  <c r="D7087" i="16"/>
  <c r="D7088" i="16"/>
  <c r="D7089" i="16"/>
  <c r="D7090" i="16"/>
  <c r="D7091" i="16"/>
  <c r="D7092" i="16"/>
  <c r="D7093" i="16"/>
  <c r="D7094" i="16"/>
  <c r="D7095" i="16"/>
  <c r="D7096" i="16"/>
  <c r="D7097" i="16"/>
  <c r="D7098" i="16"/>
  <c r="D7099" i="16"/>
  <c r="D7100" i="16"/>
  <c r="D7101" i="16"/>
  <c r="D7102" i="16"/>
  <c r="D7103" i="16"/>
  <c r="D7104" i="16"/>
  <c r="D7105" i="16"/>
  <c r="D7106" i="16"/>
  <c r="D7107" i="16"/>
  <c r="D7108" i="16"/>
  <c r="D7109" i="16"/>
  <c r="D7110" i="16"/>
  <c r="D7111" i="16"/>
  <c r="D7112" i="16"/>
  <c r="D7113" i="16"/>
  <c r="D7114" i="16"/>
  <c r="D7115" i="16"/>
  <c r="D7116" i="16"/>
  <c r="D7117" i="16"/>
  <c r="D7118" i="16"/>
  <c r="D7119" i="16"/>
  <c r="D7120" i="16"/>
  <c r="D7121" i="16"/>
  <c r="D7122" i="16"/>
  <c r="D7123" i="16"/>
  <c r="D7124" i="16"/>
  <c r="D7125" i="16"/>
  <c r="D7126" i="16"/>
  <c r="D7127" i="16"/>
  <c r="D7128" i="16"/>
  <c r="D7129" i="16"/>
  <c r="D7130" i="16"/>
  <c r="D7131" i="16"/>
  <c r="D7132" i="16"/>
  <c r="D7133" i="16"/>
  <c r="D7134" i="16"/>
  <c r="D7135" i="16"/>
  <c r="D7136" i="16"/>
  <c r="D7137" i="16"/>
  <c r="D7138" i="16"/>
  <c r="D7139" i="16"/>
  <c r="D7140" i="16"/>
  <c r="D7141" i="16"/>
  <c r="D7142" i="16"/>
  <c r="D7143" i="16"/>
  <c r="D7144" i="16"/>
  <c r="D7145" i="16"/>
  <c r="D7146" i="16"/>
  <c r="D7147" i="16"/>
  <c r="D7148" i="16"/>
  <c r="D7149" i="16"/>
  <c r="D7150" i="16"/>
  <c r="D7151" i="16"/>
  <c r="D7152" i="16"/>
  <c r="D7153" i="16"/>
  <c r="D7154" i="16"/>
  <c r="D7155" i="16"/>
  <c r="D7156" i="16"/>
  <c r="D7157" i="16"/>
  <c r="D7158" i="16"/>
  <c r="D7159" i="16"/>
  <c r="D7160" i="16"/>
  <c r="D7161" i="16"/>
  <c r="D7162" i="16"/>
  <c r="D7163" i="16"/>
  <c r="D7164" i="16"/>
  <c r="D7165" i="16"/>
  <c r="D7166" i="16"/>
  <c r="D7167" i="16"/>
  <c r="D7168" i="16"/>
  <c r="D7169" i="16"/>
  <c r="D6658" i="16"/>
  <c r="D6659" i="16"/>
  <c r="D6660" i="16"/>
  <c r="D6661" i="16"/>
  <c r="D6662" i="16"/>
  <c r="D6663" i="16"/>
  <c r="D6664" i="16"/>
  <c r="D6665" i="16"/>
  <c r="D6666" i="16"/>
  <c r="D6667" i="16"/>
  <c r="D6668" i="16"/>
  <c r="D6669" i="16"/>
  <c r="D6670" i="16"/>
  <c r="D6671" i="16"/>
  <c r="D6672" i="16"/>
  <c r="D6673" i="16"/>
  <c r="D6674" i="16"/>
  <c r="D6675" i="16"/>
  <c r="D6676" i="16"/>
  <c r="D6677" i="16"/>
  <c r="D6678" i="16"/>
  <c r="D6679" i="16"/>
  <c r="D6680" i="16"/>
  <c r="D6681" i="16"/>
  <c r="D6682" i="16"/>
  <c r="D6683" i="16"/>
  <c r="D6684" i="16"/>
  <c r="D6685" i="16"/>
  <c r="D6686" i="16"/>
  <c r="D6687" i="16"/>
  <c r="D6688" i="16"/>
  <c r="D6689" i="16"/>
  <c r="D6690" i="16"/>
  <c r="D6691" i="16"/>
  <c r="D6692" i="16"/>
  <c r="D6693" i="16"/>
  <c r="D6694" i="16"/>
  <c r="D6695" i="16"/>
  <c r="D6696" i="16"/>
  <c r="D6697" i="16"/>
  <c r="D6698" i="16"/>
  <c r="D6699" i="16"/>
  <c r="D6700" i="16"/>
  <c r="D6701" i="16"/>
  <c r="D6702" i="16"/>
  <c r="D6703" i="16"/>
  <c r="D6704" i="16"/>
  <c r="D6705" i="16"/>
  <c r="D6706" i="16"/>
  <c r="D6707" i="16"/>
  <c r="D6708" i="16"/>
  <c r="D6709" i="16"/>
  <c r="D6710" i="16"/>
  <c r="D6711" i="16"/>
  <c r="D6712" i="16"/>
  <c r="D6713" i="16"/>
  <c r="D6714" i="16"/>
  <c r="D6715" i="16"/>
  <c r="D6716" i="16"/>
  <c r="D6717" i="16"/>
  <c r="D6718" i="16"/>
  <c r="D6719" i="16"/>
  <c r="D6720" i="16"/>
  <c r="D6721" i="16"/>
  <c r="D6722" i="16"/>
  <c r="D6723" i="16"/>
  <c r="D6724" i="16"/>
  <c r="D6725" i="16"/>
  <c r="D6726" i="16"/>
  <c r="D6727" i="16"/>
  <c r="D6728" i="16"/>
  <c r="D6729" i="16"/>
  <c r="D6730" i="16"/>
  <c r="D6731" i="16"/>
  <c r="D6732" i="16"/>
  <c r="D6733" i="16"/>
  <c r="D6734" i="16"/>
  <c r="D6735" i="16"/>
  <c r="D6736" i="16"/>
  <c r="D6737" i="16"/>
  <c r="D6738" i="16"/>
  <c r="D6739" i="16"/>
  <c r="D6740" i="16"/>
  <c r="D6741" i="16"/>
  <c r="D6742" i="16"/>
  <c r="D6743" i="16"/>
  <c r="D6744" i="16"/>
  <c r="D6745" i="16"/>
  <c r="D6746" i="16"/>
  <c r="D6747" i="16"/>
  <c r="D6748" i="16"/>
  <c r="D6749" i="16"/>
  <c r="D6750" i="16"/>
  <c r="D6751" i="16"/>
  <c r="D6752" i="16"/>
  <c r="D6753" i="16"/>
  <c r="D6754" i="16"/>
  <c r="D6755" i="16"/>
  <c r="D6756" i="16"/>
  <c r="D6757" i="16"/>
  <c r="D6758" i="16"/>
  <c r="D6759" i="16"/>
  <c r="D6760" i="16"/>
  <c r="D6761" i="16"/>
  <c r="D6762" i="16"/>
  <c r="D6763" i="16"/>
  <c r="D6764" i="16"/>
  <c r="D6765" i="16"/>
  <c r="D6766" i="16"/>
  <c r="D6767" i="16"/>
  <c r="D6768" i="16"/>
  <c r="D6769" i="16"/>
  <c r="D6770" i="16"/>
  <c r="D6771" i="16"/>
  <c r="D6772" i="16"/>
  <c r="D6773" i="16"/>
  <c r="D6774" i="16"/>
  <c r="D6775" i="16"/>
  <c r="D6776" i="16"/>
  <c r="D6777" i="16"/>
  <c r="D6778" i="16"/>
  <c r="D6779" i="16"/>
  <c r="D6780" i="16"/>
  <c r="D6781" i="16"/>
  <c r="D6782" i="16"/>
  <c r="D6783" i="16"/>
  <c r="D6784" i="16"/>
  <c r="D6785" i="16"/>
  <c r="D6786" i="16"/>
  <c r="D6787" i="16"/>
  <c r="D6788" i="16"/>
  <c r="D6789" i="16"/>
  <c r="D6790" i="16"/>
  <c r="D6791" i="16"/>
  <c r="D6792" i="16"/>
  <c r="D6793" i="16"/>
  <c r="D6794" i="16"/>
  <c r="D6795" i="16"/>
  <c r="D6796" i="16"/>
  <c r="D6797" i="16"/>
  <c r="D6798" i="16"/>
  <c r="D6799" i="16"/>
  <c r="D6800" i="16"/>
  <c r="D6801" i="16"/>
  <c r="D6802" i="16"/>
  <c r="D6803" i="16"/>
  <c r="D6804" i="16"/>
  <c r="D6805" i="16"/>
  <c r="D6806" i="16"/>
  <c r="D6807" i="16"/>
  <c r="D6808" i="16"/>
  <c r="D6809" i="16"/>
  <c r="D6810" i="16"/>
  <c r="D6811" i="16"/>
  <c r="D6812" i="16"/>
  <c r="D6813" i="16"/>
  <c r="D6814" i="16"/>
  <c r="D6815" i="16"/>
  <c r="D6816" i="16"/>
  <c r="D6817" i="16"/>
  <c r="D6818" i="16"/>
  <c r="D6819" i="16"/>
  <c r="D6820" i="16"/>
  <c r="D6821" i="16"/>
  <c r="D6822" i="16"/>
  <c r="D6823" i="16"/>
  <c r="D6824" i="16"/>
  <c r="D6825" i="16"/>
  <c r="D6826" i="16"/>
  <c r="D6827" i="16"/>
  <c r="D6828" i="16"/>
  <c r="D6829" i="16"/>
  <c r="D6830" i="16"/>
  <c r="D6831" i="16"/>
  <c r="D6832" i="16"/>
  <c r="D6833" i="16"/>
  <c r="D6834" i="16"/>
  <c r="D6835" i="16"/>
  <c r="D6836" i="16"/>
  <c r="D6837" i="16"/>
  <c r="D6838" i="16"/>
  <c r="D6839" i="16"/>
  <c r="D6840" i="16"/>
  <c r="D6841" i="16"/>
  <c r="D6842" i="16"/>
  <c r="D6843" i="16"/>
  <c r="D6844" i="16"/>
  <c r="D6845" i="16"/>
  <c r="D6846" i="16"/>
  <c r="D6847" i="16"/>
  <c r="D6848" i="16"/>
  <c r="D6849" i="16"/>
  <c r="D6850" i="16"/>
  <c r="D6851" i="16"/>
  <c r="D6852" i="16"/>
  <c r="D6853" i="16"/>
  <c r="D6854" i="16"/>
  <c r="D6855" i="16"/>
  <c r="D6856" i="16"/>
  <c r="D6857" i="16"/>
  <c r="D6858" i="16"/>
  <c r="D6859" i="16"/>
  <c r="D6860" i="16"/>
  <c r="D6861" i="16"/>
  <c r="D6862" i="16"/>
  <c r="D6863" i="16"/>
  <c r="D6864" i="16"/>
  <c r="D6865" i="16"/>
  <c r="D6866" i="16"/>
  <c r="D6867" i="16"/>
  <c r="D6868" i="16"/>
  <c r="D6869" i="16"/>
  <c r="D6870" i="16"/>
  <c r="D6871" i="16"/>
  <c r="D6872" i="16"/>
  <c r="D6873" i="16"/>
  <c r="D6874" i="16"/>
  <c r="D6875" i="16"/>
  <c r="D6876" i="16"/>
  <c r="D6877" i="16"/>
  <c r="D6878" i="16"/>
  <c r="D6879" i="16"/>
  <c r="D6880" i="16"/>
  <c r="D6881" i="16"/>
  <c r="D6882" i="16"/>
  <c r="D6883" i="16"/>
  <c r="D6884" i="16"/>
  <c r="D6885" i="16"/>
  <c r="D6886" i="16"/>
  <c r="D6887" i="16"/>
  <c r="D6888" i="16"/>
  <c r="D6889" i="16"/>
  <c r="D6890" i="16"/>
  <c r="D6891" i="16"/>
  <c r="D6892" i="16"/>
  <c r="D6893" i="16"/>
  <c r="D6894" i="16"/>
  <c r="D6895" i="16"/>
  <c r="D6896" i="16"/>
  <c r="D6897" i="16"/>
  <c r="D6898" i="16"/>
  <c r="D6899" i="16"/>
  <c r="D6900" i="16"/>
  <c r="D6901" i="16"/>
  <c r="D6902" i="16"/>
  <c r="D6903" i="16"/>
  <c r="D6904" i="16"/>
  <c r="D6905" i="16"/>
  <c r="D6906" i="16"/>
  <c r="D6907" i="16"/>
  <c r="D6908" i="16"/>
  <c r="D6909" i="16"/>
  <c r="D6910" i="16"/>
  <c r="D6911" i="16"/>
  <c r="D6912" i="16"/>
  <c r="D6913" i="16"/>
  <c r="D6402" i="16"/>
  <c r="D6403" i="16"/>
  <c r="D6404" i="16"/>
  <c r="D6405" i="16"/>
  <c r="D6406" i="16"/>
  <c r="D6407" i="16"/>
  <c r="D6408" i="16"/>
  <c r="D6409" i="16"/>
  <c r="D6410" i="16"/>
  <c r="D6411" i="16"/>
  <c r="D6412" i="16"/>
  <c r="D6413" i="16"/>
  <c r="D6414" i="16"/>
  <c r="D6415" i="16"/>
  <c r="D6416" i="16"/>
  <c r="D6417" i="16"/>
  <c r="D6418" i="16"/>
  <c r="D6419" i="16"/>
  <c r="D6420" i="16"/>
  <c r="D6421" i="16"/>
  <c r="D6422" i="16"/>
  <c r="D6423" i="16"/>
  <c r="D6424" i="16"/>
  <c r="D6425" i="16"/>
  <c r="D6426" i="16"/>
  <c r="D6427" i="16"/>
  <c r="D6428" i="16"/>
  <c r="D6429" i="16"/>
  <c r="D6430" i="16"/>
  <c r="D6431" i="16"/>
  <c r="D6432" i="16"/>
  <c r="D6433" i="16"/>
  <c r="D6434" i="16"/>
  <c r="D6435" i="16"/>
  <c r="D6436" i="16"/>
  <c r="D6437" i="16"/>
  <c r="D6438" i="16"/>
  <c r="D6439" i="16"/>
  <c r="D6440" i="16"/>
  <c r="D6441" i="16"/>
  <c r="D6442" i="16"/>
  <c r="D6443" i="16"/>
  <c r="D6444" i="16"/>
  <c r="D6445" i="16"/>
  <c r="D6446" i="16"/>
  <c r="D6447" i="16"/>
  <c r="D6448" i="16"/>
  <c r="D6449" i="16"/>
  <c r="D6450" i="16"/>
  <c r="D6451" i="16"/>
  <c r="D6452" i="16"/>
  <c r="D6453" i="16"/>
  <c r="D6454" i="16"/>
  <c r="D6455" i="16"/>
  <c r="D6456" i="16"/>
  <c r="D6457" i="16"/>
  <c r="D6458" i="16"/>
  <c r="D6459" i="16"/>
  <c r="D6460" i="16"/>
  <c r="D6461" i="16"/>
  <c r="D6462" i="16"/>
  <c r="D6463" i="16"/>
  <c r="D6464" i="16"/>
  <c r="D6465" i="16"/>
  <c r="D6466" i="16"/>
  <c r="D6467" i="16"/>
  <c r="D6468" i="16"/>
  <c r="D6469" i="16"/>
  <c r="D6470" i="16"/>
  <c r="D6471" i="16"/>
  <c r="D6472" i="16"/>
  <c r="D6473" i="16"/>
  <c r="D6474" i="16"/>
  <c r="D6475" i="16"/>
  <c r="D6476" i="16"/>
  <c r="D6477" i="16"/>
  <c r="D6478" i="16"/>
  <c r="D6479" i="16"/>
  <c r="D6480" i="16"/>
  <c r="D6481" i="16"/>
  <c r="D6482" i="16"/>
  <c r="D6483" i="16"/>
  <c r="D6484" i="16"/>
  <c r="D6485" i="16"/>
  <c r="D6486" i="16"/>
  <c r="D6487" i="16"/>
  <c r="D6488" i="16"/>
  <c r="D6489" i="16"/>
  <c r="D6490" i="16"/>
  <c r="D6491" i="16"/>
  <c r="D6492" i="16"/>
  <c r="D6493" i="16"/>
  <c r="D6494" i="16"/>
  <c r="D6495" i="16"/>
  <c r="D6496" i="16"/>
  <c r="D6497" i="16"/>
  <c r="D6498" i="16"/>
  <c r="D6499" i="16"/>
  <c r="D6500" i="16"/>
  <c r="D6501" i="16"/>
  <c r="D6502" i="16"/>
  <c r="D6503" i="16"/>
  <c r="D6504" i="16"/>
  <c r="D6505" i="16"/>
  <c r="D6506" i="16"/>
  <c r="D6507" i="16"/>
  <c r="D6508" i="16"/>
  <c r="D6509" i="16"/>
  <c r="D6510" i="16"/>
  <c r="D6511" i="16"/>
  <c r="D6512" i="16"/>
  <c r="D6513" i="16"/>
  <c r="D6514" i="16"/>
  <c r="D6515" i="16"/>
  <c r="D6516" i="16"/>
  <c r="D6517" i="16"/>
  <c r="D6518" i="16"/>
  <c r="D6519" i="16"/>
  <c r="D6520" i="16"/>
  <c r="D6521" i="16"/>
  <c r="D6522" i="16"/>
  <c r="D6523" i="16"/>
  <c r="D6524" i="16"/>
  <c r="D6525" i="16"/>
  <c r="D6526" i="16"/>
  <c r="D6527" i="16"/>
  <c r="D6528" i="16"/>
  <c r="D6529" i="16"/>
  <c r="D6530" i="16"/>
  <c r="D6531" i="16"/>
  <c r="D6532" i="16"/>
  <c r="D6533" i="16"/>
  <c r="D6534" i="16"/>
  <c r="D6535" i="16"/>
  <c r="D6536" i="16"/>
  <c r="D6537" i="16"/>
  <c r="D6538" i="16"/>
  <c r="D6539" i="16"/>
  <c r="D6540" i="16"/>
  <c r="D6541" i="16"/>
  <c r="D6542" i="16"/>
  <c r="D6543" i="16"/>
  <c r="D6544" i="16"/>
  <c r="D6545" i="16"/>
  <c r="D6546" i="16"/>
  <c r="D6547" i="16"/>
  <c r="D6548" i="16"/>
  <c r="D6549" i="16"/>
  <c r="D6550" i="16"/>
  <c r="D6551" i="16"/>
  <c r="D6552" i="16"/>
  <c r="D6553" i="16"/>
  <c r="D6554" i="16"/>
  <c r="D6555" i="16"/>
  <c r="D6556" i="16"/>
  <c r="D6557" i="16"/>
  <c r="D6558" i="16"/>
  <c r="D6559" i="16"/>
  <c r="D6560" i="16"/>
  <c r="D6561" i="16"/>
  <c r="D6562" i="16"/>
  <c r="D6563" i="16"/>
  <c r="D6564" i="16"/>
  <c r="D6565" i="16"/>
  <c r="D6566" i="16"/>
  <c r="D6567" i="16"/>
  <c r="D6568" i="16"/>
  <c r="D6569" i="16"/>
  <c r="D6570" i="16"/>
  <c r="D6571" i="16"/>
  <c r="D6572" i="16"/>
  <c r="D6573" i="16"/>
  <c r="D6574" i="16"/>
  <c r="D6575" i="16"/>
  <c r="D6576" i="16"/>
  <c r="D6577" i="16"/>
  <c r="D6578" i="16"/>
  <c r="D6579" i="16"/>
  <c r="D6580" i="16"/>
  <c r="D6581" i="16"/>
  <c r="D6582" i="16"/>
  <c r="D6583" i="16"/>
  <c r="D6584" i="16"/>
  <c r="D6585" i="16"/>
  <c r="D6586" i="16"/>
  <c r="D6587" i="16"/>
  <c r="D6588" i="16"/>
  <c r="D6589" i="16"/>
  <c r="D6590" i="16"/>
  <c r="D6591" i="16"/>
  <c r="D6592" i="16"/>
  <c r="D6593" i="16"/>
  <c r="D6594" i="16"/>
  <c r="D6595" i="16"/>
  <c r="D6596" i="16"/>
  <c r="D6597" i="16"/>
  <c r="D6598" i="16"/>
  <c r="D6599" i="16"/>
  <c r="D6600" i="16"/>
  <c r="D6601" i="16"/>
  <c r="D6602" i="16"/>
  <c r="D6603" i="16"/>
  <c r="D6604" i="16"/>
  <c r="D6605" i="16"/>
  <c r="D6606" i="16"/>
  <c r="D6607" i="16"/>
  <c r="D6608" i="16"/>
  <c r="D6609" i="16"/>
  <c r="D6610" i="16"/>
  <c r="D6611" i="16"/>
  <c r="D6612" i="16"/>
  <c r="D6613" i="16"/>
  <c r="D6614" i="16"/>
  <c r="D6615" i="16"/>
  <c r="D6616" i="16"/>
  <c r="D6617" i="16"/>
  <c r="D6618" i="16"/>
  <c r="D6619" i="16"/>
  <c r="D6620" i="16"/>
  <c r="D6621" i="16"/>
  <c r="D6622" i="16"/>
  <c r="D6623" i="16"/>
  <c r="D6624" i="16"/>
  <c r="D6625" i="16"/>
  <c r="D6626" i="16"/>
  <c r="D6627" i="16"/>
  <c r="D6628" i="16"/>
  <c r="D6629" i="16"/>
  <c r="D6630" i="16"/>
  <c r="D6631" i="16"/>
  <c r="D6632" i="16"/>
  <c r="D6633" i="16"/>
  <c r="D6634" i="16"/>
  <c r="D6635" i="16"/>
  <c r="D6636" i="16"/>
  <c r="D6637" i="16"/>
  <c r="D6638" i="16"/>
  <c r="D6639" i="16"/>
  <c r="D6640" i="16"/>
  <c r="D6641" i="16"/>
  <c r="D6642" i="16"/>
  <c r="D6643" i="16"/>
  <c r="D6644" i="16"/>
  <c r="D6645" i="16"/>
  <c r="D6646" i="16"/>
  <c r="D6647" i="16"/>
  <c r="D6648" i="16"/>
  <c r="D6649" i="16"/>
  <c r="D6650" i="16"/>
  <c r="D6651" i="16"/>
  <c r="D6652" i="16"/>
  <c r="D6653" i="16"/>
  <c r="D6654" i="16"/>
  <c r="D6655" i="16"/>
  <c r="D6656" i="16"/>
  <c r="D6657" i="16"/>
  <c r="D6146" i="16"/>
  <c r="D6147" i="16"/>
  <c r="D6148" i="16"/>
  <c r="D6149" i="16"/>
  <c r="D6150" i="16"/>
  <c r="D6151" i="16"/>
  <c r="D6152" i="16"/>
  <c r="D6153" i="16"/>
  <c r="D6154" i="16"/>
  <c r="D6155" i="16"/>
  <c r="D6156" i="16"/>
  <c r="D6157" i="16"/>
  <c r="D6158" i="16"/>
  <c r="D6159" i="16"/>
  <c r="D6160" i="16"/>
  <c r="D6161" i="16"/>
  <c r="D6162" i="16"/>
  <c r="D6163" i="16"/>
  <c r="D6164" i="16"/>
  <c r="D6165" i="16"/>
  <c r="D6166" i="16"/>
  <c r="D6167" i="16"/>
  <c r="D6168" i="16"/>
  <c r="D6169" i="16"/>
  <c r="D6170" i="16"/>
  <c r="D6171" i="16"/>
  <c r="D6172" i="16"/>
  <c r="D6173" i="16"/>
  <c r="D6174" i="16"/>
  <c r="D6175" i="16"/>
  <c r="D6176" i="16"/>
  <c r="D6177" i="16"/>
  <c r="D6178" i="16"/>
  <c r="D6179" i="16"/>
  <c r="D6180" i="16"/>
  <c r="D6181" i="16"/>
  <c r="D6182" i="16"/>
  <c r="D6183" i="16"/>
  <c r="D6184" i="16"/>
  <c r="D6185" i="16"/>
  <c r="D6186" i="16"/>
  <c r="D6187" i="16"/>
  <c r="D6188" i="16"/>
  <c r="D6189" i="16"/>
  <c r="D6190" i="16"/>
  <c r="D6191" i="16"/>
  <c r="D6192" i="16"/>
  <c r="D6193" i="16"/>
  <c r="D6194" i="16"/>
  <c r="D6195" i="16"/>
  <c r="D6196" i="16"/>
  <c r="D6197" i="16"/>
  <c r="D6198" i="16"/>
  <c r="D6199" i="16"/>
  <c r="D6200" i="16"/>
  <c r="D6201" i="16"/>
  <c r="D6202" i="16"/>
  <c r="D6203" i="16"/>
  <c r="D6204" i="16"/>
  <c r="D6205" i="16"/>
  <c r="D6206" i="16"/>
  <c r="D6207" i="16"/>
  <c r="D6208" i="16"/>
  <c r="D6209" i="16"/>
  <c r="D6210" i="16"/>
  <c r="D6211" i="16"/>
  <c r="D6212" i="16"/>
  <c r="D6213" i="16"/>
  <c r="D6214" i="16"/>
  <c r="D6215" i="16"/>
  <c r="D6216" i="16"/>
  <c r="D6217" i="16"/>
  <c r="D6218" i="16"/>
  <c r="D6219" i="16"/>
  <c r="D6220" i="16"/>
  <c r="D6221" i="16"/>
  <c r="D6222" i="16"/>
  <c r="D6223" i="16"/>
  <c r="D6224" i="16"/>
  <c r="D6225" i="16"/>
  <c r="D6226" i="16"/>
  <c r="D6227" i="16"/>
  <c r="D6228" i="16"/>
  <c r="D6229" i="16"/>
  <c r="D6230" i="16"/>
  <c r="D6231" i="16"/>
  <c r="D6232" i="16"/>
  <c r="D6233" i="16"/>
  <c r="D6234" i="16"/>
  <c r="D6235" i="16"/>
  <c r="D6236" i="16"/>
  <c r="D6237" i="16"/>
  <c r="D6238" i="16"/>
  <c r="D6239" i="16"/>
  <c r="D6240" i="16"/>
  <c r="D6241" i="16"/>
  <c r="D6242" i="16"/>
  <c r="D6243" i="16"/>
  <c r="D6244" i="16"/>
  <c r="D6245" i="16"/>
  <c r="D6246" i="16"/>
  <c r="D6247" i="16"/>
  <c r="D6248" i="16"/>
  <c r="D6249" i="16"/>
  <c r="D6250" i="16"/>
  <c r="D6251" i="16"/>
  <c r="D6252" i="16"/>
  <c r="D6253" i="16"/>
  <c r="D6254" i="16"/>
  <c r="D6255" i="16"/>
  <c r="D6256" i="16"/>
  <c r="D6257" i="16"/>
  <c r="D6258" i="16"/>
  <c r="D6259" i="16"/>
  <c r="D6260" i="16"/>
  <c r="D6261" i="16"/>
  <c r="D6262" i="16"/>
  <c r="D6263" i="16"/>
  <c r="D6264" i="16"/>
  <c r="D6265" i="16"/>
  <c r="D6266" i="16"/>
  <c r="D6267" i="16"/>
  <c r="D6268" i="16"/>
  <c r="D6269" i="16"/>
  <c r="D6270" i="16"/>
  <c r="D6271" i="16"/>
  <c r="D6272" i="16"/>
  <c r="D6273" i="16"/>
  <c r="D6274" i="16"/>
  <c r="D6275" i="16"/>
  <c r="D6276" i="16"/>
  <c r="D6277" i="16"/>
  <c r="D6278" i="16"/>
  <c r="D6279" i="16"/>
  <c r="D6280" i="16"/>
  <c r="D6281" i="16"/>
  <c r="D6282" i="16"/>
  <c r="D6283" i="16"/>
  <c r="D6284" i="16"/>
  <c r="D6285" i="16"/>
  <c r="D6286" i="16"/>
  <c r="D6287" i="16"/>
  <c r="D6288" i="16"/>
  <c r="D6289" i="16"/>
  <c r="D6290" i="16"/>
  <c r="D6291" i="16"/>
  <c r="D6292" i="16"/>
  <c r="D6293" i="16"/>
  <c r="D6294" i="16"/>
  <c r="D6295" i="16"/>
  <c r="D6296" i="16"/>
  <c r="D6297" i="16"/>
  <c r="D6298" i="16"/>
  <c r="D6299" i="16"/>
  <c r="D6300" i="16"/>
  <c r="D6301" i="16"/>
  <c r="D6302" i="16"/>
  <c r="D6303" i="16"/>
  <c r="D6304" i="16"/>
  <c r="D6305" i="16"/>
  <c r="D6306" i="16"/>
  <c r="D6307" i="16"/>
  <c r="D6308" i="16"/>
  <c r="D6309" i="16"/>
  <c r="D6310" i="16"/>
  <c r="D6311" i="16"/>
  <c r="D6312" i="16"/>
  <c r="D6313" i="16"/>
  <c r="D6314" i="16"/>
  <c r="D6315" i="16"/>
  <c r="D6316" i="16"/>
  <c r="D6317" i="16"/>
  <c r="D6318" i="16"/>
  <c r="D6319" i="16"/>
  <c r="D6320" i="16"/>
  <c r="D6321" i="16"/>
  <c r="D6322" i="16"/>
  <c r="D6323" i="16"/>
  <c r="D6324" i="16"/>
  <c r="D6325" i="16"/>
  <c r="D6326" i="16"/>
  <c r="D6327" i="16"/>
  <c r="D6328" i="16"/>
  <c r="D6329" i="16"/>
  <c r="D6330" i="16"/>
  <c r="D6331" i="16"/>
  <c r="D6332" i="16"/>
  <c r="D6333" i="16"/>
  <c r="D6334" i="16"/>
  <c r="D6335" i="16"/>
  <c r="D6336" i="16"/>
  <c r="D6337" i="16"/>
  <c r="D6338" i="16"/>
  <c r="D6339" i="16"/>
  <c r="D6340" i="16"/>
  <c r="D6341" i="16"/>
  <c r="D6342" i="16"/>
  <c r="D6343" i="16"/>
  <c r="D6344" i="16"/>
  <c r="D6345" i="16"/>
  <c r="D6346" i="16"/>
  <c r="D6347" i="16"/>
  <c r="D6348" i="16"/>
  <c r="D6349" i="16"/>
  <c r="D6350" i="16"/>
  <c r="D6351" i="16"/>
  <c r="D6352" i="16"/>
  <c r="D6353" i="16"/>
  <c r="D6354" i="16"/>
  <c r="D6355" i="16"/>
  <c r="D6356" i="16"/>
  <c r="D6357" i="16"/>
  <c r="D6358" i="16"/>
  <c r="D6359" i="16"/>
  <c r="D6360" i="16"/>
  <c r="D6361" i="16"/>
  <c r="D6362" i="16"/>
  <c r="D6363" i="16"/>
  <c r="D6364" i="16"/>
  <c r="D6365" i="16"/>
  <c r="D6366" i="16"/>
  <c r="D6367" i="16"/>
  <c r="D6368" i="16"/>
  <c r="D6369" i="16"/>
  <c r="D6370" i="16"/>
  <c r="D6371" i="16"/>
  <c r="D6372" i="16"/>
  <c r="D6373" i="16"/>
  <c r="D6374" i="16"/>
  <c r="D6375" i="16"/>
  <c r="D6376" i="16"/>
  <c r="D6377" i="16"/>
  <c r="D6378" i="16"/>
  <c r="D6379" i="16"/>
  <c r="D6380" i="16"/>
  <c r="D6381" i="16"/>
  <c r="D6382" i="16"/>
  <c r="D6383" i="16"/>
  <c r="D6384" i="16"/>
  <c r="D6385" i="16"/>
  <c r="D6386" i="16"/>
  <c r="D6387" i="16"/>
  <c r="D6388" i="16"/>
  <c r="D6389" i="16"/>
  <c r="D6390" i="16"/>
  <c r="D6391" i="16"/>
  <c r="D6392" i="16"/>
  <c r="D6393" i="16"/>
  <c r="D6394" i="16"/>
  <c r="D6395" i="16"/>
  <c r="D6396" i="16"/>
  <c r="D6397" i="16"/>
  <c r="D6398" i="16"/>
  <c r="D6399" i="16"/>
  <c r="D6400" i="16"/>
  <c r="D6401"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6108" i="16"/>
  <c r="D6109" i="16"/>
  <c r="D6110" i="16"/>
  <c r="D6111" i="16"/>
  <c r="D6112" i="16"/>
  <c r="D6113" i="16"/>
  <c r="D6114" i="16"/>
  <c r="D6115" i="16"/>
  <c r="D6116" i="16"/>
  <c r="D6117" i="16"/>
  <c r="D6118" i="16"/>
  <c r="D6119" i="16"/>
  <c r="D6120" i="16"/>
  <c r="D6121" i="16"/>
  <c r="D6122" i="16"/>
  <c r="D6123" i="16"/>
  <c r="D6124" i="16"/>
  <c r="D6125" i="16"/>
  <c r="D6126" i="16"/>
  <c r="D6127" i="16"/>
  <c r="D6128" i="16"/>
  <c r="D6129" i="16"/>
  <c r="D6130" i="16"/>
  <c r="D6131" i="16"/>
  <c r="D6132" i="16"/>
  <c r="D6133" i="16"/>
  <c r="D6134" i="16"/>
  <c r="D6135" i="16"/>
  <c r="D6136" i="16"/>
  <c r="D6137" i="16"/>
  <c r="D6138" i="16"/>
  <c r="D6139" i="16"/>
  <c r="D6140" i="16"/>
  <c r="D6141" i="16"/>
  <c r="D6142" i="16"/>
  <c r="D6143" i="16"/>
  <c r="D6144" i="16"/>
  <c r="D6145"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1" i="1" a="1"/>
  <c r="AX11" i="1" s="1"/>
  <c r="AX12" i="1" a="1"/>
  <c r="AX12" i="1" s="1"/>
  <c r="AX13" i="1" a="1"/>
  <c r="AX13" i="1" s="1"/>
  <c r="AX14" i="1" a="1"/>
  <c r="AX14" i="1" s="1"/>
  <c r="AX15" i="1" a="1"/>
  <c r="AX15" i="1" s="1"/>
  <c r="AX16" i="1" a="1"/>
  <c r="AX16" i="1" s="1"/>
  <c r="AX17" i="1" a="1"/>
  <c r="AX17" i="1" s="1"/>
  <c r="AX18" i="1" a="1"/>
  <c r="AX18" i="1" s="1"/>
  <c r="AX19" i="1" a="1"/>
  <c r="AX19" i="1" s="1"/>
  <c r="AX20" i="1" a="1"/>
  <c r="AX20" i="1" s="1"/>
  <c r="AX21" i="1" a="1"/>
  <c r="AX21" i="1" s="1"/>
  <c r="AX22" i="1" a="1"/>
  <c r="AX22" i="1" s="1"/>
  <c r="AX23" i="1" a="1"/>
  <c r="AX23" i="1" s="1"/>
  <c r="AX24" i="1" a="1"/>
  <c r="AX24" i="1" s="1"/>
  <c r="AX25" i="1" a="1"/>
  <c r="AX25" i="1" s="1"/>
  <c r="AX26" i="1" a="1"/>
  <c r="AX26" i="1" s="1"/>
  <c r="AX27" i="1" a="1"/>
  <c r="AX27" i="1" s="1"/>
  <c r="AX28" i="1" a="1"/>
  <c r="AX28" i="1" s="1"/>
  <c r="AX29" i="1" a="1"/>
  <c r="AX29" i="1" s="1"/>
  <c r="AX30" i="1" a="1"/>
  <c r="AX30" i="1" s="1"/>
  <c r="AX31" i="1" a="1"/>
  <c r="AX31" i="1" s="1"/>
  <c r="AX32" i="1" a="1"/>
  <c r="AX32" i="1" s="1"/>
  <c r="AX33" i="1" a="1"/>
  <c r="AX33" i="1" s="1"/>
  <c r="AX34" i="1" a="1"/>
  <c r="AX34" i="1" s="1"/>
  <c r="AX35" i="1" a="1"/>
  <c r="AX35" i="1" s="1"/>
  <c r="AX36" i="1" a="1"/>
  <c r="AX36" i="1" s="1"/>
  <c r="AX37" i="1" a="1"/>
  <c r="AX37" i="1" s="1"/>
  <c r="AX38" i="1" a="1"/>
  <c r="AX38" i="1" s="1"/>
  <c r="AX39" i="1" a="1"/>
  <c r="AX39" i="1" s="1"/>
  <c r="AX40" i="1" a="1"/>
  <c r="AX40" i="1" s="1"/>
  <c r="AX41" i="1" a="1"/>
  <c r="AX41" i="1" s="1"/>
  <c r="AX42" i="1" a="1"/>
  <c r="AX42" i="1" s="1"/>
  <c r="AX43" i="1" a="1"/>
  <c r="AX43" i="1" s="1"/>
  <c r="AX44" i="1" a="1"/>
  <c r="AX44" i="1" s="1"/>
  <c r="AX45" i="1" a="1"/>
  <c r="AX45" i="1" s="1"/>
  <c r="AX46" i="1" a="1"/>
  <c r="AX46" i="1" s="1"/>
  <c r="AX47" i="1" a="1"/>
  <c r="AX47" i="1" s="1"/>
  <c r="AX48" i="1" a="1"/>
  <c r="AX48" i="1" s="1"/>
  <c r="AX49" i="1" a="1"/>
  <c r="AX49" i="1" s="1"/>
  <c r="AX50" i="1" a="1"/>
  <c r="AX50" i="1" s="1"/>
  <c r="AX51" i="1" a="1"/>
  <c r="AX51" i="1" s="1"/>
  <c r="AX52" i="1" a="1"/>
  <c r="AX52" i="1" s="1"/>
  <c r="AX53" i="1" a="1"/>
  <c r="AX53" i="1" s="1"/>
  <c r="AX54" i="1" a="1"/>
  <c r="AX54" i="1" s="1"/>
  <c r="AX55" i="1" a="1"/>
  <c r="AX55" i="1" s="1"/>
  <c r="AX56" i="1" a="1"/>
  <c r="AX56" i="1" s="1"/>
  <c r="AX57" i="1" a="1"/>
  <c r="AX57" i="1" s="1"/>
  <c r="AX58" i="1" a="1"/>
  <c r="AX58" i="1" s="1"/>
  <c r="AX59" i="1" a="1"/>
  <c r="AX59" i="1" s="1"/>
  <c r="AX60" i="1" a="1"/>
  <c r="AX60" i="1" s="1"/>
  <c r="AX61" i="1" a="1"/>
  <c r="AX61" i="1" s="1"/>
  <c r="AX62" i="1" a="1"/>
  <c r="AX62" i="1" s="1"/>
  <c r="AX63" i="1" a="1"/>
  <c r="AX63" i="1" s="1"/>
  <c r="AX64" i="1" a="1"/>
  <c r="AX64" i="1" s="1"/>
  <c r="AX65" i="1" a="1"/>
  <c r="AX65" i="1" s="1"/>
  <c r="AX66" i="1" a="1"/>
  <c r="AX66" i="1" s="1"/>
  <c r="AX67" i="1" a="1"/>
  <c r="AX67" i="1" s="1"/>
  <c r="AX68" i="1" a="1"/>
  <c r="AX68" i="1" s="1"/>
  <c r="AX69" i="1" a="1"/>
  <c r="AX69" i="1" s="1"/>
  <c r="AX70" i="1" a="1"/>
  <c r="AX70" i="1" s="1"/>
  <c r="AX71" i="1" a="1"/>
  <c r="AX71" i="1" s="1"/>
  <c r="AX72" i="1" a="1"/>
  <c r="AX72" i="1" s="1"/>
  <c r="AX73" i="1" a="1"/>
  <c r="AX73" i="1" s="1"/>
  <c r="AX74" i="1" a="1"/>
  <c r="AX74" i="1" s="1"/>
  <c r="AX75" i="1" a="1"/>
  <c r="AX75" i="1" s="1"/>
  <c r="AX76" i="1" a="1"/>
  <c r="AX76" i="1" s="1"/>
  <c r="AX77" i="1" a="1"/>
  <c r="AX77" i="1" s="1"/>
  <c r="AX78" i="1" a="1"/>
  <c r="AX78" i="1" s="1"/>
  <c r="AX79" i="1" a="1"/>
  <c r="AX79" i="1" s="1"/>
  <c r="AX80" i="1" a="1"/>
  <c r="AX80" i="1" s="1"/>
  <c r="AX81" i="1" a="1"/>
  <c r="AX81" i="1" s="1"/>
  <c r="AX82" i="1" a="1"/>
  <c r="AX82" i="1" s="1"/>
  <c r="AX83" i="1" a="1"/>
  <c r="AX83" i="1" s="1"/>
  <c r="AX84" i="1" a="1"/>
  <c r="AX84" i="1" s="1"/>
  <c r="AX85" i="1" a="1"/>
  <c r="AX85" i="1" s="1"/>
  <c r="AX86" i="1" a="1"/>
  <c r="AX86" i="1" s="1"/>
  <c r="AX87" i="1" a="1"/>
  <c r="AX87" i="1" s="1"/>
  <c r="AX88" i="1" a="1"/>
  <c r="AX88" i="1" s="1"/>
  <c r="AX89" i="1" a="1"/>
  <c r="AX89" i="1" s="1"/>
  <c r="AX90" i="1" a="1"/>
  <c r="AX90" i="1" s="1"/>
  <c r="AX91" i="1" a="1"/>
  <c r="AX91" i="1" s="1"/>
  <c r="AX92" i="1" a="1"/>
  <c r="AX92" i="1" s="1"/>
  <c r="AX93" i="1" a="1"/>
  <c r="AX93" i="1" s="1"/>
  <c r="AX94" i="1" a="1"/>
  <c r="AX94" i="1" s="1"/>
  <c r="AX95" i="1" a="1"/>
  <c r="AX95" i="1" s="1"/>
  <c r="AX96" i="1" a="1"/>
  <c r="AX96" i="1" s="1"/>
  <c r="AX97" i="1" a="1"/>
  <c r="AX97" i="1" s="1"/>
  <c r="AX98" i="1" a="1"/>
  <c r="AX98" i="1" s="1"/>
  <c r="AX99" i="1" a="1"/>
  <c r="AX99" i="1" s="1"/>
  <c r="AX100" i="1" a="1"/>
  <c r="AX100" i="1" s="1"/>
  <c r="AX101" i="1" a="1"/>
  <c r="AX101" i="1" s="1"/>
  <c r="AX102" i="1" a="1"/>
  <c r="AX102" i="1" s="1"/>
  <c r="AX103" i="1" a="1"/>
  <c r="AX103" i="1" s="1"/>
  <c r="AX104" i="1" a="1"/>
  <c r="AX104" i="1" s="1"/>
  <c r="AX105" i="1" a="1"/>
  <c r="AX105" i="1" s="1"/>
  <c r="AX106" i="1" a="1"/>
  <c r="AX106" i="1" s="1"/>
  <c r="AX107" i="1" a="1"/>
  <c r="AX107" i="1" s="1"/>
  <c r="AX108" i="1" a="1"/>
  <c r="AX108" i="1" s="1"/>
  <c r="AX109" i="1" a="1"/>
  <c r="AX109" i="1" s="1"/>
  <c r="AX110" i="1" a="1"/>
  <c r="AX110" i="1" s="1"/>
  <c r="AX111" i="1" a="1"/>
  <c r="AX111" i="1" s="1"/>
  <c r="AX112" i="1" a="1"/>
  <c r="AX112" i="1" s="1"/>
  <c r="AX113" i="1" a="1"/>
  <c r="AX113" i="1" s="1"/>
  <c r="AX114" i="1" a="1"/>
  <c r="AX114" i="1" s="1"/>
  <c r="AX115" i="1" a="1"/>
  <c r="AX115" i="1" s="1"/>
  <c r="AX116" i="1" a="1"/>
  <c r="AX116" i="1" s="1"/>
  <c r="AX117" i="1" a="1"/>
  <c r="AX117" i="1" s="1"/>
  <c r="AX118" i="1" a="1"/>
  <c r="AX118" i="1" s="1"/>
  <c r="AX119" i="1" a="1"/>
  <c r="AX119" i="1" s="1"/>
  <c r="AX120" i="1" a="1"/>
  <c r="AX120" i="1" s="1"/>
  <c r="AX121" i="1" a="1"/>
  <c r="AX121" i="1" s="1"/>
  <c r="AX122" i="1" a="1"/>
  <c r="AX122" i="1" s="1"/>
  <c r="AX123" i="1" a="1"/>
  <c r="AX123" i="1" s="1"/>
  <c r="AX124" i="1" a="1"/>
  <c r="AX124" i="1" s="1"/>
  <c r="AX125" i="1" a="1"/>
  <c r="AX125" i="1" s="1"/>
  <c r="AX126" i="1" a="1"/>
  <c r="AX126" i="1" s="1"/>
  <c r="AX127" i="1" a="1"/>
  <c r="AX127" i="1" s="1"/>
  <c r="AX128" i="1" a="1"/>
  <c r="AX128" i="1" s="1"/>
  <c r="AX129" i="1" a="1"/>
  <c r="AX129" i="1" s="1"/>
  <c r="AX130" i="1" a="1"/>
  <c r="AX130" i="1" s="1"/>
  <c r="AX131" i="1" a="1"/>
  <c r="AX131" i="1" s="1"/>
  <c r="AX132" i="1" a="1"/>
  <c r="AX132" i="1" s="1"/>
  <c r="AX133" i="1" a="1"/>
  <c r="AX133" i="1" s="1"/>
  <c r="AY10" i="1" a="1"/>
  <c r="AY10" i="1" s="1"/>
  <c r="AY11" i="1" a="1"/>
  <c r="AY11"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s="1"/>
  <c r="AY26" i="1" a="1"/>
  <c r="AY26" i="1" s="1"/>
  <c r="AY27" i="1" a="1"/>
  <c r="AY27" i="1" s="1"/>
  <c r="AY28" i="1" a="1"/>
  <c r="AY28" i="1" s="1"/>
  <c r="AY29" i="1" a="1"/>
  <c r="AY29" i="1" s="1"/>
  <c r="AY30" i="1" a="1"/>
  <c r="AY30" i="1" s="1"/>
  <c r="AY31" i="1" a="1"/>
  <c r="AY31" i="1" s="1"/>
  <c r="AY32" i="1" a="1"/>
  <c r="AY32" i="1" s="1"/>
  <c r="AY33" i="1" a="1"/>
  <c r="AY33" i="1" s="1"/>
  <c r="AY34" i="1" a="1"/>
  <c r="AY34" i="1" s="1"/>
  <c r="AY35" i="1" a="1"/>
  <c r="AY35" i="1" s="1"/>
  <c r="AY36" i="1" a="1"/>
  <c r="AY36" i="1" s="1"/>
  <c r="AY37" i="1" a="1"/>
  <c r="AY37" i="1" s="1"/>
  <c r="AY38" i="1" a="1"/>
  <c r="AY38" i="1" s="1"/>
  <c r="AY39" i="1" a="1"/>
  <c r="AY39" i="1" s="1"/>
  <c r="AY40" i="1" a="1"/>
  <c r="AY40" i="1" s="1"/>
  <c r="AY41" i="1" a="1"/>
  <c r="AY41" i="1" s="1"/>
  <c r="AY42" i="1" a="1"/>
  <c r="AY42" i="1" s="1"/>
  <c r="AY43" i="1" a="1"/>
  <c r="AY43" i="1" s="1"/>
  <c r="AY44" i="1" a="1"/>
  <c r="AY44" i="1" s="1"/>
  <c r="AY45" i="1" a="1"/>
  <c r="AY45" i="1" s="1"/>
  <c r="AY46" i="1" a="1"/>
  <c r="AY46" i="1" s="1"/>
  <c r="AY47" i="1" a="1"/>
  <c r="AY47" i="1" s="1"/>
  <c r="AY48" i="1" a="1"/>
  <c r="AY48" i="1" s="1"/>
  <c r="AY49" i="1" a="1"/>
  <c r="AY49" i="1" s="1"/>
  <c r="AY50" i="1" a="1"/>
  <c r="AY50" i="1" s="1"/>
  <c r="AY51" i="1" a="1"/>
  <c r="AY51" i="1" s="1"/>
  <c r="AY52" i="1" a="1"/>
  <c r="AY52" i="1" s="1"/>
  <c r="AY53" i="1" a="1"/>
  <c r="AY53" i="1" s="1"/>
  <c r="AY54" i="1" a="1"/>
  <c r="AY54" i="1" s="1"/>
  <c r="AY55" i="1" a="1"/>
  <c r="AY55" i="1" s="1"/>
  <c r="AY56" i="1" a="1"/>
  <c r="AY56" i="1"/>
  <c r="AY57" i="1" a="1"/>
  <c r="AY57" i="1" s="1"/>
  <c r="AY58" i="1" a="1"/>
  <c r="AY58" i="1" s="1"/>
  <c r="AY59" i="1" a="1"/>
  <c r="AY59" i="1" s="1"/>
  <c r="AY60" i="1" a="1"/>
  <c r="AY60" i="1" s="1"/>
  <c r="AY61" i="1" a="1"/>
  <c r="AY61" i="1" s="1"/>
  <c r="AY62" i="1" a="1"/>
  <c r="AY62" i="1" s="1"/>
  <c r="AY63" i="1" a="1"/>
  <c r="AY63" i="1" s="1"/>
  <c r="AY64" i="1" a="1"/>
  <c r="AY64" i="1" s="1"/>
  <c r="AY65" i="1" a="1"/>
  <c r="AY65" i="1" s="1"/>
  <c r="AY66" i="1" a="1"/>
  <c r="AY66" i="1" s="1"/>
  <c r="AY67" i="1" a="1"/>
  <c r="AY67" i="1" s="1"/>
  <c r="AY68" i="1" a="1"/>
  <c r="AY68" i="1" s="1"/>
  <c r="AY69" i="1" a="1"/>
  <c r="AY69" i="1" s="1"/>
  <c r="AY70" i="1" a="1"/>
  <c r="AY70" i="1" s="1"/>
  <c r="AY71" i="1" a="1"/>
  <c r="AY71" i="1" s="1"/>
  <c r="AY72" i="1" a="1"/>
  <c r="AY72" i="1" s="1"/>
  <c r="AY73" i="1" a="1"/>
  <c r="AY73" i="1" s="1"/>
  <c r="AY74" i="1" a="1"/>
  <c r="AY74" i="1" s="1"/>
  <c r="AY75" i="1" a="1"/>
  <c r="AY75" i="1" s="1"/>
  <c r="AY76" i="1" a="1"/>
  <c r="AY76" i="1" s="1"/>
  <c r="AY77" i="1" a="1"/>
  <c r="AY77" i="1" s="1"/>
  <c r="AY78" i="1" a="1"/>
  <c r="AY78" i="1" s="1"/>
  <c r="AY79" i="1" a="1"/>
  <c r="AY79" i="1" s="1"/>
  <c r="AY80" i="1" a="1"/>
  <c r="AY80" i="1" s="1"/>
  <c r="AY81" i="1" a="1"/>
  <c r="AY81" i="1" s="1"/>
  <c r="AY82" i="1" a="1"/>
  <c r="AY82" i="1" s="1"/>
  <c r="AY83" i="1" a="1"/>
  <c r="AY83" i="1" s="1"/>
  <c r="AY84" i="1" a="1"/>
  <c r="AY84" i="1" s="1"/>
  <c r="AY85" i="1" a="1"/>
  <c r="AY85" i="1" s="1"/>
  <c r="AY86" i="1" a="1"/>
  <c r="AY86" i="1" s="1"/>
  <c r="AY87" i="1" a="1"/>
  <c r="AY87" i="1" s="1"/>
  <c r="AY88" i="1" a="1"/>
  <c r="AY88" i="1" s="1"/>
  <c r="AY89" i="1" a="1"/>
  <c r="AY89" i="1" s="1"/>
  <c r="AY90" i="1" a="1"/>
  <c r="AY90" i="1" s="1"/>
  <c r="AY91" i="1" a="1"/>
  <c r="AY91" i="1" s="1"/>
  <c r="AY92" i="1" a="1"/>
  <c r="AY92" i="1" s="1"/>
  <c r="AY93" i="1" a="1"/>
  <c r="AY93" i="1" s="1"/>
  <c r="AY94" i="1" a="1"/>
  <c r="AY94" i="1" s="1"/>
  <c r="AY95" i="1" a="1"/>
  <c r="AY95" i="1" s="1"/>
  <c r="AY96" i="1" a="1"/>
  <c r="AY96" i="1" s="1"/>
  <c r="AY97" i="1" a="1"/>
  <c r="AY97" i="1" s="1"/>
  <c r="AY98" i="1" a="1"/>
  <c r="AY98" i="1" s="1"/>
  <c r="AY99" i="1" a="1"/>
  <c r="AY99" i="1" s="1"/>
  <c r="AY100" i="1" a="1"/>
  <c r="AY100" i="1" s="1"/>
  <c r="AY101" i="1" a="1"/>
  <c r="AY101" i="1" s="1"/>
  <c r="AY102" i="1" a="1"/>
  <c r="AY102" i="1" s="1"/>
  <c r="AY103" i="1" a="1"/>
  <c r="AY103" i="1" s="1"/>
  <c r="AY104" i="1" a="1"/>
  <c r="AY104" i="1" s="1"/>
  <c r="AY105" i="1" a="1"/>
  <c r="AY105" i="1" s="1"/>
  <c r="AY106" i="1" a="1"/>
  <c r="AY106" i="1" s="1"/>
  <c r="AY107" i="1" a="1"/>
  <c r="AY107" i="1" s="1"/>
  <c r="AY108" i="1" a="1"/>
  <c r="AY108" i="1" s="1"/>
  <c r="AY109" i="1" a="1"/>
  <c r="AY109" i="1" s="1"/>
  <c r="AY110" i="1" a="1"/>
  <c r="AY110" i="1" s="1"/>
  <c r="AY111" i="1" a="1"/>
  <c r="AY111" i="1" s="1"/>
  <c r="AY112" i="1" a="1"/>
  <c r="AY112" i="1" s="1"/>
  <c r="AY113" i="1" a="1"/>
  <c r="AY113" i="1" s="1"/>
  <c r="AY114" i="1" a="1"/>
  <c r="AY114" i="1" s="1"/>
  <c r="AY115" i="1" a="1"/>
  <c r="AY115" i="1" s="1"/>
  <c r="AY116" i="1" a="1"/>
  <c r="AY116" i="1" s="1"/>
  <c r="AY117" i="1" a="1"/>
  <c r="AY117" i="1" s="1"/>
  <c r="AY118" i="1" a="1"/>
  <c r="AY118" i="1" s="1"/>
  <c r="AY119" i="1" a="1"/>
  <c r="AY119" i="1" s="1"/>
  <c r="AY120" i="1" a="1"/>
  <c r="AY120" i="1" s="1"/>
  <c r="AY121" i="1" a="1"/>
  <c r="AY121" i="1" s="1"/>
  <c r="AY122" i="1" a="1"/>
  <c r="AY122" i="1" s="1"/>
  <c r="AY123" i="1" a="1"/>
  <c r="AY123" i="1" s="1"/>
  <c r="AY124" i="1" a="1"/>
  <c r="AY124" i="1" s="1"/>
  <c r="AY125" i="1" a="1"/>
  <c r="AY125" i="1" s="1"/>
  <c r="AY126" i="1" a="1"/>
  <c r="AY126" i="1" s="1"/>
  <c r="AY127" i="1" a="1"/>
  <c r="AY127" i="1" s="1"/>
  <c r="AY128" i="1" a="1"/>
  <c r="AY128" i="1" s="1"/>
  <c r="AY129" i="1" a="1"/>
  <c r="AY129" i="1" s="1"/>
  <c r="AY130" i="1" a="1"/>
  <c r="AY130" i="1" s="1"/>
  <c r="AY131" i="1" a="1"/>
  <c r="AY131" i="1" s="1"/>
  <c r="AY132" i="1" a="1"/>
  <c r="AY132" i="1" s="1"/>
  <c r="AY133" i="1" a="1"/>
  <c r="AY133"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AZ23" i="1" a="1"/>
  <c r="AZ23" i="1" s="1"/>
  <c r="AZ24" i="1" a="1"/>
  <c r="AZ24" i="1" s="1"/>
  <c r="AZ25" i="1" a="1"/>
  <c r="AZ25" i="1" s="1"/>
  <c r="AZ26" i="1" a="1"/>
  <c r="AZ26" i="1" s="1"/>
  <c r="AZ27" i="1" a="1"/>
  <c r="AZ27" i="1" s="1"/>
  <c r="AZ28" i="1" a="1"/>
  <c r="AZ28" i="1" s="1"/>
  <c r="AZ29" i="1" a="1"/>
  <c r="AZ29" i="1" s="1"/>
  <c r="AZ30" i="1" a="1"/>
  <c r="AZ30" i="1" s="1"/>
  <c r="AZ31" i="1" a="1"/>
  <c r="AZ31" i="1" s="1"/>
  <c r="AZ32" i="1" a="1"/>
  <c r="AZ32" i="1" s="1"/>
  <c r="AZ33" i="1" a="1"/>
  <c r="AZ33" i="1" s="1"/>
  <c r="AZ34" i="1" a="1"/>
  <c r="AZ34" i="1" s="1"/>
  <c r="AZ35" i="1" a="1"/>
  <c r="AZ35" i="1" s="1"/>
  <c r="AZ36" i="1" a="1"/>
  <c r="AZ36" i="1" s="1"/>
  <c r="AZ37" i="1" a="1"/>
  <c r="AZ37" i="1" s="1"/>
  <c r="AZ38" i="1" a="1"/>
  <c r="AZ38" i="1" s="1"/>
  <c r="AZ39" i="1" a="1"/>
  <c r="AZ39" i="1" s="1"/>
  <c r="AZ40" i="1" a="1"/>
  <c r="AZ40" i="1" s="1"/>
  <c r="AZ41" i="1" a="1"/>
  <c r="AZ41" i="1" s="1"/>
  <c r="AZ42" i="1" a="1"/>
  <c r="AZ42" i="1" s="1"/>
  <c r="AZ43" i="1" a="1"/>
  <c r="AZ43" i="1" s="1"/>
  <c r="AZ44" i="1" a="1"/>
  <c r="AZ44" i="1" s="1"/>
  <c r="AZ45" i="1" a="1"/>
  <c r="AZ45" i="1" s="1"/>
  <c r="AZ46" i="1" a="1"/>
  <c r="AZ46" i="1" s="1"/>
  <c r="AZ47" i="1" a="1"/>
  <c r="AZ47" i="1" s="1"/>
  <c r="AZ48" i="1" a="1"/>
  <c r="AZ48" i="1" s="1"/>
  <c r="AZ49" i="1" a="1"/>
  <c r="AZ49" i="1" s="1"/>
  <c r="AZ50" i="1" a="1"/>
  <c r="AZ50" i="1" s="1"/>
  <c r="AZ51" i="1" a="1"/>
  <c r="AZ51" i="1" s="1"/>
  <c r="AZ52" i="1" a="1"/>
  <c r="AZ52" i="1" s="1"/>
  <c r="AZ53" i="1" a="1"/>
  <c r="AZ53" i="1" s="1"/>
  <c r="AZ54" i="1" a="1"/>
  <c r="AZ54" i="1" s="1"/>
  <c r="AZ55" i="1" a="1"/>
  <c r="AZ55" i="1" s="1"/>
  <c r="AZ56" i="1" a="1"/>
  <c r="AZ56" i="1" s="1"/>
  <c r="AZ57" i="1" a="1"/>
  <c r="AZ57" i="1" s="1"/>
  <c r="AZ58" i="1" a="1"/>
  <c r="AZ58" i="1" s="1"/>
  <c r="AZ59" i="1" a="1"/>
  <c r="AZ59" i="1" s="1"/>
  <c r="AZ60" i="1" a="1"/>
  <c r="AZ60" i="1" s="1"/>
  <c r="AZ61" i="1" a="1"/>
  <c r="AZ61" i="1" s="1"/>
  <c r="AZ62" i="1" a="1"/>
  <c r="AZ62" i="1" s="1"/>
  <c r="AZ63" i="1" a="1"/>
  <c r="AZ63" i="1" s="1"/>
  <c r="AZ64" i="1" a="1"/>
  <c r="AZ64" i="1" s="1"/>
  <c r="AZ65" i="1" a="1"/>
  <c r="AZ65" i="1" s="1"/>
  <c r="AZ66" i="1" a="1"/>
  <c r="AZ66" i="1" s="1"/>
  <c r="AZ67" i="1" a="1"/>
  <c r="AZ67" i="1" s="1"/>
  <c r="AZ68" i="1" a="1"/>
  <c r="AZ68" i="1" s="1"/>
  <c r="AZ69" i="1" a="1"/>
  <c r="AZ69" i="1" s="1"/>
  <c r="AZ70" i="1" a="1"/>
  <c r="AZ70" i="1" s="1"/>
  <c r="AZ71" i="1" a="1"/>
  <c r="AZ71" i="1" s="1"/>
  <c r="AZ72" i="1" a="1"/>
  <c r="AZ72" i="1" s="1"/>
  <c r="AZ73" i="1" a="1"/>
  <c r="AZ73" i="1" s="1"/>
  <c r="AZ74" i="1" a="1"/>
  <c r="AZ74" i="1" s="1"/>
  <c r="AZ75" i="1" a="1"/>
  <c r="AZ75" i="1" s="1"/>
  <c r="AZ76" i="1" a="1"/>
  <c r="AZ76" i="1" s="1"/>
  <c r="AZ77" i="1" a="1"/>
  <c r="AZ77" i="1" s="1"/>
  <c r="AZ78" i="1" a="1"/>
  <c r="AZ78" i="1" s="1"/>
  <c r="AZ79" i="1" a="1"/>
  <c r="AZ79" i="1" s="1"/>
  <c r="AZ80" i="1" a="1"/>
  <c r="AZ80" i="1" s="1"/>
  <c r="AZ81" i="1" a="1"/>
  <c r="AZ81" i="1" s="1"/>
  <c r="AZ82" i="1" a="1"/>
  <c r="AZ82" i="1" s="1"/>
  <c r="AZ83" i="1" a="1"/>
  <c r="AZ83" i="1" s="1"/>
  <c r="AZ84" i="1" a="1"/>
  <c r="AZ84" i="1" s="1"/>
  <c r="AZ85" i="1" a="1"/>
  <c r="AZ85" i="1" s="1"/>
  <c r="AZ86" i="1" a="1"/>
  <c r="AZ86" i="1" s="1"/>
  <c r="AZ87" i="1" a="1"/>
  <c r="AZ87" i="1" s="1"/>
  <c r="AZ88" i="1" a="1"/>
  <c r="AZ88" i="1" s="1"/>
  <c r="AZ89" i="1" a="1"/>
  <c r="AZ89" i="1" s="1"/>
  <c r="AZ90" i="1" a="1"/>
  <c r="AZ90" i="1" s="1"/>
  <c r="AZ91" i="1" a="1"/>
  <c r="AZ91" i="1" s="1"/>
  <c r="AZ92" i="1" a="1"/>
  <c r="AZ92" i="1" s="1"/>
  <c r="AZ93" i="1" a="1"/>
  <c r="AZ93" i="1" s="1"/>
  <c r="AZ94" i="1" a="1"/>
  <c r="AZ94" i="1" s="1"/>
  <c r="AZ95" i="1" a="1"/>
  <c r="AZ95" i="1" s="1"/>
  <c r="AZ96" i="1" a="1"/>
  <c r="AZ96" i="1" s="1"/>
  <c r="AZ97" i="1" a="1"/>
  <c r="AZ97" i="1" s="1"/>
  <c r="AZ98" i="1" a="1"/>
  <c r="AZ98" i="1" s="1"/>
  <c r="AZ99" i="1" a="1"/>
  <c r="AZ99" i="1" s="1"/>
  <c r="AZ100" i="1" a="1"/>
  <c r="AZ100" i="1" s="1"/>
  <c r="AZ101" i="1" a="1"/>
  <c r="AZ101" i="1" s="1"/>
  <c r="AZ102" i="1" a="1"/>
  <c r="AZ102" i="1" s="1"/>
  <c r="AZ103" i="1" a="1"/>
  <c r="AZ103" i="1" s="1"/>
  <c r="AZ104" i="1" a="1"/>
  <c r="AZ104" i="1" s="1"/>
  <c r="AZ105" i="1" a="1"/>
  <c r="AZ105" i="1" s="1"/>
  <c r="AZ106" i="1" a="1"/>
  <c r="AZ106" i="1" s="1"/>
  <c r="AZ107" i="1" a="1"/>
  <c r="AZ107" i="1" s="1"/>
  <c r="AZ108" i="1" a="1"/>
  <c r="AZ108" i="1" s="1"/>
  <c r="AZ109" i="1" a="1"/>
  <c r="AZ109" i="1" s="1"/>
  <c r="AZ110" i="1" a="1"/>
  <c r="AZ110" i="1" s="1"/>
  <c r="AZ111" i="1" a="1"/>
  <c r="AZ111" i="1" s="1"/>
  <c r="AZ112" i="1" a="1"/>
  <c r="AZ112" i="1" s="1"/>
  <c r="AZ113" i="1" a="1"/>
  <c r="AZ113" i="1" s="1"/>
  <c r="AZ114" i="1" a="1"/>
  <c r="AZ114" i="1" s="1"/>
  <c r="AZ115" i="1" a="1"/>
  <c r="AZ115" i="1" s="1"/>
  <c r="AZ116" i="1" a="1"/>
  <c r="AZ116" i="1" s="1"/>
  <c r="AZ117" i="1" a="1"/>
  <c r="AZ117" i="1" s="1"/>
  <c r="AZ118" i="1" a="1"/>
  <c r="AZ118" i="1" s="1"/>
  <c r="AZ119" i="1" a="1"/>
  <c r="AZ119" i="1" s="1"/>
  <c r="AZ120" i="1" a="1"/>
  <c r="AZ120" i="1" s="1"/>
  <c r="AZ121" i="1" a="1"/>
  <c r="AZ121" i="1" s="1"/>
  <c r="AZ122" i="1" a="1"/>
  <c r="AZ122" i="1" s="1"/>
  <c r="AZ123" i="1" a="1"/>
  <c r="AZ123" i="1" s="1"/>
  <c r="AZ124" i="1" a="1"/>
  <c r="AZ124" i="1" s="1"/>
  <c r="AZ125" i="1" a="1"/>
  <c r="AZ125" i="1" s="1"/>
  <c r="AZ126" i="1" a="1"/>
  <c r="AZ126" i="1" s="1"/>
  <c r="AZ127" i="1" a="1"/>
  <c r="AZ127" i="1" s="1"/>
  <c r="AZ128" i="1" a="1"/>
  <c r="AZ128" i="1" s="1"/>
  <c r="AZ129" i="1" a="1"/>
  <c r="AZ129" i="1" s="1"/>
  <c r="AZ130" i="1" a="1"/>
  <c r="AZ130" i="1" s="1"/>
  <c r="AZ131" i="1" a="1"/>
  <c r="AZ131" i="1" s="1"/>
  <c r="AZ132" i="1" a="1"/>
  <c r="AZ132" i="1" s="1"/>
  <c r="AZ133" i="1" a="1"/>
  <c r="AZ133"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A23" i="1" a="1"/>
  <c r="BA23" i="1" s="1"/>
  <c r="BA24" i="1" a="1"/>
  <c r="BA24" i="1" s="1"/>
  <c r="BA25" i="1" a="1"/>
  <c r="BA25" i="1" s="1"/>
  <c r="BA26" i="1" a="1"/>
  <c r="BA26" i="1" s="1"/>
  <c r="BA27" i="1" a="1"/>
  <c r="BA27" i="1" s="1"/>
  <c r="BA28" i="1" a="1"/>
  <c r="BA28" i="1" s="1"/>
  <c r="BA29" i="1" a="1"/>
  <c r="BA29" i="1" s="1"/>
  <c r="BA30" i="1" a="1"/>
  <c r="BA30" i="1" s="1"/>
  <c r="BA31" i="1" a="1"/>
  <c r="BA31" i="1" s="1"/>
  <c r="BA32" i="1" a="1"/>
  <c r="BA32" i="1" s="1"/>
  <c r="BA33" i="1" a="1"/>
  <c r="BA33" i="1" s="1"/>
  <c r="BA34" i="1" a="1"/>
  <c r="BA34" i="1" s="1"/>
  <c r="BA35" i="1" a="1"/>
  <c r="BA35" i="1" s="1"/>
  <c r="BA36" i="1" a="1"/>
  <c r="BA36" i="1" s="1"/>
  <c r="BA37" i="1" a="1"/>
  <c r="BA37" i="1" s="1"/>
  <c r="BA38" i="1" a="1"/>
  <c r="BA38" i="1" s="1"/>
  <c r="BA39" i="1" a="1"/>
  <c r="BA39" i="1" s="1"/>
  <c r="BA40" i="1" a="1"/>
  <c r="BA40" i="1" s="1"/>
  <c r="BA41" i="1" a="1"/>
  <c r="BA41" i="1" s="1"/>
  <c r="BA42" i="1" a="1"/>
  <c r="BA42" i="1" s="1"/>
  <c r="BA43" i="1" a="1"/>
  <c r="BA43" i="1" s="1"/>
  <c r="BA44" i="1" a="1"/>
  <c r="BA44" i="1" s="1"/>
  <c r="BA45" i="1" a="1"/>
  <c r="BA45" i="1" s="1"/>
  <c r="BA46" i="1" a="1"/>
  <c r="BA46" i="1" s="1"/>
  <c r="BA47" i="1" a="1"/>
  <c r="BA47" i="1" s="1"/>
  <c r="BA48" i="1" a="1"/>
  <c r="BA48" i="1" s="1"/>
  <c r="BA49" i="1" a="1"/>
  <c r="BA49" i="1" s="1"/>
  <c r="BA50" i="1" a="1"/>
  <c r="BA50" i="1" s="1"/>
  <c r="BA51" i="1" a="1"/>
  <c r="BA51" i="1" s="1"/>
  <c r="BA52" i="1" a="1"/>
  <c r="BA52" i="1" s="1"/>
  <c r="BA53" i="1" a="1"/>
  <c r="BA53" i="1" s="1"/>
  <c r="BA54" i="1" a="1"/>
  <c r="BA54" i="1" s="1"/>
  <c r="BA55" i="1" a="1"/>
  <c r="BA55" i="1" s="1"/>
  <c r="BA56" i="1" a="1"/>
  <c r="BA56" i="1" s="1"/>
  <c r="BA57" i="1" a="1"/>
  <c r="BA57" i="1" s="1"/>
  <c r="BA58" i="1" a="1"/>
  <c r="BA58" i="1" s="1"/>
  <c r="BA59" i="1" a="1"/>
  <c r="BA59" i="1" s="1"/>
  <c r="BA60" i="1" a="1"/>
  <c r="BA60" i="1" s="1"/>
  <c r="BA61" i="1" a="1"/>
  <c r="BA61" i="1" s="1"/>
  <c r="BA62" i="1" a="1"/>
  <c r="BA62" i="1" s="1"/>
  <c r="BA63" i="1" a="1"/>
  <c r="BA63" i="1" s="1"/>
  <c r="BA64" i="1" a="1"/>
  <c r="BA64" i="1" s="1"/>
  <c r="BA65" i="1" a="1"/>
  <c r="BA65" i="1" s="1"/>
  <c r="BA66" i="1" a="1"/>
  <c r="BA66" i="1" s="1"/>
  <c r="BA67" i="1" a="1"/>
  <c r="BA67" i="1" s="1"/>
  <c r="BA68" i="1" a="1"/>
  <c r="BA68" i="1" s="1"/>
  <c r="BA69" i="1" a="1"/>
  <c r="BA69" i="1" s="1"/>
  <c r="BA70" i="1" a="1"/>
  <c r="BA70" i="1" s="1"/>
  <c r="BA71" i="1" a="1"/>
  <c r="BA71" i="1" s="1"/>
  <c r="BA72" i="1" a="1"/>
  <c r="BA72" i="1" s="1"/>
  <c r="BA73" i="1" a="1"/>
  <c r="BA73" i="1" s="1"/>
  <c r="BA74" i="1" a="1"/>
  <c r="BA74" i="1" s="1"/>
  <c r="BA75" i="1" a="1"/>
  <c r="BA75" i="1" s="1"/>
  <c r="BA76" i="1" a="1"/>
  <c r="BA76" i="1" s="1"/>
  <c r="BA77" i="1" a="1"/>
  <c r="BA77" i="1" s="1"/>
  <c r="BA78" i="1" a="1"/>
  <c r="BA78" i="1" s="1"/>
  <c r="BA79" i="1" a="1"/>
  <c r="BA79" i="1" s="1"/>
  <c r="BA80" i="1" a="1"/>
  <c r="BA80" i="1" s="1"/>
  <c r="BA81" i="1" a="1"/>
  <c r="BA81" i="1" s="1"/>
  <c r="BA82" i="1" a="1"/>
  <c r="BA82" i="1" s="1"/>
  <c r="BA83" i="1" a="1"/>
  <c r="BA83" i="1" s="1"/>
  <c r="BA84" i="1" a="1"/>
  <c r="BA84" i="1" s="1"/>
  <c r="BA85" i="1" a="1"/>
  <c r="BA85" i="1" s="1"/>
  <c r="BA86" i="1" a="1"/>
  <c r="BA86" i="1" s="1"/>
  <c r="BA87" i="1" a="1"/>
  <c r="BA87" i="1" s="1"/>
  <c r="BA88" i="1" a="1"/>
  <c r="BA88" i="1" s="1"/>
  <c r="BA89" i="1" a="1"/>
  <c r="BA89" i="1" s="1"/>
  <c r="BA90" i="1" a="1"/>
  <c r="BA90" i="1" s="1"/>
  <c r="BA91" i="1" a="1"/>
  <c r="BA91" i="1" s="1"/>
  <c r="BA92" i="1" a="1"/>
  <c r="BA92" i="1" s="1"/>
  <c r="BA93" i="1" a="1"/>
  <c r="BA93" i="1" s="1"/>
  <c r="BA94" i="1" a="1"/>
  <c r="BA94" i="1" s="1"/>
  <c r="BA95" i="1" a="1"/>
  <c r="BA95" i="1" s="1"/>
  <c r="BA96" i="1" a="1"/>
  <c r="BA96" i="1" s="1"/>
  <c r="BA97" i="1" a="1"/>
  <c r="BA97" i="1" s="1"/>
  <c r="BA98" i="1" a="1"/>
  <c r="BA98" i="1" s="1"/>
  <c r="BA99" i="1" a="1"/>
  <c r="BA99" i="1" s="1"/>
  <c r="BA100" i="1" a="1"/>
  <c r="BA100" i="1" s="1"/>
  <c r="BA101" i="1" a="1"/>
  <c r="BA101" i="1" s="1"/>
  <c r="BA102" i="1" a="1"/>
  <c r="BA102" i="1" s="1"/>
  <c r="BA103" i="1" a="1"/>
  <c r="BA103" i="1" s="1"/>
  <c r="BA104" i="1" a="1"/>
  <c r="BA104" i="1" s="1"/>
  <c r="BA105" i="1" a="1"/>
  <c r="BA105" i="1" s="1"/>
  <c r="BA106" i="1" a="1"/>
  <c r="BA106" i="1" s="1"/>
  <c r="BA107" i="1" a="1"/>
  <c r="BA107" i="1" s="1"/>
  <c r="BA108" i="1" a="1"/>
  <c r="BA108" i="1" s="1"/>
  <c r="BA109" i="1" a="1"/>
  <c r="BA109" i="1" s="1"/>
  <c r="BA110" i="1" a="1"/>
  <c r="BA110" i="1" s="1"/>
  <c r="BA111" i="1" a="1"/>
  <c r="BA111" i="1" s="1"/>
  <c r="BA112" i="1" a="1"/>
  <c r="BA112" i="1" s="1"/>
  <c r="BA113" i="1" a="1"/>
  <c r="BA113" i="1" s="1"/>
  <c r="BA114" i="1" a="1"/>
  <c r="BA114" i="1" s="1"/>
  <c r="BA115" i="1" a="1"/>
  <c r="BA115" i="1" s="1"/>
  <c r="BA116" i="1" a="1"/>
  <c r="BA116" i="1" s="1"/>
  <c r="BA117" i="1" a="1"/>
  <c r="BA117" i="1" s="1"/>
  <c r="BA118" i="1" a="1"/>
  <c r="BA118" i="1" s="1"/>
  <c r="BA119" i="1" a="1"/>
  <c r="BA119" i="1" s="1"/>
  <c r="BA120" i="1" a="1"/>
  <c r="BA120" i="1" s="1"/>
  <c r="BA121" i="1" a="1"/>
  <c r="BA121" i="1" s="1"/>
  <c r="BA122" i="1" a="1"/>
  <c r="BA122" i="1" s="1"/>
  <c r="BA123" i="1" a="1"/>
  <c r="BA123" i="1" s="1"/>
  <c r="BA124" i="1" a="1"/>
  <c r="BA124" i="1" s="1"/>
  <c r="BA125" i="1" a="1"/>
  <c r="BA125" i="1" s="1"/>
  <c r="BA126" i="1" a="1"/>
  <c r="BA126" i="1" s="1"/>
  <c r="BA127" i="1" a="1"/>
  <c r="BA127" i="1" s="1"/>
  <c r="BA128" i="1" a="1"/>
  <c r="BA128" i="1" s="1"/>
  <c r="BA129" i="1" a="1"/>
  <c r="BA129" i="1" s="1"/>
  <c r="BA130" i="1" a="1"/>
  <c r="BA130" i="1" s="1"/>
  <c r="BA131" i="1" a="1"/>
  <c r="BA131" i="1" s="1"/>
  <c r="BA132" i="1" a="1"/>
  <c r="BA132" i="1" s="1"/>
  <c r="BA133" i="1" a="1"/>
  <c r="BA133"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s="1"/>
  <c r="BB23" i="1" a="1"/>
  <c r="BB23" i="1" s="1"/>
  <c r="BB24" i="1" a="1"/>
  <c r="BB24" i="1" s="1"/>
  <c r="BB25" i="1" a="1"/>
  <c r="BB25" i="1" s="1"/>
  <c r="BB26" i="1" a="1"/>
  <c r="BB26" i="1" s="1"/>
  <c r="BB27" i="1" a="1"/>
  <c r="BB27" i="1" s="1"/>
  <c r="BB28" i="1" a="1"/>
  <c r="BB28" i="1" s="1"/>
  <c r="BB29" i="1" a="1"/>
  <c r="BB29" i="1" s="1"/>
  <c r="BB30" i="1" a="1"/>
  <c r="BB30" i="1" s="1"/>
  <c r="BB31" i="1" a="1"/>
  <c r="BB31" i="1" s="1"/>
  <c r="BB32" i="1" a="1"/>
  <c r="BB32" i="1" s="1"/>
  <c r="BB33" i="1" a="1"/>
  <c r="BB33" i="1" s="1"/>
  <c r="BB34" i="1" a="1"/>
  <c r="BB34" i="1" s="1"/>
  <c r="BB35" i="1" a="1"/>
  <c r="BB35" i="1" s="1"/>
  <c r="BB36" i="1" a="1"/>
  <c r="BB36" i="1" s="1"/>
  <c r="BB37" i="1" a="1"/>
  <c r="BB37" i="1" s="1"/>
  <c r="BB38" i="1" a="1"/>
  <c r="BB38" i="1" s="1"/>
  <c r="BB39" i="1" a="1"/>
  <c r="BB39" i="1" s="1"/>
  <c r="BB40" i="1" a="1"/>
  <c r="BB40" i="1" s="1"/>
  <c r="BB41" i="1" a="1"/>
  <c r="BB41" i="1" s="1"/>
  <c r="BB42" i="1" a="1"/>
  <c r="BB42" i="1" s="1"/>
  <c r="BB43" i="1" a="1"/>
  <c r="BB43" i="1" s="1"/>
  <c r="BB44" i="1" a="1"/>
  <c r="BB44" i="1" s="1"/>
  <c r="BB45" i="1" a="1"/>
  <c r="BB45" i="1" s="1"/>
  <c r="BB46" i="1" a="1"/>
  <c r="BB46" i="1" s="1"/>
  <c r="BB47" i="1" a="1"/>
  <c r="BB47" i="1" s="1"/>
  <c r="BB48" i="1" a="1"/>
  <c r="BB48" i="1" s="1"/>
  <c r="BB49" i="1" a="1"/>
  <c r="BB49" i="1" s="1"/>
  <c r="BB50" i="1" a="1"/>
  <c r="BB50" i="1" s="1"/>
  <c r="BB51" i="1" a="1"/>
  <c r="BB51" i="1" s="1"/>
  <c r="BB52" i="1" a="1"/>
  <c r="BB52" i="1" s="1"/>
  <c r="BB53" i="1" a="1"/>
  <c r="BB53" i="1" s="1"/>
  <c r="BB54" i="1" a="1"/>
  <c r="BB54" i="1" s="1"/>
  <c r="BB55" i="1" a="1"/>
  <c r="BB55" i="1" s="1"/>
  <c r="BB56" i="1" a="1"/>
  <c r="BB56" i="1" s="1"/>
  <c r="BB57" i="1" a="1"/>
  <c r="BB57" i="1" s="1"/>
  <c r="BB58" i="1" a="1"/>
  <c r="BB58" i="1" s="1"/>
  <c r="BB59" i="1" a="1"/>
  <c r="BB59" i="1" s="1"/>
  <c r="BB60" i="1" a="1"/>
  <c r="BB60" i="1" s="1"/>
  <c r="BB61" i="1" a="1"/>
  <c r="BB61" i="1" s="1"/>
  <c r="BB62" i="1" a="1"/>
  <c r="BB62" i="1" s="1"/>
  <c r="BB63" i="1" a="1"/>
  <c r="BB63" i="1" s="1"/>
  <c r="BB64" i="1" a="1"/>
  <c r="BB64" i="1" s="1"/>
  <c r="BB65" i="1" a="1"/>
  <c r="BB65" i="1" s="1"/>
  <c r="BB66" i="1" a="1"/>
  <c r="BB66" i="1" s="1"/>
  <c r="BB67" i="1" a="1"/>
  <c r="BB67" i="1" s="1"/>
  <c r="BB68" i="1" a="1"/>
  <c r="BB68" i="1" s="1"/>
  <c r="BB69" i="1" a="1"/>
  <c r="BB69" i="1" s="1"/>
  <c r="BB70" i="1" a="1"/>
  <c r="BB70" i="1" s="1"/>
  <c r="BB71" i="1" a="1"/>
  <c r="BB71" i="1" s="1"/>
  <c r="BB72" i="1" a="1"/>
  <c r="BB72" i="1" s="1"/>
  <c r="BB73" i="1" a="1"/>
  <c r="BB73" i="1" s="1"/>
  <c r="BB74" i="1" a="1"/>
  <c r="BB74" i="1" s="1"/>
  <c r="BB75" i="1" a="1"/>
  <c r="BB75" i="1" s="1"/>
  <c r="BB76" i="1" a="1"/>
  <c r="BB76" i="1" s="1"/>
  <c r="BB77" i="1" a="1"/>
  <c r="BB77" i="1" s="1"/>
  <c r="BB78" i="1" a="1"/>
  <c r="BB78" i="1" s="1"/>
  <c r="BB79" i="1" a="1"/>
  <c r="BB79" i="1" s="1"/>
  <c r="BB80" i="1" a="1"/>
  <c r="BB80" i="1" s="1"/>
  <c r="BB81" i="1" a="1"/>
  <c r="BB81" i="1" s="1"/>
  <c r="BB82" i="1" a="1"/>
  <c r="BB82" i="1" s="1"/>
  <c r="BB83" i="1" a="1"/>
  <c r="BB83" i="1" s="1"/>
  <c r="BB84" i="1" a="1"/>
  <c r="BB84" i="1" s="1"/>
  <c r="BB85" i="1" a="1"/>
  <c r="BB85" i="1" s="1"/>
  <c r="BB86" i="1" a="1"/>
  <c r="BB86" i="1" s="1"/>
  <c r="BB87" i="1" a="1"/>
  <c r="BB87" i="1" s="1"/>
  <c r="BB88" i="1" a="1"/>
  <c r="BB88" i="1" s="1"/>
  <c r="BB89" i="1" a="1"/>
  <c r="BB89" i="1" s="1"/>
  <c r="BB90" i="1" a="1"/>
  <c r="BB90" i="1" s="1"/>
  <c r="BB91" i="1" a="1"/>
  <c r="BB91" i="1" s="1"/>
  <c r="BB92" i="1" a="1"/>
  <c r="BB92" i="1" s="1"/>
  <c r="BB93" i="1" a="1"/>
  <c r="BB93" i="1" s="1"/>
  <c r="BB94" i="1" a="1"/>
  <c r="BB94" i="1" s="1"/>
  <c r="BB95" i="1" a="1"/>
  <c r="BB95" i="1" s="1"/>
  <c r="BB96" i="1" a="1"/>
  <c r="BB96" i="1" s="1"/>
  <c r="BB97" i="1" a="1"/>
  <c r="BB97" i="1" s="1"/>
  <c r="BB98" i="1" a="1"/>
  <c r="BB98" i="1" s="1"/>
  <c r="BB99" i="1" a="1"/>
  <c r="BB99" i="1" s="1"/>
  <c r="BB100" i="1" a="1"/>
  <c r="BB100" i="1" s="1"/>
  <c r="BB101" i="1" a="1"/>
  <c r="BB101" i="1" s="1"/>
  <c r="BB102" i="1" a="1"/>
  <c r="BB102" i="1" s="1"/>
  <c r="BB103" i="1" a="1"/>
  <c r="BB103" i="1" s="1"/>
  <c r="BB104" i="1" a="1"/>
  <c r="BB104" i="1" s="1"/>
  <c r="BB105" i="1" a="1"/>
  <c r="BB105" i="1" s="1"/>
  <c r="BB106" i="1" a="1"/>
  <c r="BB106" i="1" s="1"/>
  <c r="BB107" i="1" a="1"/>
  <c r="BB107" i="1" s="1"/>
  <c r="BB108" i="1" a="1"/>
  <c r="BB108" i="1" s="1"/>
  <c r="BB109" i="1" a="1"/>
  <c r="BB109" i="1" s="1"/>
  <c r="BB110" i="1" a="1"/>
  <c r="BB110" i="1" s="1"/>
  <c r="BB111" i="1" a="1"/>
  <c r="BB111" i="1" s="1"/>
  <c r="BB112" i="1" a="1"/>
  <c r="BB112" i="1" s="1"/>
  <c r="BB113" i="1" a="1"/>
  <c r="BB113" i="1" s="1"/>
  <c r="BB114" i="1" a="1"/>
  <c r="BB114" i="1" s="1"/>
  <c r="BB115" i="1" a="1"/>
  <c r="BB115" i="1" s="1"/>
  <c r="BB116" i="1" a="1"/>
  <c r="BB116" i="1" s="1"/>
  <c r="BB117" i="1" a="1"/>
  <c r="BB117" i="1" s="1"/>
  <c r="BB118" i="1" a="1"/>
  <c r="BB118" i="1" s="1"/>
  <c r="BB119" i="1" a="1"/>
  <c r="BB119" i="1" s="1"/>
  <c r="BB120" i="1" a="1"/>
  <c r="BB120" i="1" s="1"/>
  <c r="BB121" i="1" a="1"/>
  <c r="BB121" i="1" s="1"/>
  <c r="BB122" i="1" a="1"/>
  <c r="BB122" i="1" s="1"/>
  <c r="BB123" i="1" a="1"/>
  <c r="BB123" i="1" s="1"/>
  <c r="BB124" i="1" a="1"/>
  <c r="BB124" i="1" s="1"/>
  <c r="BB125" i="1" a="1"/>
  <c r="BB125" i="1" s="1"/>
  <c r="BB126" i="1" a="1"/>
  <c r="BB126" i="1" s="1"/>
  <c r="BB127" i="1" a="1"/>
  <c r="BB127" i="1" s="1"/>
  <c r="BB128" i="1" a="1"/>
  <c r="BB128" i="1" s="1"/>
  <c r="BB129" i="1" a="1"/>
  <c r="BB129" i="1" s="1"/>
  <c r="BB130" i="1" a="1"/>
  <c r="BB130" i="1" s="1"/>
  <c r="BB131" i="1" a="1"/>
  <c r="BB131" i="1" s="1"/>
  <c r="BB132" i="1" a="1"/>
  <c r="BB132" i="1" s="1"/>
  <c r="BB133" i="1" a="1"/>
  <c r="BB133"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C23" i="1" a="1"/>
  <c r="BC23" i="1" s="1"/>
  <c r="BC24" i="1" a="1"/>
  <c r="BC24" i="1" s="1"/>
  <c r="BC25" i="1" a="1"/>
  <c r="BC25" i="1" s="1"/>
  <c r="BC26" i="1" a="1"/>
  <c r="BC26" i="1" s="1"/>
  <c r="BC27" i="1" a="1"/>
  <c r="BC27" i="1" s="1"/>
  <c r="BC28" i="1" a="1"/>
  <c r="BC28" i="1" s="1"/>
  <c r="BC29" i="1" a="1"/>
  <c r="BC29" i="1" s="1"/>
  <c r="BC30" i="1" a="1"/>
  <c r="BC30" i="1" s="1"/>
  <c r="BC31" i="1" a="1"/>
  <c r="BC31" i="1" s="1"/>
  <c r="BC32" i="1" a="1"/>
  <c r="BC32" i="1" s="1"/>
  <c r="BC33" i="1" a="1"/>
  <c r="BC33" i="1" s="1"/>
  <c r="BC34" i="1" a="1"/>
  <c r="BC34" i="1" s="1"/>
  <c r="BC35" i="1" a="1"/>
  <c r="BC35" i="1" s="1"/>
  <c r="BC36" i="1" a="1"/>
  <c r="BC36" i="1" s="1"/>
  <c r="BC37" i="1" a="1"/>
  <c r="BC37" i="1" s="1"/>
  <c r="BC38" i="1" a="1"/>
  <c r="BC38" i="1" s="1"/>
  <c r="BC39" i="1" a="1"/>
  <c r="BC39" i="1" s="1"/>
  <c r="BC40" i="1" a="1"/>
  <c r="BC40" i="1" s="1"/>
  <c r="BC41" i="1" a="1"/>
  <c r="BC41" i="1" s="1"/>
  <c r="BC42" i="1" a="1"/>
  <c r="BC42" i="1" s="1"/>
  <c r="BC43" i="1" a="1"/>
  <c r="BC43" i="1" s="1"/>
  <c r="BC44" i="1" a="1"/>
  <c r="BC44" i="1" s="1"/>
  <c r="BC45" i="1" a="1"/>
  <c r="BC45" i="1" s="1"/>
  <c r="BC46" i="1" a="1"/>
  <c r="BC46" i="1" s="1"/>
  <c r="BC47" i="1" a="1"/>
  <c r="BC47" i="1" s="1"/>
  <c r="BC48" i="1" a="1"/>
  <c r="BC48" i="1" s="1"/>
  <c r="BC49" i="1" a="1"/>
  <c r="BC49" i="1" s="1"/>
  <c r="BC50" i="1" a="1"/>
  <c r="BC50" i="1" s="1"/>
  <c r="BC51" i="1" a="1"/>
  <c r="BC51" i="1" s="1"/>
  <c r="BC52" i="1" a="1"/>
  <c r="BC52" i="1" s="1"/>
  <c r="BC53" i="1" a="1"/>
  <c r="BC53" i="1" s="1"/>
  <c r="BC54" i="1" a="1"/>
  <c r="BC54" i="1" s="1"/>
  <c r="BC55" i="1" a="1"/>
  <c r="BC55" i="1" s="1"/>
  <c r="BC56" i="1" a="1"/>
  <c r="BC56" i="1" s="1"/>
  <c r="BC57" i="1" a="1"/>
  <c r="BC57" i="1" s="1"/>
  <c r="BC58" i="1" a="1"/>
  <c r="BC58" i="1" s="1"/>
  <c r="BC59" i="1" a="1"/>
  <c r="BC59" i="1" s="1"/>
  <c r="BC60" i="1" a="1"/>
  <c r="BC60" i="1" s="1"/>
  <c r="BC61" i="1" a="1"/>
  <c r="BC61" i="1" s="1"/>
  <c r="BC62" i="1" a="1"/>
  <c r="BC62" i="1" s="1"/>
  <c r="BC63" i="1" a="1"/>
  <c r="BC63" i="1" s="1"/>
  <c r="BC64" i="1" a="1"/>
  <c r="BC64" i="1" s="1"/>
  <c r="BC65" i="1" a="1"/>
  <c r="BC65" i="1" s="1"/>
  <c r="BC66" i="1" a="1"/>
  <c r="BC66" i="1" s="1"/>
  <c r="BC67" i="1" a="1"/>
  <c r="BC67" i="1" s="1"/>
  <c r="BC68" i="1" a="1"/>
  <c r="BC68" i="1" s="1"/>
  <c r="BC69" i="1" a="1"/>
  <c r="BC69" i="1" s="1"/>
  <c r="BC70" i="1" a="1"/>
  <c r="BC70" i="1" s="1"/>
  <c r="BC71" i="1" a="1"/>
  <c r="BC71" i="1" s="1"/>
  <c r="BC72" i="1" a="1"/>
  <c r="BC72" i="1" s="1"/>
  <c r="BC73" i="1" a="1"/>
  <c r="BC73" i="1" s="1"/>
  <c r="BC74" i="1" a="1"/>
  <c r="BC74" i="1" s="1"/>
  <c r="BC75" i="1" a="1"/>
  <c r="BC75" i="1" s="1"/>
  <c r="BC76" i="1" a="1"/>
  <c r="BC76" i="1" s="1"/>
  <c r="BC77" i="1" a="1"/>
  <c r="BC77" i="1" s="1"/>
  <c r="BC78" i="1" a="1"/>
  <c r="BC78" i="1" s="1"/>
  <c r="BC79" i="1" a="1"/>
  <c r="BC79" i="1" s="1"/>
  <c r="BC80" i="1" a="1"/>
  <c r="BC80" i="1" s="1"/>
  <c r="BC81" i="1" a="1"/>
  <c r="BC81" i="1" s="1"/>
  <c r="BC82" i="1" a="1"/>
  <c r="BC82" i="1" s="1"/>
  <c r="BC83" i="1" a="1"/>
  <c r="BC83" i="1" s="1"/>
  <c r="BC84" i="1" a="1"/>
  <c r="BC84" i="1" s="1"/>
  <c r="BC85" i="1" a="1"/>
  <c r="BC85" i="1" s="1"/>
  <c r="BC86" i="1" a="1"/>
  <c r="BC86" i="1" s="1"/>
  <c r="BC87" i="1" a="1"/>
  <c r="BC87" i="1" s="1"/>
  <c r="BC88" i="1" a="1"/>
  <c r="BC88" i="1" s="1"/>
  <c r="BC89" i="1" a="1"/>
  <c r="BC89" i="1" s="1"/>
  <c r="BC90" i="1" a="1"/>
  <c r="BC90" i="1" s="1"/>
  <c r="BC91" i="1" a="1"/>
  <c r="BC91" i="1" s="1"/>
  <c r="BC92" i="1" a="1"/>
  <c r="BC92" i="1" s="1"/>
  <c r="BC93" i="1" a="1"/>
  <c r="BC93" i="1" s="1"/>
  <c r="BC94" i="1" a="1"/>
  <c r="BC94" i="1" s="1"/>
  <c r="BC95" i="1" a="1"/>
  <c r="BC95" i="1" s="1"/>
  <c r="BC96" i="1" a="1"/>
  <c r="BC96" i="1" s="1"/>
  <c r="BC97" i="1" a="1"/>
  <c r="BC97" i="1" s="1"/>
  <c r="BC98" i="1" a="1"/>
  <c r="BC98" i="1" s="1"/>
  <c r="BC99" i="1" a="1"/>
  <c r="BC99" i="1" s="1"/>
  <c r="BC100" i="1" a="1"/>
  <c r="BC100" i="1" s="1"/>
  <c r="BC101" i="1" a="1"/>
  <c r="BC101" i="1" s="1"/>
  <c r="BC102" i="1" a="1"/>
  <c r="BC102" i="1" s="1"/>
  <c r="BC103" i="1" a="1"/>
  <c r="BC103" i="1" s="1"/>
  <c r="BC104" i="1" a="1"/>
  <c r="BC104" i="1" s="1"/>
  <c r="BC105" i="1" a="1"/>
  <c r="BC105" i="1" s="1"/>
  <c r="BC106" i="1" a="1"/>
  <c r="BC106" i="1" s="1"/>
  <c r="BC107" i="1" a="1"/>
  <c r="BC107" i="1" s="1"/>
  <c r="BC108" i="1" a="1"/>
  <c r="BC108" i="1" s="1"/>
  <c r="BC109" i="1" a="1"/>
  <c r="BC109" i="1" s="1"/>
  <c r="BC110" i="1" a="1"/>
  <c r="BC110" i="1" s="1"/>
  <c r="BC111" i="1" a="1"/>
  <c r="BC111" i="1" s="1"/>
  <c r="BC112" i="1" a="1"/>
  <c r="BC112" i="1" s="1"/>
  <c r="BC113" i="1" a="1"/>
  <c r="BC113" i="1" s="1"/>
  <c r="BC114" i="1" a="1"/>
  <c r="BC114" i="1" s="1"/>
  <c r="BC115" i="1" a="1"/>
  <c r="BC115" i="1" s="1"/>
  <c r="BC116" i="1" a="1"/>
  <c r="BC116" i="1" s="1"/>
  <c r="BC117" i="1" a="1"/>
  <c r="BC117" i="1" s="1"/>
  <c r="BC118" i="1" a="1"/>
  <c r="BC118" i="1" s="1"/>
  <c r="BC119" i="1" a="1"/>
  <c r="BC119" i="1" s="1"/>
  <c r="BC120" i="1" a="1"/>
  <c r="BC120" i="1" s="1"/>
  <c r="BC121" i="1" a="1"/>
  <c r="BC121" i="1" s="1"/>
  <c r="BC122" i="1" a="1"/>
  <c r="BC122" i="1" s="1"/>
  <c r="BC123" i="1" a="1"/>
  <c r="BC123" i="1" s="1"/>
  <c r="BC124" i="1" a="1"/>
  <c r="BC124" i="1" s="1"/>
  <c r="BC125" i="1" a="1"/>
  <c r="BC125" i="1" s="1"/>
  <c r="BC126" i="1" a="1"/>
  <c r="BC126" i="1" s="1"/>
  <c r="BC127" i="1" a="1"/>
  <c r="BC127" i="1" s="1"/>
  <c r="BC128" i="1" a="1"/>
  <c r="BC128" i="1" s="1"/>
  <c r="BC129" i="1" a="1"/>
  <c r="BC129" i="1" s="1"/>
  <c r="BC130" i="1" a="1"/>
  <c r="BC130" i="1" s="1"/>
  <c r="BC131" i="1" a="1"/>
  <c r="BC131" i="1" s="1"/>
  <c r="BC132" i="1" a="1"/>
  <c r="BC132" i="1" s="1"/>
  <c r="BC133" i="1" a="1"/>
  <c r="BC133" i="1" s="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K50" i="1"/>
  <c r="BK51" i="1"/>
  <c r="BK52" i="1"/>
  <c r="BK53" i="1"/>
  <c r="BK54" i="1"/>
  <c r="BK55" i="1"/>
  <c r="BK56" i="1"/>
  <c r="BK57" i="1"/>
  <c r="BK58" i="1"/>
  <c r="BK59" i="1"/>
  <c r="BK60" i="1"/>
  <c r="BK61"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L51" i="1"/>
  <c r="BL52" i="1"/>
  <c r="BL53" i="1"/>
  <c r="BL54" i="1"/>
  <c r="BL55" i="1"/>
  <c r="BL56" i="1"/>
  <c r="BL57" i="1"/>
  <c r="BL58" i="1"/>
  <c r="BL59" i="1"/>
  <c r="BL60" i="1"/>
  <c r="BL61"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M50" i="1"/>
  <c r="BM51" i="1"/>
  <c r="BM52" i="1"/>
  <c r="BM53" i="1"/>
  <c r="BM54" i="1"/>
  <c r="BM55" i="1"/>
  <c r="BM56" i="1"/>
  <c r="BM57" i="1"/>
  <c r="BM58" i="1"/>
  <c r="BM59" i="1"/>
  <c r="BM60" i="1"/>
  <c r="BM61" i="1"/>
  <c r="BM62" i="1"/>
  <c r="BM63" i="1"/>
  <c r="BM64" i="1"/>
  <c r="BM65" i="1"/>
  <c r="BM66" i="1"/>
  <c r="BM67" i="1"/>
  <c r="BM68" i="1"/>
  <c r="BM69" i="1"/>
  <c r="BM70" i="1"/>
  <c r="BM71" i="1"/>
  <c r="BM72" i="1"/>
  <c r="BM73" i="1"/>
  <c r="BM74" i="1"/>
  <c r="BM75" i="1"/>
  <c r="BM76" i="1"/>
  <c r="BM77" i="1"/>
  <c r="BM78" i="1"/>
  <c r="BM79" i="1"/>
  <c r="BM80" i="1"/>
  <c r="BM81" i="1"/>
  <c r="BM82" i="1"/>
  <c r="BM83" i="1"/>
  <c r="BM84" i="1"/>
  <c r="BM85" i="1"/>
  <c r="BM86" i="1"/>
  <c r="BM87" i="1"/>
  <c r="BM88" i="1"/>
  <c r="BM89" i="1"/>
  <c r="BM90" i="1"/>
  <c r="BM91" i="1"/>
  <c r="BM92" i="1"/>
  <c r="BM93" i="1"/>
  <c r="BM94" i="1"/>
  <c r="BM95" i="1"/>
  <c r="BM96" i="1"/>
  <c r="BM97" i="1"/>
  <c r="BM98" i="1"/>
  <c r="BM99" i="1"/>
  <c r="BM100" i="1"/>
  <c r="BM101" i="1"/>
  <c r="BM102" i="1"/>
  <c r="BM103" i="1"/>
  <c r="BM104" i="1"/>
  <c r="BM105" i="1"/>
  <c r="BM106" i="1"/>
  <c r="BM107" i="1"/>
  <c r="BM108" i="1"/>
  <c r="BM109" i="1"/>
  <c r="BM110" i="1"/>
  <c r="BM111" i="1"/>
  <c r="BM112" i="1"/>
  <c r="BM113" i="1"/>
  <c r="BM114" i="1"/>
  <c r="BM115" i="1"/>
  <c r="BM116" i="1"/>
  <c r="BM117" i="1"/>
  <c r="BM118" i="1"/>
  <c r="BM119" i="1"/>
  <c r="BM120" i="1"/>
  <c r="BM121" i="1"/>
  <c r="BM122" i="1"/>
  <c r="BM123" i="1"/>
  <c r="BM124" i="1"/>
  <c r="BM125" i="1"/>
  <c r="BM126" i="1"/>
  <c r="BM127" i="1"/>
  <c r="BM128" i="1"/>
  <c r="BM129" i="1"/>
  <c r="BM130" i="1"/>
  <c r="BM131" i="1"/>
  <c r="BM132" i="1"/>
  <c r="BM133"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67" i="1"/>
  <c r="BV68" i="1"/>
  <c r="BV69"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8" i="1"/>
  <c r="BV99" i="1"/>
  <c r="BV100" i="1"/>
  <c r="BV101" i="1"/>
  <c r="BV102" i="1"/>
  <c r="BV103" i="1"/>
  <c r="BV104" i="1"/>
  <c r="BV105" i="1"/>
  <c r="BV106" i="1"/>
  <c r="BV107"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9" i="1"/>
  <c r="AX9" i="1" a="1"/>
  <c r="AX9" i="1" s="1"/>
  <c r="AY9" i="1" a="1"/>
  <c r="AY9" i="1" s="1"/>
  <c r="AZ9" i="1" a="1"/>
  <c r="AZ9" i="1" s="1"/>
  <c r="BA9" i="1" a="1"/>
  <c r="BA9" i="1" s="1"/>
  <c r="BB9" i="1" a="1"/>
  <c r="BB9" i="1" s="1"/>
  <c r="BC9" i="1" a="1"/>
  <c r="BC9" i="1" s="1"/>
  <c r="BK9" i="1"/>
  <c r="BL9" i="1"/>
  <c r="BM9" i="1"/>
  <c r="BN9" i="1"/>
  <c r="BD10" i="1"/>
  <c r="BD14" i="1"/>
  <c r="BD18" i="1"/>
  <c r="BD22" i="1"/>
  <c r="BD26" i="1"/>
  <c r="BD30" i="1"/>
  <c r="BD34" i="1"/>
  <c r="BD38" i="1"/>
  <c r="BD42" i="1"/>
  <c r="BD46" i="1"/>
  <c r="BD50" i="1"/>
  <c r="BD54" i="1"/>
  <c r="BD58" i="1"/>
  <c r="BD62" i="1"/>
  <c r="BD66" i="1"/>
  <c r="BD70" i="1"/>
  <c r="BD74" i="1"/>
  <c r="BD78" i="1"/>
  <c r="BD82" i="1"/>
  <c r="BD86" i="1"/>
  <c r="BD90" i="1"/>
  <c r="BD94" i="1"/>
  <c r="BD98" i="1"/>
  <c r="BD102" i="1"/>
  <c r="BD106" i="1"/>
  <c r="BD110" i="1"/>
  <c r="BD114" i="1"/>
  <c r="BD118" i="1"/>
  <c r="BD122" i="1"/>
  <c r="BD126" i="1"/>
  <c r="BD130" i="1"/>
  <c r="BD11" i="1"/>
  <c r="BD15" i="1"/>
  <c r="BD19" i="1"/>
  <c r="BD23" i="1"/>
  <c r="BD27" i="1"/>
  <c r="BD31" i="1"/>
  <c r="BD35" i="1"/>
  <c r="BD39" i="1"/>
  <c r="BD43" i="1"/>
  <c r="BD47" i="1"/>
  <c r="BD51" i="1"/>
  <c r="BD55" i="1"/>
  <c r="BD59" i="1"/>
  <c r="BD63" i="1"/>
  <c r="BD67" i="1"/>
  <c r="BD71" i="1"/>
  <c r="BD75" i="1"/>
  <c r="BD79" i="1"/>
  <c r="BD83" i="1"/>
  <c r="BD87" i="1"/>
  <c r="BD91" i="1"/>
  <c r="BD95" i="1"/>
  <c r="BD99" i="1"/>
  <c r="BD103" i="1"/>
  <c r="BD107" i="1"/>
  <c r="BD111" i="1"/>
  <c r="BD115" i="1"/>
  <c r="BD119" i="1"/>
  <c r="BD123" i="1"/>
  <c r="BD127" i="1"/>
  <c r="BD131" i="1"/>
  <c r="A3" i="24"/>
  <c r="BD12" i="1"/>
  <c r="BD16" i="1"/>
  <c r="BD20" i="1"/>
  <c r="BD24" i="1"/>
  <c r="BD28" i="1"/>
  <c r="BD32" i="1"/>
  <c r="BD36" i="1"/>
  <c r="BD40" i="1"/>
  <c r="BD44" i="1"/>
  <c r="BD48" i="1"/>
  <c r="BD52" i="1"/>
  <c r="BD56" i="1"/>
  <c r="BD60" i="1"/>
  <c r="BD64" i="1"/>
  <c r="BD68" i="1"/>
  <c r="BD72" i="1"/>
  <c r="BD76" i="1"/>
  <c r="BD80" i="1"/>
  <c r="BD84" i="1"/>
  <c r="BD88" i="1"/>
  <c r="BD92" i="1"/>
  <c r="BD96" i="1"/>
  <c r="BD100" i="1"/>
  <c r="BD104" i="1"/>
  <c r="BD108" i="1"/>
  <c r="BD112" i="1"/>
  <c r="BD116" i="1"/>
  <c r="BD120" i="1"/>
  <c r="BD124" i="1"/>
  <c r="BD128" i="1"/>
  <c r="BD132" i="1"/>
  <c r="BD13" i="1"/>
  <c r="BD17" i="1"/>
  <c r="BD21" i="1"/>
  <c r="BD25" i="1"/>
  <c r="BD29" i="1"/>
  <c r="BD33" i="1"/>
  <c r="BD37" i="1"/>
  <c r="BD41" i="1"/>
  <c r="BD45" i="1"/>
  <c r="BD49" i="1"/>
  <c r="BD53" i="1"/>
  <c r="BD57" i="1"/>
  <c r="BD61" i="1"/>
  <c r="BD65" i="1"/>
  <c r="BD69" i="1"/>
  <c r="BD73" i="1"/>
  <c r="BD77" i="1"/>
  <c r="BD81" i="1"/>
  <c r="BD85" i="1"/>
  <c r="BD89" i="1"/>
  <c r="BD93" i="1"/>
  <c r="BD97" i="1"/>
  <c r="BD101" i="1"/>
  <c r="BD105" i="1"/>
  <c r="BD109" i="1"/>
  <c r="BD113" i="1"/>
  <c r="BD117" i="1"/>
  <c r="BD121" i="1"/>
  <c r="BD125" i="1"/>
  <c r="BD129" i="1"/>
  <c r="BD133" i="1"/>
  <c r="BJ133" i="1" l="1"/>
  <c r="BS133" i="1"/>
  <c r="BJ131" i="1"/>
  <c r="BS131" i="1"/>
  <c r="BJ129" i="1"/>
  <c r="BS129" i="1"/>
  <c r="BJ127" i="1"/>
  <c r="BS127" i="1"/>
  <c r="BJ125" i="1"/>
  <c r="BS125" i="1"/>
  <c r="BJ123" i="1"/>
  <c r="BS123" i="1"/>
  <c r="BJ121" i="1"/>
  <c r="BS121" i="1"/>
  <c r="BJ119" i="1"/>
  <c r="BS119" i="1"/>
  <c r="BJ117" i="1"/>
  <c r="BS117" i="1"/>
  <c r="BJ115" i="1"/>
  <c r="BS115" i="1"/>
  <c r="BJ113" i="1"/>
  <c r="BS113" i="1"/>
  <c r="BJ111" i="1"/>
  <c r="BS111" i="1"/>
  <c r="BJ109" i="1"/>
  <c r="BS109" i="1"/>
  <c r="BJ107" i="1"/>
  <c r="BS107" i="1"/>
  <c r="BJ105" i="1"/>
  <c r="BS105" i="1"/>
  <c r="BJ103" i="1"/>
  <c r="BS103" i="1"/>
  <c r="BJ101" i="1"/>
  <c r="BS101" i="1"/>
  <c r="BS99" i="1"/>
  <c r="BJ99" i="1"/>
  <c r="BJ97" i="1"/>
  <c r="BS97" i="1"/>
  <c r="BS95" i="1"/>
  <c r="BJ95" i="1"/>
  <c r="BJ93" i="1"/>
  <c r="BS93" i="1"/>
  <c r="BS91" i="1"/>
  <c r="BJ91" i="1"/>
  <c r="BJ89" i="1"/>
  <c r="BS89" i="1"/>
  <c r="BS87" i="1"/>
  <c r="BJ87" i="1"/>
  <c r="BJ85" i="1"/>
  <c r="BS85" i="1"/>
  <c r="BS83" i="1"/>
  <c r="BJ83" i="1"/>
  <c r="BJ81" i="1"/>
  <c r="BS81" i="1"/>
  <c r="BS79" i="1"/>
  <c r="BJ79" i="1"/>
  <c r="BJ77" i="1"/>
  <c r="BS77" i="1"/>
  <c r="BS75" i="1"/>
  <c r="BJ75" i="1"/>
  <c r="BJ73" i="1"/>
  <c r="BS73" i="1"/>
  <c r="BS71" i="1"/>
  <c r="BJ71" i="1"/>
  <c r="BJ69" i="1"/>
  <c r="BS69" i="1"/>
  <c r="BS67" i="1"/>
  <c r="BJ67" i="1"/>
  <c r="BJ65" i="1"/>
  <c r="BS65" i="1"/>
  <c r="BS63" i="1"/>
  <c r="BJ63" i="1"/>
  <c r="BJ61" i="1"/>
  <c r="BS61" i="1"/>
  <c r="BS59" i="1"/>
  <c r="BJ59" i="1"/>
  <c r="BJ57" i="1"/>
  <c r="BS57" i="1"/>
  <c r="BS9" i="1"/>
  <c r="BJ9" i="1"/>
  <c r="BJ132" i="1"/>
  <c r="BS132" i="1"/>
  <c r="BJ130" i="1"/>
  <c r="BS130" i="1"/>
  <c r="BS128" i="1"/>
  <c r="BJ128" i="1"/>
  <c r="BJ126" i="1"/>
  <c r="BS126" i="1"/>
  <c r="BJ124" i="1"/>
  <c r="BS124" i="1"/>
  <c r="BJ122" i="1"/>
  <c r="BS122" i="1"/>
  <c r="BS120" i="1"/>
  <c r="BJ120" i="1"/>
  <c r="BJ118" i="1"/>
  <c r="BS118" i="1"/>
  <c r="BJ116" i="1"/>
  <c r="BS116" i="1"/>
  <c r="BJ114" i="1"/>
  <c r="BS114" i="1"/>
  <c r="BJ112" i="1"/>
  <c r="BS112" i="1"/>
  <c r="BJ110" i="1"/>
  <c r="BS110" i="1"/>
  <c r="BJ108" i="1"/>
  <c r="BS108" i="1"/>
  <c r="BJ106" i="1"/>
  <c r="BS106" i="1"/>
  <c r="BJ104" i="1"/>
  <c r="BS104" i="1"/>
  <c r="BJ102" i="1"/>
  <c r="BS102" i="1"/>
  <c r="BJ100" i="1"/>
  <c r="BS100" i="1"/>
  <c r="BJ98" i="1"/>
  <c r="BS98" i="1"/>
  <c r="BS96" i="1"/>
  <c r="BJ96" i="1"/>
  <c r="BJ94" i="1"/>
  <c r="BS94" i="1"/>
  <c r="BJ92" i="1"/>
  <c r="BS92" i="1"/>
  <c r="BJ90" i="1"/>
  <c r="BS90" i="1"/>
  <c r="BS88" i="1"/>
  <c r="BJ88" i="1"/>
  <c r="BJ86" i="1"/>
  <c r="BS86" i="1"/>
  <c r="BJ84" i="1"/>
  <c r="BS84" i="1"/>
  <c r="BJ82" i="1"/>
  <c r="BS82" i="1"/>
  <c r="BS80" i="1"/>
  <c r="BJ80" i="1"/>
  <c r="BJ78" i="1"/>
  <c r="BS78" i="1"/>
  <c r="BJ76" i="1"/>
  <c r="BS76" i="1"/>
  <c r="BJ74" i="1"/>
  <c r="BS74" i="1"/>
  <c r="BJ72" i="1"/>
  <c r="BS72" i="1"/>
  <c r="BJ70" i="1"/>
  <c r="BS70" i="1"/>
  <c r="BJ68" i="1"/>
  <c r="BS68" i="1"/>
  <c r="BJ66" i="1"/>
  <c r="BS66" i="1"/>
  <c r="BJ64" i="1"/>
  <c r="BS64" i="1"/>
  <c r="BJ62" i="1"/>
  <c r="BS62" i="1"/>
  <c r="BJ60" i="1"/>
  <c r="BS60" i="1"/>
  <c r="BJ58" i="1"/>
  <c r="BS58" i="1"/>
  <c r="BJ56" i="1"/>
  <c r="BS56" i="1"/>
  <c r="BJ54" i="1"/>
  <c r="BS54" i="1"/>
  <c r="BJ52" i="1"/>
  <c r="BS52" i="1"/>
  <c r="BJ50" i="1"/>
  <c r="BS50" i="1"/>
  <c r="BS48" i="1"/>
  <c r="BJ48" i="1"/>
  <c r="BJ46" i="1"/>
  <c r="BS46" i="1"/>
  <c r="BJ44" i="1"/>
  <c r="BS44" i="1"/>
  <c r="BJ42" i="1"/>
  <c r="BS42" i="1"/>
  <c r="BJ40" i="1"/>
  <c r="BS40" i="1"/>
  <c r="BJ38" i="1"/>
  <c r="BS38" i="1"/>
  <c r="BJ36" i="1"/>
  <c r="BS36" i="1"/>
  <c r="BJ34" i="1"/>
  <c r="BS34" i="1"/>
  <c r="BS32" i="1"/>
  <c r="BJ32" i="1"/>
  <c r="BJ30" i="1"/>
  <c r="BS30" i="1"/>
  <c r="BJ28" i="1"/>
  <c r="BS28" i="1"/>
  <c r="BJ26" i="1"/>
  <c r="BS26" i="1"/>
  <c r="BJ24" i="1"/>
  <c r="BS24" i="1"/>
  <c r="BJ22" i="1"/>
  <c r="BS22" i="1"/>
  <c r="BJ20" i="1"/>
  <c r="BS20" i="1"/>
  <c r="BJ18" i="1"/>
  <c r="BS18" i="1"/>
  <c r="BS16" i="1"/>
  <c r="BJ16" i="1"/>
  <c r="BJ14" i="1"/>
  <c r="BS14" i="1"/>
  <c r="BJ12" i="1"/>
  <c r="BS12" i="1"/>
  <c r="BJ10" i="1"/>
  <c r="BS10" i="1"/>
  <c r="BJ55" i="1"/>
  <c r="BS55" i="1"/>
  <c r="BJ53" i="1"/>
  <c r="BS53" i="1"/>
  <c r="BJ51" i="1"/>
  <c r="BS51" i="1"/>
  <c r="BJ49" i="1"/>
  <c r="BS49" i="1"/>
  <c r="BJ47" i="1"/>
  <c r="BS47" i="1"/>
  <c r="BJ45" i="1"/>
  <c r="BS45" i="1"/>
  <c r="BJ43" i="1"/>
  <c r="BS43" i="1"/>
  <c r="BJ41" i="1"/>
  <c r="BS41" i="1"/>
  <c r="BJ39" i="1"/>
  <c r="BS39" i="1"/>
  <c r="BJ37" i="1"/>
  <c r="BS37" i="1"/>
  <c r="BJ35" i="1"/>
  <c r="BS35" i="1"/>
  <c r="BJ33" i="1"/>
  <c r="BS33" i="1"/>
  <c r="BJ31" i="1"/>
  <c r="BS31" i="1"/>
  <c r="BJ29" i="1"/>
  <c r="BS29" i="1"/>
  <c r="BJ27" i="1"/>
  <c r="BS27" i="1"/>
  <c r="BJ25" i="1"/>
  <c r="BS25" i="1"/>
  <c r="BJ23" i="1"/>
  <c r="BS23" i="1"/>
  <c r="BJ21" i="1"/>
  <c r="BS21" i="1"/>
  <c r="BJ19" i="1"/>
  <c r="BS19" i="1"/>
  <c r="BJ17" i="1"/>
  <c r="BS17" i="1"/>
  <c r="BJ15" i="1"/>
  <c r="BS15" i="1"/>
  <c r="BJ13" i="1"/>
  <c r="BS13" i="1"/>
  <c r="BJ11" i="1"/>
  <c r="BS11" i="1"/>
  <c r="B3" i="23"/>
  <c r="BY9" i="1"/>
  <c r="BY10" i="1"/>
  <c r="BY11" i="1"/>
  <c r="BY12" i="1"/>
  <c r="BY13" i="1"/>
  <c r="BY14" i="1"/>
  <c r="BY15" i="1"/>
  <c r="BY16" i="1"/>
  <c r="BY17" i="1"/>
  <c r="BY18" i="1"/>
  <c r="BY19" i="1"/>
  <c r="BY20" i="1"/>
  <c r="BY21" i="1"/>
  <c r="BY22" i="1"/>
  <c r="BY23" i="1"/>
  <c r="BY24" i="1"/>
  <c r="BX9" i="1" a="1"/>
  <c r="BX9" i="1" s="1"/>
  <c r="BP9" i="1"/>
  <c r="BX10" i="1" a="1"/>
  <c r="BX10" i="1" s="1"/>
  <c r="BP10" i="1"/>
  <c r="BX11" i="1" a="1"/>
  <c r="BX11" i="1" s="1"/>
  <c r="BP11" i="1"/>
  <c r="BX12" i="1" a="1"/>
  <c r="BX12" i="1" s="1"/>
  <c r="BP12" i="1"/>
  <c r="BX13" i="1" a="1"/>
  <c r="BX13" i="1" s="1"/>
  <c r="BP13" i="1"/>
  <c r="BX14" i="1" a="1"/>
  <c r="BX14" i="1" s="1"/>
  <c r="BP14" i="1"/>
  <c r="BX15" i="1" a="1"/>
  <c r="BX15" i="1" s="1"/>
  <c r="BP15" i="1"/>
  <c r="BX16" i="1" a="1"/>
  <c r="BX16" i="1" s="1"/>
  <c r="BP16" i="1"/>
  <c r="BX17" i="1" a="1"/>
  <c r="BX17" i="1" s="1"/>
  <c r="BP17" i="1"/>
  <c r="BX18" i="1" a="1"/>
  <c r="BX18" i="1" s="1"/>
  <c r="BP18" i="1"/>
  <c r="BX19" i="1" a="1"/>
  <c r="BX19" i="1" s="1"/>
  <c r="BP19" i="1"/>
  <c r="BX20" i="1" a="1"/>
  <c r="BX20" i="1" s="1"/>
  <c r="BP20" i="1"/>
  <c r="BX21" i="1" a="1"/>
  <c r="BX21" i="1" s="1"/>
  <c r="BP21" i="1"/>
  <c r="BX22" i="1" a="1"/>
  <c r="BX22" i="1" s="1"/>
  <c r="BP22" i="1"/>
  <c r="BX23" i="1" a="1"/>
  <c r="BX23" i="1" s="1"/>
  <c r="BP23" i="1"/>
  <c r="BY25" i="1"/>
  <c r="BY26" i="1"/>
  <c r="BY27" i="1"/>
  <c r="BY28" i="1"/>
  <c r="BY29" i="1"/>
  <c r="BY30" i="1"/>
  <c r="BY31" i="1"/>
  <c r="BY32" i="1"/>
  <c r="BY33" i="1"/>
  <c r="BY34" i="1"/>
  <c r="BY35" i="1"/>
  <c r="BY36" i="1"/>
  <c r="BY37" i="1"/>
  <c r="BY38" i="1"/>
  <c r="BY39" i="1"/>
  <c r="BY40" i="1"/>
  <c r="BY41" i="1"/>
  <c r="BY42" i="1"/>
  <c r="BY43" i="1"/>
  <c r="BY44" i="1"/>
  <c r="BY45" i="1"/>
  <c r="BY46" i="1"/>
  <c r="BY47" i="1"/>
  <c r="BY48" i="1"/>
  <c r="BY49" i="1"/>
  <c r="BY50" i="1"/>
  <c r="BY51" i="1"/>
  <c r="BY52" i="1"/>
  <c r="BY53" i="1"/>
  <c r="BY54" i="1"/>
  <c r="BY55" i="1"/>
  <c r="BY56" i="1"/>
  <c r="BY57" i="1"/>
  <c r="BY58" i="1"/>
  <c r="BY59" i="1"/>
  <c r="BY60" i="1"/>
  <c r="BY61" i="1"/>
  <c r="BY62" i="1"/>
  <c r="BY63" i="1"/>
  <c r="BY64" i="1"/>
  <c r="BY65" i="1"/>
  <c r="BY66" i="1"/>
  <c r="BP66" i="1"/>
  <c r="BP67" i="1"/>
  <c r="BX24" i="1" a="1"/>
  <c r="BX24" i="1" s="1"/>
  <c r="BP24" i="1"/>
  <c r="BX25" i="1" a="1"/>
  <c r="BX25" i="1" s="1"/>
  <c r="BP25" i="1"/>
  <c r="BX26" i="1" a="1"/>
  <c r="BX26" i="1" s="1"/>
  <c r="BP26" i="1"/>
  <c r="BX27" i="1" a="1"/>
  <c r="BX27" i="1" s="1"/>
  <c r="BP27" i="1"/>
  <c r="BX28" i="1" a="1"/>
  <c r="BX28" i="1" s="1"/>
  <c r="BP28" i="1"/>
  <c r="BX29" i="1" a="1"/>
  <c r="BX29" i="1" s="1"/>
  <c r="BP29" i="1"/>
  <c r="BX30" i="1" a="1"/>
  <c r="BX30" i="1" s="1"/>
  <c r="BP30" i="1"/>
  <c r="BX31" i="1" a="1"/>
  <c r="BX31" i="1" s="1"/>
  <c r="BP31" i="1"/>
  <c r="BX32" i="1" a="1"/>
  <c r="BX32" i="1" s="1"/>
  <c r="BP32" i="1"/>
  <c r="BX33" i="1" a="1"/>
  <c r="BX33" i="1" s="1"/>
  <c r="BP33" i="1"/>
  <c r="BX34" i="1" a="1"/>
  <c r="BX34" i="1" s="1"/>
  <c r="BP34" i="1"/>
  <c r="BX35" i="1" a="1"/>
  <c r="BX35" i="1" s="1"/>
  <c r="BP35" i="1"/>
  <c r="BX36" i="1" a="1"/>
  <c r="BX36" i="1" s="1"/>
  <c r="BP36" i="1"/>
  <c r="BX37" i="1" a="1"/>
  <c r="BX37" i="1" s="1"/>
  <c r="BP37" i="1"/>
  <c r="BX38" i="1" a="1"/>
  <c r="BX38" i="1" s="1"/>
  <c r="BP38" i="1"/>
  <c r="BX39" i="1" a="1"/>
  <c r="BX39" i="1" s="1"/>
  <c r="BP39" i="1"/>
  <c r="BX40" i="1" a="1"/>
  <c r="BX40" i="1" s="1"/>
  <c r="BP40" i="1"/>
  <c r="BX41" i="1" a="1"/>
  <c r="BX41" i="1" s="1"/>
  <c r="BP41" i="1"/>
  <c r="BX42" i="1" a="1"/>
  <c r="BX42" i="1" s="1"/>
  <c r="BP42" i="1"/>
  <c r="BX43" i="1" a="1"/>
  <c r="BX43" i="1" s="1"/>
  <c r="BP43" i="1"/>
  <c r="BX44" i="1" a="1"/>
  <c r="BX44" i="1" s="1"/>
  <c r="BP44" i="1"/>
  <c r="BX45" i="1" a="1"/>
  <c r="BX45" i="1" s="1"/>
  <c r="BP45" i="1"/>
  <c r="BX46" i="1" a="1"/>
  <c r="BX46" i="1" s="1"/>
  <c r="BP46" i="1"/>
  <c r="BX47" i="1" a="1"/>
  <c r="BX47" i="1" s="1"/>
  <c r="BP47" i="1"/>
  <c r="BX48" i="1" a="1"/>
  <c r="BX48" i="1" s="1"/>
  <c r="BP48" i="1"/>
  <c r="BX49" i="1" a="1"/>
  <c r="BX49" i="1" s="1"/>
  <c r="BP49" i="1"/>
  <c r="BX50" i="1" a="1"/>
  <c r="BX50" i="1" s="1"/>
  <c r="BP50" i="1"/>
  <c r="BX51" i="1" a="1"/>
  <c r="BX51" i="1" s="1"/>
  <c r="BP51" i="1"/>
  <c r="BX52" i="1" a="1"/>
  <c r="BX52" i="1" s="1"/>
  <c r="BP52" i="1"/>
  <c r="BX53" i="1" a="1"/>
  <c r="BX53" i="1" s="1"/>
  <c r="BP53" i="1"/>
  <c r="BX54" i="1" a="1"/>
  <c r="BX54" i="1" s="1"/>
  <c r="BP54" i="1"/>
  <c r="BX55" i="1" a="1"/>
  <c r="BX55" i="1" s="1"/>
  <c r="BP55" i="1"/>
  <c r="BX56" i="1" a="1"/>
  <c r="BX56" i="1" s="1"/>
  <c r="BP56" i="1"/>
  <c r="BX57" i="1" a="1"/>
  <c r="BX57" i="1" s="1"/>
  <c r="BP57" i="1"/>
  <c r="BX58" i="1" a="1"/>
  <c r="BX58" i="1" s="1"/>
  <c r="BP58" i="1"/>
  <c r="BX59" i="1" a="1"/>
  <c r="BX59" i="1" s="1"/>
  <c r="BP59" i="1"/>
  <c r="BX60" i="1" a="1"/>
  <c r="BX60" i="1" s="1"/>
  <c r="BP60" i="1"/>
  <c r="BX61" i="1" a="1"/>
  <c r="BX61" i="1" s="1"/>
  <c r="BP61" i="1"/>
  <c r="BX62" i="1" a="1"/>
  <c r="BX62" i="1" s="1"/>
  <c r="BP62" i="1"/>
  <c r="BX63" i="1" a="1"/>
  <c r="BX63" i="1" s="1"/>
  <c r="BP63" i="1"/>
  <c r="BX64" i="1" a="1"/>
  <c r="BX64" i="1" s="1"/>
  <c r="BP64" i="1"/>
  <c r="BX65" i="1" a="1"/>
  <c r="BX65" i="1" s="1"/>
  <c r="BP65" i="1"/>
  <c r="BX66" i="1" a="1"/>
  <c r="BX66" i="1" s="1"/>
  <c r="BX67" i="1" a="1"/>
  <c r="BX67" i="1" s="1"/>
  <c r="BY67" i="1"/>
  <c r="BY68" i="1"/>
  <c r="BY69" i="1"/>
  <c r="BY70" i="1"/>
  <c r="BY71" i="1"/>
  <c r="BY72" i="1"/>
  <c r="BY73" i="1"/>
  <c r="BY74" i="1"/>
  <c r="BY75" i="1"/>
  <c r="BY76" i="1"/>
  <c r="BY77" i="1"/>
  <c r="BY78" i="1"/>
  <c r="BY79" i="1"/>
  <c r="BY80" i="1"/>
  <c r="BY81" i="1"/>
  <c r="BY82" i="1"/>
  <c r="BY83" i="1"/>
  <c r="BY84" i="1"/>
  <c r="BY85" i="1"/>
  <c r="BY86" i="1"/>
  <c r="BY87" i="1"/>
  <c r="BX68" i="1" a="1"/>
  <c r="BX68" i="1" s="1"/>
  <c r="BP68" i="1"/>
  <c r="BX69" i="1" a="1"/>
  <c r="BX69" i="1" s="1"/>
  <c r="BP69" i="1"/>
  <c r="BX70" i="1" a="1"/>
  <c r="BX70" i="1" s="1"/>
  <c r="BP70" i="1"/>
  <c r="BX71" i="1" a="1"/>
  <c r="BX71" i="1" s="1"/>
  <c r="BP71" i="1"/>
  <c r="BX72" i="1" a="1"/>
  <c r="BX72" i="1" s="1"/>
  <c r="BP72" i="1"/>
  <c r="BX73" i="1" a="1"/>
  <c r="BX73" i="1" s="1"/>
  <c r="BP73" i="1"/>
  <c r="BX74" i="1" a="1"/>
  <c r="BX74" i="1" s="1"/>
  <c r="BP74" i="1"/>
  <c r="BX75" i="1" a="1"/>
  <c r="BX75" i="1" s="1"/>
  <c r="BP75" i="1"/>
  <c r="BX76" i="1" a="1"/>
  <c r="BX76" i="1" s="1"/>
  <c r="BP76" i="1"/>
  <c r="BX77" i="1" a="1"/>
  <c r="BX77" i="1" s="1"/>
  <c r="BP77" i="1"/>
  <c r="BX78" i="1" a="1"/>
  <c r="BX78" i="1" s="1"/>
  <c r="BP78" i="1"/>
  <c r="BX79" i="1" a="1"/>
  <c r="BX79" i="1" s="1"/>
  <c r="BP79" i="1"/>
  <c r="BX80" i="1" a="1"/>
  <c r="BX80" i="1" s="1"/>
  <c r="BP80" i="1"/>
  <c r="BX81" i="1" a="1"/>
  <c r="BX81" i="1" s="1"/>
  <c r="BP81" i="1"/>
  <c r="BX82" i="1" a="1"/>
  <c r="BX82" i="1" s="1"/>
  <c r="BP82" i="1"/>
  <c r="BX83" i="1" a="1"/>
  <c r="BX83" i="1" s="1"/>
  <c r="BP83" i="1"/>
  <c r="BX84" i="1" a="1"/>
  <c r="BX84" i="1" s="1"/>
  <c r="BP84" i="1"/>
  <c r="BX85" i="1" a="1"/>
  <c r="BX85" i="1" s="1"/>
  <c r="BP85" i="1"/>
  <c r="BX86" i="1" a="1"/>
  <c r="BX86" i="1" s="1"/>
  <c r="BP86" i="1"/>
  <c r="BX87" i="1" a="1"/>
  <c r="BX87" i="1" s="1"/>
  <c r="BP87" i="1"/>
  <c r="BX88" i="1" a="1"/>
  <c r="BX88" i="1" s="1"/>
  <c r="BP88" i="1"/>
  <c r="BX89" i="1" a="1"/>
  <c r="BX89" i="1" s="1"/>
  <c r="BP89" i="1"/>
  <c r="BX90" i="1" a="1"/>
  <c r="BX90" i="1" s="1"/>
  <c r="BP90" i="1"/>
  <c r="BX91" i="1" a="1"/>
  <c r="BX91" i="1" s="1"/>
  <c r="BP91" i="1"/>
  <c r="BX92" i="1" a="1"/>
  <c r="BX92" i="1" s="1"/>
  <c r="BP92" i="1"/>
  <c r="BX93" i="1" a="1"/>
  <c r="BX93" i="1" s="1"/>
  <c r="BP93" i="1"/>
  <c r="BX94" i="1" a="1"/>
  <c r="BX94" i="1" s="1"/>
  <c r="BP94" i="1"/>
  <c r="BX95" i="1" a="1"/>
  <c r="BX95" i="1" s="1"/>
  <c r="BP95" i="1"/>
  <c r="BX96" i="1" a="1"/>
  <c r="BX96" i="1" s="1"/>
  <c r="BP96" i="1"/>
  <c r="BX97" i="1" a="1"/>
  <c r="BX97" i="1" s="1"/>
  <c r="BP97" i="1"/>
  <c r="BX98" i="1" a="1"/>
  <c r="BX98" i="1" s="1"/>
  <c r="BP98" i="1"/>
  <c r="BX99" i="1" a="1"/>
  <c r="BX99" i="1" s="1"/>
  <c r="BP99" i="1"/>
  <c r="BX100" i="1" a="1"/>
  <c r="BX100" i="1" s="1"/>
  <c r="BP100" i="1"/>
  <c r="BX101" i="1" a="1"/>
  <c r="BX101" i="1" s="1"/>
  <c r="BP101" i="1"/>
  <c r="BX102" i="1" a="1"/>
  <c r="BX102" i="1" s="1"/>
  <c r="BP102" i="1"/>
  <c r="BX103" i="1" a="1"/>
  <c r="BX103" i="1" s="1"/>
  <c r="BP103" i="1"/>
  <c r="BX104" i="1" a="1"/>
  <c r="BX104" i="1" s="1"/>
  <c r="BP104" i="1"/>
  <c r="BX105" i="1" a="1"/>
  <c r="BX105" i="1" s="1"/>
  <c r="BP105" i="1"/>
  <c r="BX106" i="1" a="1"/>
  <c r="BX106" i="1" s="1"/>
  <c r="BP106" i="1"/>
  <c r="BX107" i="1" a="1"/>
  <c r="BX107" i="1" s="1"/>
  <c r="BP107" i="1"/>
  <c r="BX108" i="1" a="1"/>
  <c r="BX108" i="1" s="1"/>
  <c r="BP108" i="1"/>
  <c r="BY88" i="1"/>
  <c r="BY89" i="1"/>
  <c r="BY90" i="1"/>
  <c r="BY91" i="1"/>
  <c r="BY92" i="1"/>
  <c r="BY93" i="1"/>
  <c r="BY94" i="1"/>
  <c r="BY95" i="1"/>
  <c r="BY96" i="1"/>
  <c r="BY97" i="1"/>
  <c r="BY98" i="1"/>
  <c r="BY99" i="1"/>
  <c r="BY100" i="1"/>
  <c r="BY101" i="1"/>
  <c r="BY102" i="1"/>
  <c r="BY103" i="1"/>
  <c r="BY104" i="1"/>
  <c r="BY105" i="1"/>
  <c r="BY106" i="1"/>
  <c r="BY107" i="1"/>
  <c r="BY108" i="1"/>
  <c r="BX109" i="1" a="1"/>
  <c r="BX109" i="1" s="1"/>
  <c r="BP109" i="1"/>
  <c r="BX110" i="1" a="1"/>
  <c r="BX110" i="1" s="1"/>
  <c r="BP110" i="1"/>
  <c r="BX111" i="1" a="1"/>
  <c r="BX111" i="1" s="1"/>
  <c r="BP111" i="1"/>
  <c r="BX112" i="1" a="1"/>
  <c r="BX112" i="1" s="1"/>
  <c r="BP112" i="1"/>
  <c r="BX113" i="1" a="1"/>
  <c r="BX113" i="1" s="1"/>
  <c r="BP113" i="1"/>
  <c r="BX114" i="1" a="1"/>
  <c r="BX114" i="1" s="1"/>
  <c r="BP114" i="1"/>
  <c r="BX115" i="1" a="1"/>
  <c r="BX115" i="1" s="1"/>
  <c r="BP115" i="1"/>
  <c r="BX116" i="1" a="1"/>
  <c r="BX116" i="1" s="1"/>
  <c r="BP116" i="1"/>
  <c r="BX117" i="1" a="1"/>
  <c r="BX117" i="1" s="1"/>
  <c r="BP117" i="1"/>
  <c r="BX118" i="1" a="1"/>
  <c r="BX118" i="1" s="1"/>
  <c r="BP118" i="1"/>
  <c r="BY109" i="1"/>
  <c r="BY110" i="1"/>
  <c r="BY111" i="1"/>
  <c r="BY112" i="1"/>
  <c r="BY113" i="1"/>
  <c r="BY114" i="1"/>
  <c r="BY115" i="1"/>
  <c r="BY116" i="1"/>
  <c r="BY117" i="1"/>
  <c r="BY118" i="1"/>
  <c r="BY119" i="1"/>
  <c r="BX119" i="1" a="1"/>
  <c r="BX119" i="1" s="1"/>
  <c r="BP119" i="1"/>
  <c r="BX120" i="1" a="1"/>
  <c r="BX120" i="1" s="1"/>
  <c r="BP120" i="1"/>
  <c r="BX121" i="1" a="1"/>
  <c r="BX121" i="1" s="1"/>
  <c r="BP121" i="1"/>
  <c r="BX122" i="1" a="1"/>
  <c r="BX122" i="1" s="1"/>
  <c r="BP122" i="1"/>
  <c r="BX123" i="1" a="1"/>
  <c r="BX123" i="1" s="1"/>
  <c r="BP123" i="1"/>
  <c r="BX124" i="1" a="1"/>
  <c r="BX124" i="1" s="1"/>
  <c r="BP124" i="1"/>
  <c r="BX125" i="1" a="1"/>
  <c r="BX125" i="1" s="1"/>
  <c r="BP125" i="1"/>
  <c r="BX126" i="1" a="1"/>
  <c r="BX126" i="1" s="1"/>
  <c r="BP126" i="1"/>
  <c r="BX127" i="1" a="1"/>
  <c r="BX127" i="1" s="1"/>
  <c r="BP127" i="1"/>
  <c r="BX128" i="1" a="1"/>
  <c r="BX128" i="1" s="1"/>
  <c r="BP128" i="1"/>
  <c r="BY120" i="1"/>
  <c r="BY121" i="1"/>
  <c r="BY122" i="1"/>
  <c r="BY123" i="1"/>
  <c r="BY124" i="1"/>
  <c r="BY125" i="1"/>
  <c r="BY126" i="1"/>
  <c r="BY127" i="1"/>
  <c r="BY128" i="1"/>
  <c r="BY129" i="1"/>
  <c r="BY130" i="1"/>
  <c r="BX129" i="1" a="1"/>
  <c r="BX129" i="1" s="1"/>
  <c r="BP129" i="1"/>
  <c r="BX130" i="1" a="1"/>
  <c r="BX130" i="1" s="1"/>
  <c r="BP130" i="1"/>
  <c r="BX131" i="1" a="1"/>
  <c r="BX131" i="1" s="1"/>
  <c r="BP131" i="1"/>
  <c r="BX132" i="1" a="1"/>
  <c r="BX132" i="1" s="1"/>
  <c r="BP132" i="1"/>
  <c r="BX133" i="1" a="1"/>
  <c r="BX133" i="1" s="1"/>
  <c r="BP133" i="1"/>
  <c r="BY131" i="1"/>
  <c r="BY132" i="1"/>
  <c r="BY133" i="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G2" i="21"/>
  <c r="S2" i="21"/>
  <c r="O2" i="21"/>
  <c r="C2" i="21"/>
  <c r="AD2" i="21"/>
  <c r="N2" i="21"/>
  <c r="R2" i="21"/>
  <c r="Y2" i="21"/>
  <c r="L2" i="21"/>
  <c r="AW2" i="21"/>
  <c r="T2" i="21"/>
  <c r="D2" i="21"/>
  <c r="BW2" i="21"/>
  <c r="AV2" i="21"/>
  <c r="BV2" i="21"/>
  <c r="AT2" i="21"/>
  <c r="AS2" i="21"/>
  <c r="AU2" i="21"/>
  <c r="K2" i="21"/>
  <c r="AO2" i="21"/>
  <c r="AN2" i="21"/>
  <c r="AB2" i="21"/>
  <c r="AK2" i="21"/>
  <c r="AG2" i="21"/>
  <c r="V2" i="21"/>
  <c r="AR2" i="21"/>
  <c r="Z2" i="21"/>
  <c r="AL2" i="21"/>
  <c r="W2" i="21"/>
  <c r="P2" i="21"/>
  <c r="AE2" i="21"/>
  <c r="AA2" i="21"/>
  <c r="E2" i="21"/>
  <c r="AQ2" i="21"/>
  <c r="AI2" i="21"/>
  <c r="H2" i="21"/>
  <c r="X2" i="21"/>
  <c r="AF2" i="21"/>
  <c r="AP2" i="21"/>
  <c r="U2" i="21"/>
  <c r="AH2" i="21"/>
  <c r="M2" i="21"/>
  <c r="B2" i="21"/>
  <c r="I2" i="21"/>
  <c r="Q2" i="21"/>
  <c r="J2" i="21"/>
  <c r="F2" i="21"/>
  <c r="AJ2" i="21"/>
  <c r="AM2" i="21"/>
  <c r="AC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BUFFER</author>
  </authors>
  <commentList>
    <comment ref="C7" authorId="0" shapeId="0">
      <text>
        <r>
          <rPr>
            <b/>
            <sz val="9"/>
            <color indexed="81"/>
            <rFont val="Tahoma"/>
            <family val="2"/>
          </rPr>
          <t>BUFFER:</t>
        </r>
        <r>
          <rPr>
            <sz val="9"/>
            <color indexed="81"/>
            <rFont val="Tahoma"/>
            <family val="2"/>
          </rPr>
          <t xml:space="preserve">
Cambio porcentual de Buffers. Tiene que ser positivo si se requiere un aumento de buffers y negativo si se requiere una disminución de buffers.</t>
        </r>
      </text>
    </comment>
  </commentList>
</comments>
</file>

<file path=xl/comments3.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<sst xmlns="http://schemas.openxmlformats.org/spreadsheetml/2006/main" count="24759" uniqueCount="4972">
  <si>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</si>
  <si>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</si>
  <si>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</si>
  <si>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</si>
  <si>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</si>
  <si>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</si>
  <si>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</si>
  <si>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</si>
  <si>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</si>
  <si>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</si>
  <si>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</si>
  <si>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</si>
  <si>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</si>
  <si>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</si>
  <si>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</si>
  <si>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</si>
  <si>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</si>
  <si>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</si>
  <si>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</si>
  <si>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</si>
  <si>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</si>
  <si>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</si>
  <si>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</si>
  <si>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</si>
  <si>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</si>
  <si>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</si>
  <si>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</si>
  <si>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</si>
  <si>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</si>
  <si>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</si>
  <si>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</si>
  <si>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</si>
  <si>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</si>
  <si>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</si>
  <si>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</si>
  <si>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</si>
  <si>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</si>
  <si>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</si>
  <si>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</si>
  <si>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</si>
  <si>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</si>
  <si>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</si>
  <si>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</si>
  <si>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</si>
  <si>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</si>
  <si>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</si>
  <si>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</si>
  <si>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</si>
  <si>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</si>
  <si>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</si>
  <si>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</si>
  <si>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</si>
  <si>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</si>
  <si>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</si>
  <si>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</si>
  <si>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</si>
  <si>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</si>
  <si>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</si>
  <si>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</si>
  <si>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</si>
  <si>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</si>
  <si>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</si>
  <si>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</si>
  <si>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</si>
  <si>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</si>
  <si>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</si>
  <si>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</si>
  <si>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</si>
  <si>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</si>
  <si>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</si>
  <si>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</si>
  <si>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</si>
  <si>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</si>
  <si>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</si>
  <si>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</si>
  <si>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</si>
  <si>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</si>
  <si>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</si>
  <si>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</si>
  <si>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</si>
  <si>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</si>
  <si>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</si>
  <si>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</si>
  <si>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</si>
  <si>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</si>
  <si>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</si>
  <si>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</si>
  <si>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</si>
  <si>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</si>
  <si>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</si>
  <si>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</si>
  <si>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</si>
  <si>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</si>
  <si>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</si>
  <si>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</si>
  <si>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</si>
  <si>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</si>
  <si>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</si>
  <si>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</si>
  <si>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</si>
  <si>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</si>
  <si>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</si>
  <si>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</si>
  <si>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</si>
  <si>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</si>
  <si>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</si>
  <si>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</si>
  <si>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</si>
  <si>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</si>
  <si>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</si>
  <si>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</si>
  <si>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</si>
  <si>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</si>
  <si>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</si>
  <si>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</si>
  <si>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</si>
  <si>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</si>
  <si>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</si>
  <si>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</si>
  <si>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</si>
  <si>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</si>
  <si>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</si>
  <si>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</si>
  <si>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</si>
  <si>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</si>
  <si>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</si>
  <si>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</si>
  <si>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</si>
  <si>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</si>
  <si>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</si>
  <si>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</si>
  <si>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</si>
  <si>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</si>
  <si>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</si>
  <si>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</si>
  <si>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</si>
  <si>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</si>
  <si>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</si>
  <si>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</si>
  <si>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</si>
  <si>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</si>
  <si>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</si>
  <si>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</si>
  <si>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</si>
  <si>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</si>
  <si>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</si>
  <si>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</si>
  <si>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</si>
  <si>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</si>
  <si>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</si>
  <si>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</si>
  <si>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</si>
  <si>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</si>
  <si>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</si>
  <si>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</si>
  <si>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</si>
  <si>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</si>
  <si>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</si>
  <si>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</si>
  <si>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</si>
  <si>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</si>
  <si>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</si>
  <si>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</si>
  <si>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</si>
  <si>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</si>
  <si>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</si>
  <si>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</si>
  <si>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</si>
  <si>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</si>
  <si>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</si>
  <si>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</si>
  <si>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</si>
  <si>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</si>
  <si>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</si>
  <si>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</si>
  <si>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</si>
  <si>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</si>
  <si>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</si>
  <si>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</si>
  <si>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</si>
  <si>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</si>
  <si>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</si>
  <si>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</si>
  <si>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</si>
  <si>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</si>
  <si>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</si>
  <si>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</si>
  <si>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</si>
  <si>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</si>
  <si>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</si>
  <si>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</si>
  <si>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</si>
  <si>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</si>
  <si>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</si>
  <si>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</si>
  <si>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</si>
  <si>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</si>
  <si>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</si>
  <si>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</si>
  <si>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</si>
  <si>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</si>
  <si>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</si>
  <si>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</si>
  <si>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</si>
  <si>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</si>
  <si>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</si>
  <si>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</si>
  <si>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</si>
  <si>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</si>
  <si>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</si>
  <si>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</si>
  <si>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</si>
  <si>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</si>
  <si>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</si>
  <si>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</si>
  <si>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</si>
  <si>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</si>
  <si>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</si>
  <si>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</si>
  <si>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</si>
  <si>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</si>
  <si>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</si>
  <si>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</si>
  <si>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</si>
  <si>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</si>
  <si>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</si>
  <si>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</si>
  <si>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</si>
  <si>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</si>
  <si>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</si>
  <si>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</si>
  <si>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</si>
  <si>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</si>
  <si>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</si>
  <si>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</si>
  <si>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</si>
  <si>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</si>
  <si>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</si>
  <si>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</si>
  <si>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</si>
  <si>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</si>
  <si>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</si>
  <si>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</si>
  <si>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</si>
  <si>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</si>
  <si>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</si>
  <si>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</si>
  <si>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</si>
  <si>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</si>
  <si>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</si>
  <si>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</si>
  <si>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</si>
  <si>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</si>
  <si>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</si>
  <si>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</si>
  <si>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</si>
  <si>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</si>
  <si>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</si>
  <si>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</si>
  <si>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</si>
  <si>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</si>
  <si>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</si>
  <si>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</si>
  <si>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</si>
  <si>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</si>
  <si>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</si>
  <si>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</si>
  <si>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</si>
  <si>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</si>
  <si>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</si>
  <si>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</si>
  <si>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</si>
  <si>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</si>
  <si>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</si>
  <si>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</si>
  <si>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</si>
  <si>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</si>
  <si>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</si>
  <si>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</si>
  <si>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</si>
  <si>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</si>
  <si>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</si>
  <si>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</si>
  <si>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</si>
  <si>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</si>
  <si>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</si>
  <si>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</si>
  <si>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</si>
  <si>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</si>
  <si>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</si>
  <si>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</si>
  <si>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</si>
  <si>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</si>
  <si>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</si>
  <si>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</si>
  <si>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</si>
  <si>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</si>
  <si>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</si>
  <si>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</si>
  <si>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</si>
  <si>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</si>
  <si>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</si>
  <si>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</si>
  <si>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</si>
  <si>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</si>
  <si>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</si>
  <si>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</si>
  <si>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</si>
  <si>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</si>
  <si>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</si>
  <si>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</si>
  <si>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</si>
  <si>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</si>
  <si>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</si>
  <si>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</si>
  <si>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</si>
  <si>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</si>
  <si>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</si>
  <si>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</si>
  <si>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</si>
  <si>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</si>
  <si>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</si>
  <si>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</si>
  <si>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</si>
  <si>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</si>
  <si>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</si>
  <si>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</si>
  <si>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</si>
  <si>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</si>
  <si>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</si>
  <si>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</si>
  <si>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</si>
  <si>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</si>
  <si>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</si>
  <si>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</si>
  <si>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</si>
  <si>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</si>
  <si>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</si>
  <si>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</si>
  <si>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</si>
  <si>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</si>
  <si>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</si>
  <si>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</si>
  <si>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</si>
  <si>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</si>
  <si>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</si>
  <si>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</si>
  <si>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</si>
  <si>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</si>
  <si>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</si>
  <si>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</si>
  <si>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</si>
  <si>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</si>
  <si>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</si>
  <si>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</si>
  <si>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</si>
  <si>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</si>
  <si>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</si>
  <si>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</si>
  <si>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</si>
  <si>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</si>
  <si>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</si>
  <si>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</si>
  <si>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</si>
  <si>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</si>
  <si>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</si>
  <si>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</si>
  <si>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</si>
  <si>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</si>
  <si>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</si>
  <si>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</si>
  <si>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</si>
  <si>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</si>
  <si>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</si>
  <si>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</si>
  <si>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</si>
  <si>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</si>
  <si>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</si>
  <si>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</si>
  <si>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</si>
  <si>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</si>
  <si>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</si>
  <si>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</si>
  <si>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</si>
  <si>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</si>
  <si>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</si>
  <si>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</si>
  <si>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</si>
  <si>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</si>
  <si>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</si>
  <si>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</si>
  <si>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</si>
  <si>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</si>
  <si>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</si>
  <si>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</si>
  <si>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</si>
  <si>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</si>
  <si>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</si>
  <si>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</si>
  <si>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</si>
  <si>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</si>
  <si>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</si>
  <si>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</si>
  <si>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</si>
  <si>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</si>
  <si>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</si>
  <si>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</si>
  <si>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</si>
  <si>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</si>
  <si>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</si>
  <si>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</si>
  <si>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</si>
  <si>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</si>
  <si>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</si>
  <si>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</si>
  <si>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</si>
  <si>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</si>
  <si>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</si>
  <si>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</si>
  <si>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</si>
  <si>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</si>
  <si>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</si>
  <si>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</si>
  <si>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</si>
  <si>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</si>
  <si>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</si>
  <si>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</si>
  <si>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</si>
  <si>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</si>
  <si>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</si>
  <si>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</si>
  <si>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</si>
  <si>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</si>
  <si>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</si>
  <si>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</si>
  <si>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</si>
  <si>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</si>
  <si>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</si>
  <si>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</si>
  <si>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</si>
  <si>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</si>
  <si>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</si>
  <si>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</si>
  <si>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</si>
  <si>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</si>
  <si>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</si>
  <si>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</si>
  <si>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</si>
  <si>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</si>
  <si>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</si>
  <si>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</si>
  <si>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</si>
  <si>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</si>
  <si>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</si>
  <si>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</si>
  <si>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</si>
  <si>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</si>
  <si>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</si>
  <si>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</si>
  <si>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</si>
  <si>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</si>
  <si>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</si>
  <si>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</si>
  <si>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</si>
  <si>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</si>
  <si>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</si>
  <si>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</si>
  <si>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</si>
  <si>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</si>
  <si>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</si>
  <si>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</si>
  <si>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</si>
  <si>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</si>
  <si>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</si>
  <si>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</si>
  <si>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</si>
  <si>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</si>
  <si>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</si>
  <si>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</si>
  <si>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</si>
  <si>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</si>
  <si>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</si>
  <si>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</si>
  <si>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</si>
  <si>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</si>
  <si>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</si>
  <si>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</si>
  <si>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</si>
  <si>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</si>
  <si>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</si>
  <si>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</si>
  <si>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</si>
  <si>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</si>
  <si>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</si>
  <si>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</si>
  <si>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</si>
  <si>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</si>
  <si>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</si>
  <si>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</si>
  <si>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</si>
  <si>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</si>
  <si>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</si>
  <si>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</si>
  <si>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</si>
  <si>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</si>
  <si>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</si>
  <si>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</si>
  <si>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</si>
  <si>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</si>
  <si>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</si>
  <si>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</si>
  <si>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</si>
  <si>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</si>
  <si>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</si>
  <si>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</si>
  <si>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</si>
  <si>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</si>
  <si>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</si>
  <si>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</si>
  <si>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</si>
  <si>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</si>
  <si>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</si>
  <si>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</si>
  <si>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</si>
  <si>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</si>
  <si>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</si>
  <si>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</si>
  <si>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</si>
  <si>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</si>
  <si>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</si>
  <si>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</si>
  <si>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</si>
  <si>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</si>
  <si>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</si>
  <si>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</si>
  <si>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</si>
  <si>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</si>
  <si>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</si>
  <si>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</si>
  <si>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</si>
  <si>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</si>
  <si>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</si>
  <si>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</si>
  <si>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</si>
  <si>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</si>
  <si>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</si>
  <si>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</si>
  <si>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</si>
  <si>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</si>
  <si>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</si>
  <si>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</si>
  <si>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</si>
  <si>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</si>
  <si>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</si>
  <si>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</si>
  <si>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</si>
  <si>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</si>
  <si>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</si>
  <si>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</si>
  <si>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</si>
  <si>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</si>
  <si>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</si>
  <si>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</si>
  <si>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</si>
  <si>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</si>
  <si>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</si>
  <si>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</si>
  <si>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</si>
  <si>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</si>
  <si>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</si>
  <si>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</si>
  <si>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</si>
  <si>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</si>
  <si>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</si>
  <si>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</si>
  <si>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</si>
  <si>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</si>
  <si>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</si>
  <si>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</si>
  <si>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</si>
  <si>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</si>
  <si>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</si>
  <si>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</si>
  <si>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</si>
  <si>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</si>
  <si>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</si>
  <si>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</si>
  <si>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</si>
  <si>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</si>
  <si>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</si>
  <si>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</si>
  <si>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</si>
  <si>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</si>
  <si>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</si>
  <si>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</si>
  <si>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</si>
  <si>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</si>
  <si>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</si>
  <si>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</si>
  <si>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</si>
  <si>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</si>
  <si>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</si>
  <si>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</si>
  <si>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</si>
  <si>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</si>
  <si>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</si>
  <si>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</si>
  <si>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</si>
  <si>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</si>
  <si>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</si>
  <si>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</si>
  <si>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</si>
  <si>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</si>
  <si>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</si>
  <si>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</si>
  <si>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</si>
  <si>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</si>
  <si>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</si>
  <si>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</si>
  <si>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</si>
  <si>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</si>
  <si>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</si>
  <si>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</si>
  <si>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</si>
  <si>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</si>
  <si>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</si>
  <si>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</si>
  <si>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</si>
  <si>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</si>
  <si>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</si>
  <si>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</si>
  <si>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</si>
  <si>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</si>
  <si>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</si>
  <si>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</si>
  <si>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</si>
  <si>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</si>
  <si>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</si>
  <si>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</si>
  <si>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</si>
  <si>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</si>
  <si>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</si>
  <si>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</si>
  <si>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</si>
  <si>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</si>
  <si>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</si>
  <si>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</si>
  <si>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</si>
  <si>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</si>
  <si>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</si>
  <si>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</si>
  <si>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</si>
  <si>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</si>
  <si>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</si>
  <si>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</si>
  <si>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</si>
  <si>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</si>
  <si>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</si>
  <si>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</si>
  <si>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</si>
  <si>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</si>
  <si>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</si>
  <si>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</si>
  <si>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</si>
  <si>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</si>
  <si>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</si>
  <si>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</si>
  <si>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</si>
  <si>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</si>
  <si>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</si>
  <si>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</si>
  <si>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</si>
  <si>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</si>
  <si>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</si>
  <si>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</si>
  <si>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</si>
  <si>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</si>
  <si>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</si>
  <si>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</si>
  <si>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</si>
  <si>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</si>
  <si>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</si>
  <si>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</si>
  <si>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</si>
  <si>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</si>
  <si>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</si>
  <si>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</si>
  <si>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</si>
  <si>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</si>
  <si>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</si>
  <si>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</si>
  <si>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</si>
  <si>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</si>
  <si>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</si>
  <si>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</si>
  <si>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</si>
  <si>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</si>
  <si>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</si>
  <si>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</si>
  <si>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</si>
  <si>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</si>
  <si>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</si>
  <si>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</si>
  <si>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</si>
  <si>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</si>
  <si>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</si>
  <si>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</si>
  <si>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</si>
  <si>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</si>
  <si>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</si>
  <si>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</si>
  <si>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</si>
  <si>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</si>
  <si>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</si>
  <si>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</si>
  <si>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</si>
  <si>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</si>
  <si>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</si>
  <si>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</si>
  <si>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</si>
  <si>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</si>
  <si>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</si>
  <si>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</si>
  <si>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</si>
  <si>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</si>
  <si>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</si>
  <si>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</si>
  <si>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</si>
  <si>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</si>
  <si>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</si>
  <si>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</si>
  <si>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</si>
  <si>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</si>
  <si>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</si>
  <si>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</si>
  <si>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</si>
  <si>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</si>
  <si>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</si>
  <si>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</si>
  <si>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</si>
  <si>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</si>
  <si>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</si>
  <si>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</si>
  <si>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</si>
  <si>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</si>
  <si>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</si>
  <si>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</si>
  <si>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</si>
  <si>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</si>
  <si>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</si>
  <si>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</si>
  <si>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</si>
  <si>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</si>
  <si>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</si>
  <si>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</si>
  <si>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</si>
  <si>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</si>
  <si>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</si>
  <si>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</si>
  <si>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</si>
  <si>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</si>
  <si>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</si>
  <si>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</si>
  <si>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</si>
  <si>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</si>
  <si>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</si>
  <si>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</si>
  <si>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</si>
  <si>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</si>
  <si>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</si>
  <si>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</si>
  <si>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</si>
  <si>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</si>
  <si>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</si>
  <si>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</si>
  <si>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</si>
  <si>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</si>
  <si>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</si>
  <si>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</si>
  <si>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</si>
  <si>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</si>
  <si>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</si>
  <si>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</si>
  <si>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</si>
  <si>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</si>
  <si>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</si>
  <si>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</si>
  <si>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</si>
  <si>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</si>
  <si>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</si>
  <si>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</si>
  <si>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</si>
  <si>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</si>
  <si>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</si>
  <si>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</si>
  <si>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</si>
  <si>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</si>
  <si>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</si>
  <si>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</si>
  <si>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</si>
  <si>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</si>
  <si>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</si>
  <si>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</si>
  <si>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</si>
  <si>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</si>
  <si>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</si>
  <si>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</si>
  <si>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</si>
  <si>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</si>
  <si>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</si>
  <si>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</si>
  <si>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</si>
  <si>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</si>
  <si>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</si>
  <si>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</si>
  <si>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</si>
  <si>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</si>
  <si>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</si>
  <si>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</si>
  <si>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</si>
  <si>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</si>
  <si>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</si>
  <si>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</si>
  <si>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</si>
  <si>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</si>
  <si>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</si>
  <si>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</si>
  <si>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</si>
  <si>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</si>
  <si>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</si>
  <si>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</si>
  <si>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</si>
  <si>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</si>
  <si>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</si>
  <si>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</si>
  <si>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</si>
  <si>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</si>
  <si>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</si>
  <si>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</si>
  <si>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</si>
  <si>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</si>
  <si>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</si>
  <si>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</si>
  <si>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</si>
  <si>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</si>
  <si>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</si>
  <si>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</si>
  <si>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</si>
  <si>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</si>
  <si>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</si>
  <si>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</si>
  <si>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</si>
  <si>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</si>
  <si>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</si>
  <si>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</si>
  <si>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</si>
  <si>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</si>
  <si>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</si>
  <si>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</si>
  <si>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</si>
  <si>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</si>
  <si>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</si>
  <si>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</si>
  <si>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</si>
  <si>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</si>
  <si>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</si>
  <si>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</si>
  <si>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</si>
  <si>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</si>
  <si>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</si>
  <si>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</si>
  <si>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</si>
  <si>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</si>
  <si>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</si>
  <si>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</si>
  <si>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</si>
  <si>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</si>
  <si>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</si>
  <si>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</si>
  <si>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</si>
  <si>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</si>
  <si>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</si>
  <si>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</si>
  <si>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</si>
  <si>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</si>
  <si>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</si>
  <si>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</si>
  <si>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</si>
  <si>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</si>
  <si>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</si>
  <si>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</si>
  <si>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</si>
  <si>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</si>
  <si>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</si>
  <si>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</si>
  <si>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</si>
  <si>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</si>
  <si>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</si>
  <si>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</si>
  <si>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</si>
  <si>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</si>
  <si>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</si>
  <si>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</si>
  <si>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</si>
  <si>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</si>
  <si>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</si>
  <si>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</si>
  <si>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</si>
  <si>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</si>
  <si>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</si>
  <si>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</si>
  <si>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</si>
  <si>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</si>
  <si>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</si>
  <si>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</si>
  <si>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</si>
  <si>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</si>
  <si>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</si>
  <si>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</si>
  <si>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</si>
  <si>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</si>
  <si>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</si>
  <si>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</si>
  <si>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</si>
  <si>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</si>
  <si>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</si>
  <si>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</si>
  <si>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</si>
  <si>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</si>
  <si>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</si>
  <si>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</si>
  <si>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</si>
  <si>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</si>
  <si>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</si>
  <si>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</si>
  <si>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</si>
  <si>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</si>
  <si>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</si>
  <si>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</si>
  <si>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</si>
  <si>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</si>
  <si>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</si>
  <si>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</si>
  <si>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</si>
  <si>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</si>
  <si>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</si>
  <si>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</si>
  <si>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</si>
  <si>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</si>
  <si>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</si>
  <si>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</si>
  <si>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</si>
  <si>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</si>
  <si>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</si>
  <si>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</si>
  <si>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</si>
  <si>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</si>
  <si>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</si>
  <si>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</si>
  <si>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</si>
  <si>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</si>
  <si>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</si>
  <si>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</si>
  <si>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</si>
  <si>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</si>
  <si>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</si>
  <si>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</si>
  <si>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</si>
  <si>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</si>
  <si>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</si>
  <si>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</si>
  <si>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</si>
  <si>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</si>
  <si>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</si>
  <si>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</si>
  <si>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</si>
  <si>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</si>
  <si>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</si>
  <si>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</si>
  <si>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</si>
  <si>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</si>
  <si>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</si>
  <si>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</si>
  <si>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</si>
  <si>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</si>
  <si>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</si>
  <si>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</si>
  <si>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</si>
  <si>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</si>
  <si>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</si>
  <si>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</si>
  <si>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</si>
  <si>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</si>
  <si>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</si>
  <si>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</si>
  <si>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</si>
  <si>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</si>
  <si>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</si>
  <si>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</si>
  <si>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</si>
  <si>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</si>
  <si>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</si>
  <si>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</si>
  <si>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</si>
  <si>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</si>
  <si>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</si>
  <si>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</si>
  <si>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</si>
  <si>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</si>
  <si>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</si>
  <si>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</si>
  <si>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</si>
  <si>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</si>
  <si>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</si>
  <si>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</si>
  <si>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</si>
  <si>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</si>
  <si>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</si>
  <si>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</si>
  <si>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</si>
  <si>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</si>
  <si>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</si>
  <si>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</si>
  <si>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</si>
  <si>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</si>
  <si>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</si>
  <si>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</si>
  <si>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</si>
  <si>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</si>
  <si>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</si>
  <si>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</si>
  <si>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</si>
  <si>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</si>
  <si>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</si>
  <si>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</si>
  <si>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</si>
  <si>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</si>
  <si>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</si>
  <si>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</si>
  <si>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</si>
  <si>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</si>
  <si>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</si>
  <si>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</si>
  <si>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</si>
  <si>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</si>
  <si>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</si>
  <si>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</si>
  <si>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</si>
  <si>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</si>
  <si>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</si>
  <si>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</si>
  <si>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</si>
  <si>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</si>
  <si>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</si>
  <si>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</si>
  <si>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</si>
  <si>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</si>
  <si>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</si>
  <si>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</si>
  <si>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</si>
  <si>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</si>
  <si>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</si>
  <si>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</si>
  <si>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</si>
  <si>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</si>
  <si>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</si>
  <si>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</si>
  <si>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</si>
  <si>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</si>
  <si>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</si>
  <si>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</si>
  <si>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</si>
  <si>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</si>
  <si>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</si>
  <si>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</si>
  <si>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</si>
  <si>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</si>
  <si>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</si>
  <si>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</si>
  <si>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</si>
  <si>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</si>
  <si>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</si>
  <si>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</si>
  <si>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</si>
  <si>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</si>
  <si>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</si>
  <si>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</si>
  <si>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</si>
  <si>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</si>
  <si>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</si>
  <si>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</si>
  <si>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</si>
  <si>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</si>
  <si>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</si>
  <si>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</si>
  <si>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</si>
  <si>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</si>
  <si>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</si>
  <si>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</si>
  <si>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</si>
  <si>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</si>
  <si>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</si>
  <si>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</si>
  <si>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</si>
  <si>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</si>
  <si>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</si>
  <si>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</si>
  <si>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</si>
  <si>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</si>
  <si>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</si>
  <si>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</si>
  <si>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</si>
  <si>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</si>
  <si>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</si>
  <si>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</si>
  <si>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</si>
  <si>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</si>
  <si>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</si>
  <si>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</si>
  <si>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</si>
  <si>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</si>
  <si>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</si>
  <si>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</si>
  <si>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</si>
  <si>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</si>
  <si>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</si>
  <si>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</si>
  <si>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</si>
  <si>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</si>
  <si>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</si>
  <si>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</si>
  <si>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</si>
  <si>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</si>
  <si>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</si>
  <si>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</si>
  <si>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</si>
  <si>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</si>
  <si>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</si>
  <si>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</si>
  <si>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</si>
  <si>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</si>
  <si>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</si>
  <si>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</si>
  <si>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</si>
  <si>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</si>
  <si>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</si>
  <si>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</si>
  <si>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</si>
  <si>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</si>
  <si>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</si>
  <si>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</si>
  <si>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</si>
  <si>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</si>
  <si>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</si>
  <si>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</si>
  <si>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</si>
  <si>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</si>
  <si>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</si>
  <si>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</si>
  <si>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</si>
  <si>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</si>
  <si>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</si>
  <si>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</si>
  <si>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</si>
  <si>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</si>
  <si>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</si>
  <si>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</si>
  <si>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</si>
  <si>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</si>
  <si>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</si>
  <si>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</si>
  <si>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</si>
  <si>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</si>
  <si>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</si>
  <si>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</si>
  <si>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</si>
  <si>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</si>
  <si>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</si>
  <si>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</si>
  <si>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</si>
  <si>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</si>
  <si>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</si>
  <si>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</si>
  <si>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</si>
  <si>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</si>
  <si>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</si>
  <si>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</si>
  <si>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</si>
  <si>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</si>
  <si>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</si>
  <si>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</si>
  <si>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</si>
  <si>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</si>
  <si>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</si>
  <si>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</si>
  <si>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</si>
  <si>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</si>
  <si>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</si>
  <si>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</si>
  <si>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</si>
  <si>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</si>
  <si>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</si>
  <si>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</si>
  <si>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</si>
  <si>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</si>
  <si>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</si>
  <si>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</si>
  <si>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</si>
  <si>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</si>
  <si>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</si>
  <si>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</si>
  <si>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</si>
  <si>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</si>
  <si>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</si>
  <si>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</si>
  <si>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</si>
  <si>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</si>
  <si>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</si>
  <si>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</si>
  <si>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</si>
  <si>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</si>
  <si>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</si>
  <si>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</si>
  <si>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</si>
  <si>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</si>
  <si>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</si>
  <si>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</si>
  <si>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</si>
  <si>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</si>
  <si>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</si>
  <si>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</si>
  <si>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</si>
  <si>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</si>
  <si>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</si>
  <si>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</si>
  <si>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</si>
  <si>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</si>
  <si>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</si>
  <si>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</si>
  <si>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</si>
  <si>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</si>
  <si>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</si>
  <si>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</si>
  <si>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</si>
  <si>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</si>
  <si>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</si>
  <si>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</si>
  <si>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</si>
  <si>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</si>
  <si>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</si>
  <si>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</si>
  <si>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</si>
  <si>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</si>
  <si>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</si>
  <si>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</si>
  <si>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</si>
  <si>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</si>
  <si>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</si>
  <si>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</si>
  <si>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</si>
  <si>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</si>
  <si>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</si>
  <si>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</si>
  <si>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</si>
  <si>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</si>
  <si>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</si>
  <si>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</si>
  <si>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</si>
  <si>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</si>
  <si>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</si>
  <si>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</si>
  <si>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</si>
  <si>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</si>
  <si>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</si>
  <si>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</si>
  <si>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</si>
  <si>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</si>
  <si>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</si>
  <si>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</si>
  <si>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</si>
  <si>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</si>
  <si>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</si>
  <si>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</si>
  <si>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</si>
  <si>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</si>
  <si>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</si>
  <si>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</si>
  <si>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</si>
  <si>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</si>
  <si>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</si>
  <si>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</si>
  <si>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</si>
  <si>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</si>
  <si>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</si>
  <si>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</si>
  <si>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</si>
  <si>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</si>
  <si>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</si>
  <si>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</si>
  <si>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</si>
  <si>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</si>
  <si>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</si>
  <si>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</si>
  <si>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</si>
  <si>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</si>
  <si>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</si>
  <si>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</si>
  <si>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</si>
  <si>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</si>
  <si>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</si>
  <si>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</si>
  <si>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</si>
  <si>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</si>
  <si>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</si>
  <si>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</si>
  <si>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</si>
  <si>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</si>
  <si>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</si>
  <si>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</si>
  <si>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</si>
  <si>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</si>
  <si>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</si>
  <si>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</si>
  <si>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</si>
  <si>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</si>
  <si>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</si>
  <si>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</si>
  <si>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</si>
  <si>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</si>
  <si>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</si>
  <si>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</si>
  <si>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</si>
  <si>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</si>
  <si>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</si>
  <si>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</si>
  <si>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</si>
  <si>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</si>
  <si>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</si>
  <si>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</si>
  <si>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</si>
  <si>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</si>
  <si>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</si>
  <si>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</si>
  <si>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</si>
  <si>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</si>
  <si>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</si>
  <si>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</si>
  <si>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</si>
  <si>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</si>
  <si>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</si>
  <si>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</si>
  <si>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</si>
  <si>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</si>
  <si>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</si>
  <si>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</si>
  <si>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</si>
  <si>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</si>
  <si>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</si>
  <si>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</si>
  <si>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</si>
  <si>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</si>
  <si>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</si>
  <si>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</si>
  <si>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</si>
  <si>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</si>
  <si>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129418</t>
  </si>
  <si>
    <t>2016-5</t>
  </si>
  <si>
    <t>2016-6</t>
  </si>
  <si>
    <t>Columna3</t>
  </si>
  <si>
    <t>Columna4</t>
  </si>
  <si>
    <t>Columna5</t>
  </si>
  <si>
    <t>Columna6</t>
  </si>
  <si>
    <t>CÓD REFERENCIAL</t>
  </si>
  <si>
    <t>PO</t>
  </si>
  <si>
    <t>admin</t>
  </si>
  <si>
    <t>Borrar</t>
  </si>
  <si>
    <t>DE FECHA</t>
  </si>
  <si>
    <t>A FECHA</t>
  </si>
  <si>
    <t>Tiene vacíos en la fecha de inicio</t>
  </si>
  <si>
    <t>Tiene problemas de pedido mínimo de grupo</t>
  </si>
  <si>
    <t>Tiene vacíos en la fecha de fin</t>
  </si>
  <si>
    <t>Tiene filas con código vacío</t>
  </si>
  <si>
    <t>=</t>
  </si>
  <si>
    <t>G</t>
  </si>
  <si>
    <t>Pedido Calculado</t>
  </si>
  <si>
    <t>ESTADO</t>
  </si>
  <si>
    <t>ACT</t>
  </si>
  <si>
    <t>L</t>
  </si>
  <si>
    <t>V</t>
  </si>
  <si>
    <t>-</t>
  </si>
  <si>
    <t>INV FÍSICO</t>
  </si>
  <si>
    <t>COD VINCULADO</t>
  </si>
  <si>
    <t>R</t>
  </si>
  <si>
    <t>DETALLE REQUERIMIENTOS</t>
  </si>
  <si>
    <t>HOSPICARE</t>
  </si>
  <si>
    <t>buh_estado_reposiciones</t>
  </si>
  <si>
    <t>buh_fecha_nuevo_pedido</t>
  </si>
  <si>
    <t>buh_fecha_esperada_arribo</t>
  </si>
  <si>
    <t>A</t>
  </si>
  <si>
    <t>TRANSFERENCIA CARGADA</t>
  </si>
  <si>
    <t>+-</t>
  </si>
  <si>
    <t>REPUESTOS</t>
  </si>
  <si>
    <t>OK</t>
  </si>
  <si>
    <t>BUF</t>
  </si>
  <si>
    <t>ACCESORIOS</t>
  </si>
  <si>
    <t xml:space="preserve">243 - </t>
  </si>
  <si>
    <t>BP-MATRIZ</t>
  </si>
  <si>
    <t>MOTORALMOR</t>
  </si>
  <si>
    <t>01.002.0001</t>
  </si>
  <si>
    <t>01.002.0004</t>
  </si>
  <si>
    <t>06.010.0002</t>
  </si>
  <si>
    <t>06.019.0001</t>
  </si>
  <si>
    <t>06.019.0002</t>
  </si>
  <si>
    <t>06.019.0003</t>
  </si>
  <si>
    <t>06.021.0002</t>
  </si>
  <si>
    <t>06.021.0003</t>
  </si>
  <si>
    <t>06.021.0004</t>
  </si>
  <si>
    <t>06.021.0005</t>
  </si>
  <si>
    <t>06.021.0008</t>
  </si>
  <si>
    <t>06.021.0010</t>
  </si>
  <si>
    <t>06.021.0013</t>
  </si>
  <si>
    <t>06.021.0020</t>
  </si>
  <si>
    <t>06.021.0028</t>
  </si>
  <si>
    <t>06.021.0031</t>
  </si>
  <si>
    <t>06.025.0010</t>
  </si>
  <si>
    <t>06.025.0012</t>
  </si>
  <si>
    <t>06.025.0013</t>
  </si>
  <si>
    <t>06.035.0001</t>
  </si>
  <si>
    <t>06.035.0002</t>
  </si>
  <si>
    <t>06.035.0005</t>
  </si>
  <si>
    <t>06.038.0001</t>
  </si>
  <si>
    <t>06.038.0002</t>
  </si>
  <si>
    <t>06.048.0006</t>
  </si>
  <si>
    <t>06.048.0007</t>
  </si>
  <si>
    <t>06.048.0008</t>
  </si>
  <si>
    <t>06.048.0009</t>
  </si>
  <si>
    <t>06.048.0013</t>
  </si>
  <si>
    <t>06.051.0003</t>
  </si>
  <si>
    <t>06.051.0005</t>
  </si>
  <si>
    <t>06.051.0010</t>
  </si>
  <si>
    <t>06.051.0013</t>
  </si>
  <si>
    <t>06.051.0014</t>
  </si>
  <si>
    <t>06.051.0015</t>
  </si>
  <si>
    <t>06.051.0016</t>
  </si>
  <si>
    <t>06.076.0004</t>
  </si>
  <si>
    <t>06.077.0005</t>
  </si>
  <si>
    <t>06.077.0006</t>
  </si>
  <si>
    <t>06.077.0009</t>
  </si>
  <si>
    <t>06.077.0012</t>
  </si>
  <si>
    <t>06.077.0018</t>
  </si>
  <si>
    <t>06.077.0025</t>
  </si>
  <si>
    <t>06.077.0028</t>
  </si>
  <si>
    <t>06.077.0030</t>
  </si>
  <si>
    <t>06.077.0031</t>
  </si>
  <si>
    <t>06.080.0003</t>
  </si>
  <si>
    <t>06.080.0006</t>
  </si>
  <si>
    <t>06.080.0008</t>
  </si>
  <si>
    <t>06.080.0009</t>
  </si>
  <si>
    <t>06.080.0011</t>
  </si>
  <si>
    <t>06.080.0012</t>
  </si>
  <si>
    <t>06.080.0013</t>
  </si>
  <si>
    <t>06.080.0014</t>
  </si>
  <si>
    <t>06.080.0018</t>
  </si>
  <si>
    <t>06.080.0019</t>
  </si>
  <si>
    <t>06.080.0027</t>
  </si>
  <si>
    <t>06.080.0033</t>
  </si>
  <si>
    <t>06.080.0034</t>
  </si>
  <si>
    <t>06.080.0041</t>
  </si>
  <si>
    <t>06.080.0053</t>
  </si>
  <si>
    <t>06.080.0054</t>
  </si>
  <si>
    <t>06.080.0073</t>
  </si>
  <si>
    <t>06.080.0076</t>
  </si>
  <si>
    <t>06.081.0024</t>
  </si>
  <si>
    <t>06.084.0001</t>
  </si>
  <si>
    <t>06.084.0006</t>
  </si>
  <si>
    <t>06.084.0011</t>
  </si>
  <si>
    <t>06.097.0003</t>
  </si>
  <si>
    <t>06.097.0006</t>
  </si>
  <si>
    <t>06.097.0012</t>
  </si>
  <si>
    <t>06.097.0013</t>
  </si>
  <si>
    <t>06.108.0001</t>
  </si>
  <si>
    <t>06.108.0003</t>
  </si>
  <si>
    <t>06.108.0005</t>
  </si>
  <si>
    <t>06.108.0006</t>
  </si>
  <si>
    <t>06.108.0007</t>
  </si>
  <si>
    <t>06.108.0020</t>
  </si>
  <si>
    <t>06.108.0021</t>
  </si>
  <si>
    <t>06.108.0022</t>
  </si>
  <si>
    <t>06.115.0001</t>
  </si>
  <si>
    <t>06.115.0006</t>
  </si>
  <si>
    <t>06.115.0007</t>
  </si>
  <si>
    <t>06.115.0010</t>
  </si>
  <si>
    <t>06.115.0017</t>
  </si>
  <si>
    <t>06.135.0002</t>
  </si>
  <si>
    <t>06.135.0003</t>
  </si>
  <si>
    <t>06.135.0007</t>
  </si>
  <si>
    <t>06.136.0001</t>
  </si>
  <si>
    <t>06.137.0003</t>
  </si>
  <si>
    <t>06.137.0006</t>
  </si>
  <si>
    <t>06.150.0004</t>
  </si>
  <si>
    <t>06.150.0005</t>
  </si>
  <si>
    <t>06.150.0006</t>
  </si>
  <si>
    <t>06.150.0009</t>
  </si>
  <si>
    <t>06.150.0011</t>
  </si>
  <si>
    <t>06.150.0014</t>
  </si>
  <si>
    <t>06.150.0019</t>
  </si>
  <si>
    <t>06.150.0024</t>
  </si>
  <si>
    <t>06.156.0001</t>
  </si>
  <si>
    <t>06.156.0002</t>
  </si>
  <si>
    <t>06.161.0004</t>
  </si>
  <si>
    <t>06.161.0005</t>
  </si>
  <si>
    <t>06.161.0006</t>
  </si>
  <si>
    <t>06.161.0007</t>
  </si>
  <si>
    <t>06.161.0008</t>
  </si>
  <si>
    <t>06.162.0002</t>
  </si>
  <si>
    <t>06.163.0002</t>
  </si>
  <si>
    <t>06.163.0004</t>
  </si>
  <si>
    <t>06.166.0001</t>
  </si>
  <si>
    <t>06.166.0002</t>
  </si>
  <si>
    <t>06.166.0005</t>
  </si>
  <si>
    <t>06.166.0006</t>
  </si>
  <si>
    <t>06.166.0007</t>
  </si>
  <si>
    <t>06.166.0008</t>
  </si>
  <si>
    <t>06.166.0009</t>
  </si>
  <si>
    <t>06.166.0012</t>
  </si>
  <si>
    <t>06.166.0014</t>
  </si>
  <si>
    <t>06.166.0015</t>
  </si>
  <si>
    <t>06.166.0021</t>
  </si>
  <si>
    <t>06.168.0001</t>
  </si>
  <si>
    <t>06.211.0001</t>
  </si>
  <si>
    <t>09.001.0001</t>
  </si>
  <si>
    <t>10.014.0026</t>
  </si>
  <si>
    <t>10.014.0027</t>
  </si>
  <si>
    <t>01.002.0002</t>
  </si>
  <si>
    <t>01.003.0004</t>
  </si>
  <si>
    <t>01.003.0006</t>
  </si>
  <si>
    <t>01.003.0007</t>
  </si>
  <si>
    <t>01.004.0032</t>
  </si>
  <si>
    <t>01.004.0033</t>
  </si>
  <si>
    <t>01.005.0001</t>
  </si>
  <si>
    <t>01.005.0002</t>
  </si>
  <si>
    <t>01.005.0003</t>
  </si>
  <si>
    <t>01.005.0004</t>
  </si>
  <si>
    <t>01.005.0005</t>
  </si>
  <si>
    <t>01.007.0007</t>
  </si>
  <si>
    <t>01.007.0008</t>
  </si>
  <si>
    <t>01.007.0009</t>
  </si>
  <si>
    <t>01.007.0010</t>
  </si>
  <si>
    <t>01.007.0011</t>
  </si>
  <si>
    <t>01.007.0012</t>
  </si>
  <si>
    <t>01.007.0014</t>
  </si>
  <si>
    <t>01.007.0015</t>
  </si>
  <si>
    <t>01.007.0016</t>
  </si>
  <si>
    <t>01.007.0017</t>
  </si>
  <si>
    <t>01.007.0018</t>
  </si>
  <si>
    <t>01.007.0019</t>
  </si>
  <si>
    <t>01.007.0020</t>
  </si>
  <si>
    <t>01.007.0021</t>
  </si>
  <si>
    <t>01.007.0022</t>
  </si>
  <si>
    <t>01.007.0023</t>
  </si>
  <si>
    <t>01.007.0024</t>
  </si>
  <si>
    <t>01.007.0027</t>
  </si>
  <si>
    <t>01.007.0028</t>
  </si>
  <si>
    <t>01.007.0029</t>
  </si>
  <si>
    <t>01.009.0002</t>
  </si>
  <si>
    <t>01.009.0003</t>
  </si>
  <si>
    <t>01.009.0004</t>
  </si>
  <si>
    <t>01.009.0006</t>
  </si>
  <si>
    <t>01.009.0007</t>
  </si>
  <si>
    <t>01.009.0008</t>
  </si>
  <si>
    <t>01.011.0006</t>
  </si>
  <si>
    <t>01.011.0007</t>
  </si>
  <si>
    <t>01.011.0008</t>
  </si>
  <si>
    <t>01.011.0009</t>
  </si>
  <si>
    <t>01.011.0023</t>
  </si>
  <si>
    <t>01.011.0024</t>
  </si>
  <si>
    <t>01.011.0025</t>
  </si>
  <si>
    <t>01.011.0026</t>
  </si>
  <si>
    <t>01.011.0027</t>
  </si>
  <si>
    <t>01.011.0028</t>
  </si>
  <si>
    <t>01.011.0029</t>
  </si>
  <si>
    <t>01.011.0033</t>
  </si>
  <si>
    <t>01.011.0034</t>
  </si>
  <si>
    <t>01.011.0035</t>
  </si>
  <si>
    <t>01.011.0036</t>
  </si>
  <si>
    <t>01.011.0042</t>
  </si>
  <si>
    <t>01.011.0043</t>
  </si>
  <si>
    <t>01.011.0044</t>
  </si>
  <si>
    <t>01.011.0045</t>
  </si>
  <si>
    <t>01.011.0049</t>
  </si>
  <si>
    <t>01.013.0001</t>
  </si>
  <si>
    <t>01.013.0005</t>
  </si>
  <si>
    <t>01.013.0006</t>
  </si>
  <si>
    <t>01.013.0007</t>
  </si>
  <si>
    <t>01.013.0010</t>
  </si>
  <si>
    <t>01.013.0011</t>
  </si>
  <si>
    <t>01.013.0012</t>
  </si>
  <si>
    <t>01.013.0021</t>
  </si>
  <si>
    <t>01.013.0022</t>
  </si>
  <si>
    <t>01.013.0023</t>
  </si>
  <si>
    <t>01.013.0024</t>
  </si>
  <si>
    <t>01.013.0025</t>
  </si>
  <si>
    <t>01.013.0031</t>
  </si>
  <si>
    <t>01.013.0032</t>
  </si>
  <si>
    <t>01.013.0033</t>
  </si>
  <si>
    <t>01.013.0034</t>
  </si>
  <si>
    <t>01.013.0035</t>
  </si>
  <si>
    <t>01.013.0037</t>
  </si>
  <si>
    <t>01.013.0043</t>
  </si>
  <si>
    <t>01.013.0044</t>
  </si>
  <si>
    <t>01.013.0045</t>
  </si>
  <si>
    <t>01.013.0046</t>
  </si>
  <si>
    <t>01.013.0047</t>
  </si>
  <si>
    <t>01.013.0048</t>
  </si>
  <si>
    <t>01.013.0049</t>
  </si>
  <si>
    <t>01.013.0051</t>
  </si>
  <si>
    <t>01.013.0059</t>
  </si>
  <si>
    <t>01.013.0060</t>
  </si>
  <si>
    <t>01.013.0061</t>
  </si>
  <si>
    <t>01.013.0065</t>
  </si>
  <si>
    <t>01.013.0066</t>
  </si>
  <si>
    <t>01.013.0068</t>
  </si>
  <si>
    <t>01.013.0070</t>
  </si>
  <si>
    <t>01.013.0071</t>
  </si>
  <si>
    <t>01.013.0072</t>
  </si>
  <si>
    <t>01.013.0075</t>
  </si>
  <si>
    <t>01.013.0077</t>
  </si>
  <si>
    <t>01.013.0078</t>
  </si>
  <si>
    <t>01.013.0079</t>
  </si>
  <si>
    <t>01.013.0080</t>
  </si>
  <si>
    <t>01.013.0082</t>
  </si>
  <si>
    <t>01.013.0083</t>
  </si>
  <si>
    <t>01.013.0084</t>
  </si>
  <si>
    <t>01.013.0085</t>
  </si>
  <si>
    <t>01.013.0103</t>
  </si>
  <si>
    <t>01.013.0104</t>
  </si>
  <si>
    <t>01.013.0105</t>
  </si>
  <si>
    <t>01.013.0106</t>
  </si>
  <si>
    <t>01.013.0109</t>
  </si>
  <si>
    <t>01.013.0110</t>
  </si>
  <si>
    <t>01.013.0111</t>
  </si>
  <si>
    <t>01.013.0112</t>
  </si>
  <si>
    <t>01.013.0113</t>
  </si>
  <si>
    <t>01.013.0114</t>
  </si>
  <si>
    <t>01.013.0115</t>
  </si>
  <si>
    <t>01.016.0001</t>
  </si>
  <si>
    <t>01.016.0003</t>
  </si>
  <si>
    <t>01.016.0004</t>
  </si>
  <si>
    <t>01.016.0005</t>
  </si>
  <si>
    <t>01.016.0006</t>
  </si>
  <si>
    <t>01.016.0007</t>
  </si>
  <si>
    <t>01.016.0008</t>
  </si>
  <si>
    <t>01.016.0009</t>
  </si>
  <si>
    <t>01.016.0010</t>
  </si>
  <si>
    <t>01.016.0011</t>
  </si>
  <si>
    <t>01.016.0012</t>
  </si>
  <si>
    <t>01.016.0013</t>
  </si>
  <si>
    <t>01.016.0014</t>
  </si>
  <si>
    <t>01.016.0016</t>
  </si>
  <si>
    <t>01.016.0017</t>
  </si>
  <si>
    <t>01.016.0018</t>
  </si>
  <si>
    <t>01.016.0019</t>
  </si>
  <si>
    <t>01.016.0022</t>
  </si>
  <si>
    <t>01.016.0023</t>
  </si>
  <si>
    <t>01.016.0024</t>
  </si>
  <si>
    <t>01.016.0025</t>
  </si>
  <si>
    <t>01.016.0030</t>
  </si>
  <si>
    <t>01.016.0032</t>
  </si>
  <si>
    <t>01.016.0033</t>
  </si>
  <si>
    <t>01.016.0034</t>
  </si>
  <si>
    <t>01.016.0035</t>
  </si>
  <si>
    <t>01.016.0042</t>
  </si>
  <si>
    <t>01.016.0043</t>
  </si>
  <si>
    <t>01.016.0044</t>
  </si>
  <si>
    <t>01.016.0051</t>
  </si>
  <si>
    <t>01.016.0052</t>
  </si>
  <si>
    <t>01.016.0053</t>
  </si>
  <si>
    <t>01.016.0054</t>
  </si>
  <si>
    <t>01.016.0055</t>
  </si>
  <si>
    <t>01.016.0056</t>
  </si>
  <si>
    <t>01.017.0001</t>
  </si>
  <si>
    <t>01.017.0002</t>
  </si>
  <si>
    <t>01.017.0006</t>
  </si>
  <si>
    <t>01.017.0010</t>
  </si>
  <si>
    <t>01.017.0011</t>
  </si>
  <si>
    <t>01.017.0012</t>
  </si>
  <si>
    <t>01.017.0014</t>
  </si>
  <si>
    <t>01.017.0015</t>
  </si>
  <si>
    <t>01.017.0016</t>
  </si>
  <si>
    <t>01.017.0017</t>
  </si>
  <si>
    <t>01.017.0018</t>
  </si>
  <si>
    <t>01.017.0019</t>
  </si>
  <si>
    <t>01.017.0023</t>
  </si>
  <si>
    <t>01.017.0024</t>
  </si>
  <si>
    <t>01.017.0025</t>
  </si>
  <si>
    <t>01.017.0027</t>
  </si>
  <si>
    <t>01.017.0029</t>
  </si>
  <si>
    <t>01.017.0031</t>
  </si>
  <si>
    <t>01.017.0034</t>
  </si>
  <si>
    <t>01.017.0035</t>
  </si>
  <si>
    <t>01.017.0036</t>
  </si>
  <si>
    <t>01.017.0037</t>
  </si>
  <si>
    <t>01.017.0038</t>
  </si>
  <si>
    <t>01.017.0039</t>
  </si>
  <si>
    <t>01.017.0040</t>
  </si>
  <si>
    <t>01.017.0041</t>
  </si>
  <si>
    <t>01.018.0001</t>
  </si>
  <si>
    <t>01.018.0002</t>
  </si>
  <si>
    <t>01.018.0003</t>
  </si>
  <si>
    <t>01.018.0004</t>
  </si>
  <si>
    <t>01.018.0005</t>
  </si>
  <si>
    <t>01.018.0006</t>
  </si>
  <si>
    <t>01.018.0007</t>
  </si>
  <si>
    <t>01.018.0008</t>
  </si>
  <si>
    <t>01.018.0010</t>
  </si>
  <si>
    <t>01.018.0011</t>
  </si>
  <si>
    <t>01.018.0012</t>
  </si>
  <si>
    <t>01.018.0013</t>
  </si>
  <si>
    <t>01.018.0014</t>
  </si>
  <si>
    <t>01.018.0015</t>
  </si>
  <si>
    <t>01.018.0016</t>
  </si>
  <si>
    <t>01.018.0017</t>
  </si>
  <si>
    <t>01.018.0018</t>
  </si>
  <si>
    <t>01.018.0019</t>
  </si>
  <si>
    <t>01.018.0020</t>
  </si>
  <si>
    <t>01.018.0023</t>
  </si>
  <si>
    <t>01.018.0024</t>
  </si>
  <si>
    <t>01.018.0025</t>
  </si>
  <si>
    <t>01.018.0043</t>
  </si>
  <si>
    <t>01.018.0050</t>
  </si>
  <si>
    <t>01.018.0052</t>
  </si>
  <si>
    <t>01.018.0056</t>
  </si>
  <si>
    <t>01.018.0060</t>
  </si>
  <si>
    <t>01.018.0061</t>
  </si>
  <si>
    <t>01.018.0062</t>
  </si>
  <si>
    <t>01.018.0063</t>
  </si>
  <si>
    <t>01.018.0064</t>
  </si>
  <si>
    <t>01.018.0067</t>
  </si>
  <si>
    <t>01.018.0075</t>
  </si>
  <si>
    <t>01.018.0077</t>
  </si>
  <si>
    <t>01.018.0078</t>
  </si>
  <si>
    <t>01.018.0090</t>
  </si>
  <si>
    <t>01.018.0091</t>
  </si>
  <si>
    <t>01.018.0092</t>
  </si>
  <si>
    <t>01.018.0093</t>
  </si>
  <si>
    <t>01.018.0094</t>
  </si>
  <si>
    <t>01.018.0095</t>
  </si>
  <si>
    <t>01.018.0097</t>
  </si>
  <si>
    <t>01.018.0098</t>
  </si>
  <si>
    <t>01.018.0100</t>
  </si>
  <si>
    <t>01.018.0101</t>
  </si>
  <si>
    <t>01.018.0124</t>
  </si>
  <si>
    <t>01.018.0125</t>
  </si>
  <si>
    <t>01.018.0126</t>
  </si>
  <si>
    <t>01.018.0127</t>
  </si>
  <si>
    <t>01.018.0128</t>
  </si>
  <si>
    <t>01.018.0130</t>
  </si>
  <si>
    <t>01.018.0131</t>
  </si>
  <si>
    <t>01.018.0132</t>
  </si>
  <si>
    <t>01.018.0133</t>
  </si>
  <si>
    <t>01.018.0136</t>
  </si>
  <si>
    <t>01.018.0140</t>
  </si>
  <si>
    <t>01.018.0143</t>
  </si>
  <si>
    <t>01.018.0145</t>
  </si>
  <si>
    <t>01.018.0146</t>
  </si>
  <si>
    <t>01.018.0147</t>
  </si>
  <si>
    <t>01.018.0148</t>
  </si>
  <si>
    <t>01.018.0158</t>
  </si>
  <si>
    <t>01.018.0159</t>
  </si>
  <si>
    <t>01.018.0160</t>
  </si>
  <si>
    <t>01.018.0161</t>
  </si>
  <si>
    <t>01.018.0162</t>
  </si>
  <si>
    <t>01.018.0163</t>
  </si>
  <si>
    <t>01.018.0164</t>
  </si>
  <si>
    <t>01.018.0165</t>
  </si>
  <si>
    <t>01.018.0166</t>
  </si>
  <si>
    <t>01.018.0167</t>
  </si>
  <si>
    <t>01.018.0168</t>
  </si>
  <si>
    <t>01.018.0169</t>
  </si>
  <si>
    <t>01.018.0170</t>
  </si>
  <si>
    <t>01.018.0171</t>
  </si>
  <si>
    <t>01.018.0172</t>
  </si>
  <si>
    <t>01.018.0173</t>
  </si>
  <si>
    <t>01.018.0174</t>
  </si>
  <si>
    <t>01.018.0175</t>
  </si>
  <si>
    <t>01.018.0176</t>
  </si>
  <si>
    <t>01.018.0177</t>
  </si>
  <si>
    <t>01.018.0178</t>
  </si>
  <si>
    <t>01.018.0179</t>
  </si>
  <si>
    <t>01.018.0180</t>
  </si>
  <si>
    <t>01.018.0181</t>
  </si>
  <si>
    <t>01.018.0183</t>
  </si>
  <si>
    <t>01.018.0184</t>
  </si>
  <si>
    <t>01.018.0185</t>
  </si>
  <si>
    <t>01.018.0186</t>
  </si>
  <si>
    <t>01.018.0187</t>
  </si>
  <si>
    <t>01.018.0188</t>
  </si>
  <si>
    <t>01.018.0189</t>
  </si>
  <si>
    <t>01.018.0190</t>
  </si>
  <si>
    <t>01.018.0191</t>
  </si>
  <si>
    <t>01.018.0192</t>
  </si>
  <si>
    <t>01.018.0193</t>
  </si>
  <si>
    <t>01.018.0194</t>
  </si>
  <si>
    <t>01.018.0195</t>
  </si>
  <si>
    <t>01.018.0196</t>
  </si>
  <si>
    <t>01.018.0197</t>
  </si>
  <si>
    <t>01.018.0198</t>
  </si>
  <si>
    <t>01.018.0199</t>
  </si>
  <si>
    <t>01.018.0200</t>
  </si>
  <si>
    <t>01.018.0201</t>
  </si>
  <si>
    <t>01.018.0202</t>
  </si>
  <si>
    <t>01.018.0203</t>
  </si>
  <si>
    <t>01.018.0204</t>
  </si>
  <si>
    <t>01.018.0205</t>
  </si>
  <si>
    <t>01.018.0206</t>
  </si>
  <si>
    <t>01.018.0207</t>
  </si>
  <si>
    <t>01.018.0208</t>
  </si>
  <si>
    <t>01.018.0209</t>
  </si>
  <si>
    <t>01.018.0210</t>
  </si>
  <si>
    <t>01.018.0211</t>
  </si>
  <si>
    <t>01.018.0212</t>
  </si>
  <si>
    <t>01.018.0213</t>
  </si>
  <si>
    <t>01.018.0214</t>
  </si>
  <si>
    <t>01.018.0215</t>
  </si>
  <si>
    <t>01.018.0216</t>
  </si>
  <si>
    <t>01.018.0217</t>
  </si>
  <si>
    <t>01.018.0218</t>
  </si>
  <si>
    <t>01.019.0001</t>
  </si>
  <si>
    <t>01.019.0002</t>
  </si>
  <si>
    <t>01.019.0003</t>
  </si>
  <si>
    <t>01.019.0004</t>
  </si>
  <si>
    <t>01.019.0007</t>
  </si>
  <si>
    <t>01.019.0009</t>
  </si>
  <si>
    <t>01.019.0010</t>
  </si>
  <si>
    <t>01.019.0017</t>
  </si>
  <si>
    <t>01.019.0018</t>
  </si>
  <si>
    <t>01.019.0019</t>
  </si>
  <si>
    <t>01.019.0020</t>
  </si>
  <si>
    <t>01.019.0021</t>
  </si>
  <si>
    <t>01.019.0022</t>
  </si>
  <si>
    <t>01.019.0023</t>
  </si>
  <si>
    <t>01.019.0025</t>
  </si>
  <si>
    <t>01.019.0026</t>
  </si>
  <si>
    <t>01.019.0027</t>
  </si>
  <si>
    <t>01.019.0029</t>
  </si>
  <si>
    <t>01.019.0030</t>
  </si>
  <si>
    <t>01.019.0031</t>
  </si>
  <si>
    <t>01.019.0034</t>
  </si>
  <si>
    <t>01.019.0037</t>
  </si>
  <si>
    <t>01.019.0038</t>
  </si>
  <si>
    <t>01.019.0039</t>
  </si>
  <si>
    <t>01.019.0040</t>
  </si>
  <si>
    <t>01.019.0041</t>
  </si>
  <si>
    <t>01.019.0042</t>
  </si>
  <si>
    <t>01.019.0043</t>
  </si>
  <si>
    <t>01.019.0044</t>
  </si>
  <si>
    <t>01.019.0045</t>
  </si>
  <si>
    <t>01.019.0048</t>
  </si>
  <si>
    <t>01.019.0063</t>
  </si>
  <si>
    <t>01.019.0067</t>
  </si>
  <si>
    <t>01.019.0068</t>
  </si>
  <si>
    <t>01.019.0069</t>
  </si>
  <si>
    <t>01.019.0070</t>
  </si>
  <si>
    <t>01.019.0071</t>
  </si>
  <si>
    <t>01.019.0081</t>
  </si>
  <si>
    <t>01.019.0082</t>
  </si>
  <si>
    <t>01.019.0083</t>
  </si>
  <si>
    <t>01.019.0084</t>
  </si>
  <si>
    <t>01.019.0085</t>
  </si>
  <si>
    <t>01.019.0087</t>
  </si>
  <si>
    <t>01.019.0089</t>
  </si>
  <si>
    <t>01.019.0090</t>
  </si>
  <si>
    <t>01.019.0091</t>
  </si>
  <si>
    <t>01.019.0092</t>
  </si>
  <si>
    <t>01.019.0093</t>
  </si>
  <si>
    <t>01.019.0094</t>
  </si>
  <si>
    <t>01.019.0095</t>
  </si>
  <si>
    <t>01.019.0096</t>
  </si>
  <si>
    <t>01.019.0099</t>
  </si>
  <si>
    <t>01.019.0101</t>
  </si>
  <si>
    <t>01.019.0102</t>
  </si>
  <si>
    <t>01.019.0107</t>
  </si>
  <si>
    <t>01.019.0108</t>
  </si>
  <si>
    <t>01.019.0109</t>
  </si>
  <si>
    <t>01.019.0110</t>
  </si>
  <si>
    <t>01.019.0111</t>
  </si>
  <si>
    <t>01.019.0112</t>
  </si>
  <si>
    <t>01.019.0113</t>
  </si>
  <si>
    <t>01.019.0114</t>
  </si>
  <si>
    <t>01.019.0121</t>
  </si>
  <si>
    <t>01.019.0126</t>
  </si>
  <si>
    <t>01.019.0127</t>
  </si>
  <si>
    <t>01.019.0128</t>
  </si>
  <si>
    <t>01.019.0129</t>
  </si>
  <si>
    <t>01.019.0130</t>
  </si>
  <si>
    <t>01.019.0135</t>
  </si>
  <si>
    <t>01.019.0136</t>
  </si>
  <si>
    <t>01.019.0137</t>
  </si>
  <si>
    <t>01.019.0138</t>
  </si>
  <si>
    <t>01.019.0139</t>
  </si>
  <si>
    <t>01.019.0140</t>
  </si>
  <si>
    <t>01.019.0141</t>
  </si>
  <si>
    <t>01.019.0142</t>
  </si>
  <si>
    <t>01.019.0146</t>
  </si>
  <si>
    <t>01.019.0154</t>
  </si>
  <si>
    <t>01.019.0155</t>
  </si>
  <si>
    <t>01.019.0156</t>
  </si>
  <si>
    <t>01.019.0159</t>
  </si>
  <si>
    <t>01.019.0167</t>
  </si>
  <si>
    <t>01.019.0168</t>
  </si>
  <si>
    <t>01.019.0170</t>
  </si>
  <si>
    <t>01.019.0178</t>
  </si>
  <si>
    <t>01.019.0183</t>
  </si>
  <si>
    <t>01.019.0184</t>
  </si>
  <si>
    <t>01.019.0185</t>
  </si>
  <si>
    <t>01.019.0186</t>
  </si>
  <si>
    <t>01.019.0187</t>
  </si>
  <si>
    <t>01.019.0188</t>
  </si>
  <si>
    <t>01.020.0001</t>
  </si>
  <si>
    <t>01.020.0002</t>
  </si>
  <si>
    <t>01.020.0003</t>
  </si>
  <si>
    <t>01.020.0004</t>
  </si>
  <si>
    <t>01.020.0005</t>
  </si>
  <si>
    <t>01.020.0006</t>
  </si>
  <si>
    <t>01.020.0010</t>
  </si>
  <si>
    <t>01.020.0011</t>
  </si>
  <si>
    <t>01.020.0012</t>
  </si>
  <si>
    <t>01.020.0013</t>
  </si>
  <si>
    <t>01.020.0015</t>
  </si>
  <si>
    <t>01.020.0016</t>
  </si>
  <si>
    <t>01.020.0017</t>
  </si>
  <si>
    <t>01.020.0018</t>
  </si>
  <si>
    <t>01.020.0019</t>
  </si>
  <si>
    <t>01.020.0020</t>
  </si>
  <si>
    <t>01.020.0021</t>
  </si>
  <si>
    <t>01.020.0022</t>
  </si>
  <si>
    <t>01.020.0023</t>
  </si>
  <si>
    <t>01.020.0024</t>
  </si>
  <si>
    <t>01.020.0025</t>
  </si>
  <si>
    <t>01.020.0026</t>
  </si>
  <si>
    <t>01.020.0027</t>
  </si>
  <si>
    <t>01.020.0028</t>
  </si>
  <si>
    <t>01.020.0029</t>
  </si>
  <si>
    <t>01.020.0030</t>
  </si>
  <si>
    <t>01.022.0001</t>
  </si>
  <si>
    <t>01.022.0002</t>
  </si>
  <si>
    <t>01.022.0003</t>
  </si>
  <si>
    <t>01.022.0004</t>
  </si>
  <si>
    <t>01.022.0005</t>
  </si>
  <si>
    <t>01.022.0006</t>
  </si>
  <si>
    <t>01.022.0007</t>
  </si>
  <si>
    <t>01.022.0008</t>
  </si>
  <si>
    <t>01.022.0009</t>
  </si>
  <si>
    <t>01.022.0010</t>
  </si>
  <si>
    <t>01.022.0011</t>
  </si>
  <si>
    <t>01.022.0012</t>
  </si>
  <si>
    <t>01.022.0013</t>
  </si>
  <si>
    <t>01.022.0014</t>
  </si>
  <si>
    <t>01.024.0016</t>
  </si>
  <si>
    <t>01.024.0020</t>
  </si>
  <si>
    <t>01.024.0021</t>
  </si>
  <si>
    <t>01.024.0022</t>
  </si>
  <si>
    <t>01.024.0023</t>
  </si>
  <si>
    <t>01.024.0024</t>
  </si>
  <si>
    <t>01.024.0043</t>
  </si>
  <si>
    <t>01.024.0050</t>
  </si>
  <si>
    <t>01.024.0051</t>
  </si>
  <si>
    <t>01.024.0052</t>
  </si>
  <si>
    <t>01.024.0053</t>
  </si>
  <si>
    <t>01.025.0006</t>
  </si>
  <si>
    <t>01.025.0012</t>
  </si>
  <si>
    <t>01.025.0017</t>
  </si>
  <si>
    <t>01.025.0018</t>
  </si>
  <si>
    <t>01.025.0020</t>
  </si>
  <si>
    <t>01.025.0032</t>
  </si>
  <si>
    <t>01.025.0037</t>
  </si>
  <si>
    <t>01.025.0041</t>
  </si>
  <si>
    <t>01.025.0052</t>
  </si>
  <si>
    <t>01.025.0053</t>
  </si>
  <si>
    <t>01.025.0054</t>
  </si>
  <si>
    <t>01.025.0055</t>
  </si>
  <si>
    <t>01.025.0056</t>
  </si>
  <si>
    <t>01.025.0057</t>
  </si>
  <si>
    <t>01.025.0059</t>
  </si>
  <si>
    <t>01.025.0060</t>
  </si>
  <si>
    <t>01.025.0061</t>
  </si>
  <si>
    <t>01.025.0062</t>
  </si>
  <si>
    <t>01.025.0064</t>
  </si>
  <si>
    <t>01.025.0065</t>
  </si>
  <si>
    <t>01.025.0066</t>
  </si>
  <si>
    <t>01.025.0067</t>
  </si>
  <si>
    <t>01.025.0068</t>
  </si>
  <si>
    <t>01.025.0071</t>
  </si>
  <si>
    <t>01.025.0073</t>
  </si>
  <si>
    <t>01.025.0075</t>
  </si>
  <si>
    <t>01.025.0078</t>
  </si>
  <si>
    <t>01.025.0080</t>
  </si>
  <si>
    <t>01.025.0082</t>
  </si>
  <si>
    <t>01.025.0083</t>
  </si>
  <si>
    <t>01.025.0085</t>
  </si>
  <si>
    <t>01.025.0086</t>
  </si>
  <si>
    <t>01.025.0087</t>
  </si>
  <si>
    <t>01.025.0089</t>
  </si>
  <si>
    <t>01.025.0091</t>
  </si>
  <si>
    <t>01.025.0092</t>
  </si>
  <si>
    <t>01.025.0096</t>
  </si>
  <si>
    <t>01.025.0097</t>
  </si>
  <si>
    <t>01.025.0102</t>
  </si>
  <si>
    <t>01.025.0103</t>
  </si>
  <si>
    <t>01.025.0104</t>
  </si>
  <si>
    <t>01.025.0105</t>
  </si>
  <si>
    <t>01.025.0106</t>
  </si>
  <si>
    <t>01.025.0107</t>
  </si>
  <si>
    <t>01.025.0108</t>
  </si>
  <si>
    <t>01.025.0109</t>
  </si>
  <si>
    <t>01.025.0110</t>
  </si>
  <si>
    <t>01.025.0111</t>
  </si>
  <si>
    <t>01.026.0001</t>
  </si>
  <si>
    <t>01.027.0009</t>
  </si>
  <si>
    <t>01.027.0015</t>
  </si>
  <si>
    <t>01.028.0001</t>
  </si>
  <si>
    <t>01.028.0002</t>
  </si>
  <si>
    <t>01.028.0003</t>
  </si>
  <si>
    <t>01.028.0004</t>
  </si>
  <si>
    <t>01.028.0005</t>
  </si>
  <si>
    <t>01.028.0006</t>
  </si>
  <si>
    <t>01.028.0007</t>
  </si>
  <si>
    <t>01.028.0008</t>
  </si>
  <si>
    <t>01.028.0014</t>
  </si>
  <si>
    <t>01.028.0016</t>
  </si>
  <si>
    <t>01.028.0017</t>
  </si>
  <si>
    <t>01.028.0018</t>
  </si>
  <si>
    <t>01.028.0019</t>
  </si>
  <si>
    <t>01.028.0020</t>
  </si>
  <si>
    <t>01.028.0022</t>
  </si>
  <si>
    <t>01.028.0025</t>
  </si>
  <si>
    <t>01.028.0026</t>
  </si>
  <si>
    <t>01.028.0030</t>
  </si>
  <si>
    <t>01.028.0031</t>
  </si>
  <si>
    <t>01.028.0032</t>
  </si>
  <si>
    <t>01.028.0033</t>
  </si>
  <si>
    <t>01.031.0001</t>
  </si>
  <si>
    <t>01.031.0002</t>
  </si>
  <si>
    <t>01.031.0003</t>
  </si>
  <si>
    <t>01.031.0004</t>
  </si>
  <si>
    <t>01.031.0005</t>
  </si>
  <si>
    <t>01.031.0006</t>
  </si>
  <si>
    <t>01.033.0002</t>
  </si>
  <si>
    <t>01.033.0003</t>
  </si>
  <si>
    <t>01.033.0005</t>
  </si>
  <si>
    <t>01.033.0006</t>
  </si>
  <si>
    <t>01.033.0007</t>
  </si>
  <si>
    <t>01.033.0010</t>
  </si>
  <si>
    <t>01.033.0011</t>
  </si>
  <si>
    <t>01.033.0012</t>
  </si>
  <si>
    <t>01.033.0013</t>
  </si>
  <si>
    <t>01.033.0014</t>
  </si>
  <si>
    <t>01.033.0015</t>
  </si>
  <si>
    <t>01.033.0016</t>
  </si>
  <si>
    <t>01.033.0018</t>
  </si>
  <si>
    <t>01.033.0019</t>
  </si>
  <si>
    <t>01.033.0022</t>
  </si>
  <si>
    <t>01.033.0023</t>
  </si>
  <si>
    <t>01.033.0024</t>
  </si>
  <si>
    <t>01.033.0026</t>
  </si>
  <si>
    <t>01.033.0027</t>
  </si>
  <si>
    <t>01.033.0036</t>
  </si>
  <si>
    <t>01.033.0037</t>
  </si>
  <si>
    <t>01.033.0038</t>
  </si>
  <si>
    <t>01.034.0010</t>
  </si>
  <si>
    <t>01.040.0003</t>
  </si>
  <si>
    <t>01.040.0004</t>
  </si>
  <si>
    <t>01.040.0005</t>
  </si>
  <si>
    <t>01.040.0006</t>
  </si>
  <si>
    <t>01.040.0007</t>
  </si>
  <si>
    <t>01.040.0008</t>
  </si>
  <si>
    <t>01.040.0012</t>
  </si>
  <si>
    <t>01.040.0015</t>
  </si>
  <si>
    <t>01.040.0016</t>
  </si>
  <si>
    <t>01.040.0019</t>
  </si>
  <si>
    <t>01.040.0020</t>
  </si>
  <si>
    <t>01.040.0024</t>
  </si>
  <si>
    <t>01.040.0025</t>
  </si>
  <si>
    <t>01.040.0027</t>
  </si>
  <si>
    <t>01.040.0028</t>
  </si>
  <si>
    <t>01.040.0029</t>
  </si>
  <si>
    <t>01.040.0030</t>
  </si>
  <si>
    <t>01.040.0031</t>
  </si>
  <si>
    <t>01.040.0032</t>
  </si>
  <si>
    <t>01.043.0001</t>
  </si>
  <si>
    <t>01.044.0001</t>
  </si>
  <si>
    <t>01.044.0002</t>
  </si>
  <si>
    <t>01.044.0005</t>
  </si>
  <si>
    <t>01.044.0009</t>
  </si>
  <si>
    <t>01.044.0010</t>
  </si>
  <si>
    <t>01.045.0003</t>
  </si>
  <si>
    <t>01.045.0004</t>
  </si>
  <si>
    <t>01.045.0005</t>
  </si>
  <si>
    <t>01.047.0001</t>
  </si>
  <si>
    <t>01.049.0001</t>
  </si>
  <si>
    <t>01.049.0002</t>
  </si>
  <si>
    <t>01.049.0003</t>
  </si>
  <si>
    <t>01.049.0004</t>
  </si>
  <si>
    <t>01.050.0001</t>
  </si>
  <si>
    <t>01.050.0002</t>
  </si>
  <si>
    <t>01.050.0003</t>
  </si>
  <si>
    <t>01.051.0001</t>
  </si>
  <si>
    <t>01.051.0002</t>
  </si>
  <si>
    <t>01.051.0003</t>
  </si>
  <si>
    <t>01.053.0001</t>
  </si>
  <si>
    <t>01.053.0002</t>
  </si>
  <si>
    <t>01.053.0003</t>
  </si>
  <si>
    <t>01.054.0002</t>
  </si>
  <si>
    <t>01.056.0001</t>
  </si>
  <si>
    <t>01.056.0002</t>
  </si>
  <si>
    <t>01.056.0003</t>
  </si>
  <si>
    <t>01.056.0004</t>
  </si>
  <si>
    <t>02.001.0001</t>
  </si>
  <si>
    <t>02.001.0002</t>
  </si>
  <si>
    <t>02.001.0003</t>
  </si>
  <si>
    <t>02.001.0004</t>
  </si>
  <si>
    <t>02.001.0006</t>
  </si>
  <si>
    <t>02.001.0007</t>
  </si>
  <si>
    <t>02.001.0008</t>
  </si>
  <si>
    <t>02.001.0010</t>
  </si>
  <si>
    <t>02.001.0011</t>
  </si>
  <si>
    <t>02.001.0013</t>
  </si>
  <si>
    <t>02.001.0017</t>
  </si>
  <si>
    <t>02.001.0019</t>
  </si>
  <si>
    <t>02.001.0027</t>
  </si>
  <si>
    <t>02.001.0028</t>
  </si>
  <si>
    <t>02.001.0029</t>
  </si>
  <si>
    <t>02.001.0030</t>
  </si>
  <si>
    <t>02.001.0031</t>
  </si>
  <si>
    <t>02.001.0032</t>
  </si>
  <si>
    <t>02.001.0033</t>
  </si>
  <si>
    <t>02.001.0034</t>
  </si>
  <si>
    <t>02.001.0035</t>
  </si>
  <si>
    <t>02.001.0036</t>
  </si>
  <si>
    <t>02.001.0037</t>
  </si>
  <si>
    <t>02.001.0038</t>
  </si>
  <si>
    <t>02.001.0040</t>
  </si>
  <si>
    <t>02.001.0041</t>
  </si>
  <si>
    <t>02.001.0042</t>
  </si>
  <si>
    <t>02.001.0043</t>
  </si>
  <si>
    <t>02.001.0044</t>
  </si>
  <si>
    <t>02.001.0045</t>
  </si>
  <si>
    <t>02.001.0046</t>
  </si>
  <si>
    <t>02.001.0047</t>
  </si>
  <si>
    <t>02.001.0048</t>
  </si>
  <si>
    <t>02.001.0049</t>
  </si>
  <si>
    <t>02.001.0050</t>
  </si>
  <si>
    <t>02.001.0052</t>
  </si>
  <si>
    <t>02.002.0001</t>
  </si>
  <si>
    <t>02.002.0002</t>
  </si>
  <si>
    <t>02.002.0003</t>
  </si>
  <si>
    <t>02.002.0004</t>
  </si>
  <si>
    <t>02.002.0005</t>
  </si>
  <si>
    <t>02.002.0006</t>
  </si>
  <si>
    <t>02.002.0007</t>
  </si>
  <si>
    <t>03.002.0089</t>
  </si>
  <si>
    <t>03.002.0090</t>
  </si>
  <si>
    <t>03.002.0091</t>
  </si>
  <si>
    <t>03.002.0092</t>
  </si>
  <si>
    <t>03.002.0093</t>
  </si>
  <si>
    <t>03.002.0094</t>
  </si>
  <si>
    <t>03.002.0099</t>
  </si>
  <si>
    <t>03.002.0100</t>
  </si>
  <si>
    <t>03.002.0101</t>
  </si>
  <si>
    <t>03.002.0102</t>
  </si>
  <si>
    <t>03.002.0103</t>
  </si>
  <si>
    <t>03.002.0104</t>
  </si>
  <si>
    <t>03.002.0105</t>
  </si>
  <si>
    <t>03.002.0106</t>
  </si>
  <si>
    <t>03.002.0107</t>
  </si>
  <si>
    <t>03.002.0108</t>
  </si>
  <si>
    <t>03.002.0109</t>
  </si>
  <si>
    <t>03.002.0110</t>
  </si>
  <si>
    <t>03.002.0111</t>
  </si>
  <si>
    <t>03.002.0112</t>
  </si>
  <si>
    <t>03.002.0122</t>
  </si>
  <si>
    <t>03.002.0128</t>
  </si>
  <si>
    <t>03.002.0129</t>
  </si>
  <si>
    <t>03.002.0130</t>
  </si>
  <si>
    <t>03.002.0131</t>
  </si>
  <si>
    <t>03.002.0132</t>
  </si>
  <si>
    <t>03.002.0133</t>
  </si>
  <si>
    <t>03.002.0134</t>
  </si>
  <si>
    <t>03.002.0135</t>
  </si>
  <si>
    <t>03.002.0136</t>
  </si>
  <si>
    <t>03.002.0137</t>
  </si>
  <si>
    <t>03.002.0138</t>
  </si>
  <si>
    <t>03.002.0139</t>
  </si>
  <si>
    <t>03.002.0140</t>
  </si>
  <si>
    <t>03.003.0051</t>
  </si>
  <si>
    <t>03.003.0052</t>
  </si>
  <si>
    <t>03.003.0053</t>
  </si>
  <si>
    <t>03.003.0054</t>
  </si>
  <si>
    <t>03.003.0055</t>
  </si>
  <si>
    <t>03.003.0056</t>
  </si>
  <si>
    <t>03.003.0057</t>
  </si>
  <si>
    <t>03.003.0058</t>
  </si>
  <si>
    <t>03.003.0059</t>
  </si>
  <si>
    <t>03.003.0060</t>
  </si>
  <si>
    <t>03.003.0061</t>
  </si>
  <si>
    <t>03.003.0062</t>
  </si>
  <si>
    <t>03.003.0063</t>
  </si>
  <si>
    <t>03.003.0064</t>
  </si>
  <si>
    <t>03.003.0065</t>
  </si>
  <si>
    <t>03.003.0066</t>
  </si>
  <si>
    <t>03.003.0067</t>
  </si>
  <si>
    <t>03.003.0068</t>
  </si>
  <si>
    <t>03.003.0069</t>
  </si>
  <si>
    <t>03.003.0070</t>
  </si>
  <si>
    <t>03.003.0071</t>
  </si>
  <si>
    <t>03.003.0073</t>
  </si>
  <si>
    <t>03.003.0074</t>
  </si>
  <si>
    <t>03.003.0075</t>
  </si>
  <si>
    <t>03.003.0076</t>
  </si>
  <si>
    <t>03.003.0077</t>
  </si>
  <si>
    <t>03.008.0046</t>
  </si>
  <si>
    <t>03.008.0047</t>
  </si>
  <si>
    <t>03.008.0048</t>
  </si>
  <si>
    <t>03.008.0049</t>
  </si>
  <si>
    <t>03.008.0050</t>
  </si>
  <si>
    <t>03.008.0051</t>
  </si>
  <si>
    <t>03.008.0058</t>
  </si>
  <si>
    <t>03.008.0059</t>
  </si>
  <si>
    <t>03.008.0060</t>
  </si>
  <si>
    <t>03.008.0081</t>
  </si>
  <si>
    <t>03.008.0089</t>
  </si>
  <si>
    <t>03.008.0093</t>
  </si>
  <si>
    <t>03.008.0096</t>
  </si>
  <si>
    <t>03.008.0098</t>
  </si>
  <si>
    <t>03.008.0099</t>
  </si>
  <si>
    <t>03.008.0100</t>
  </si>
  <si>
    <t>03.008.0130</t>
  </si>
  <si>
    <t>03.008.0141</t>
  </si>
  <si>
    <t>03.008.0145</t>
  </si>
  <si>
    <t>03.008.0146</t>
  </si>
  <si>
    <t>03.008.0149</t>
  </si>
  <si>
    <t>03.008.0150</t>
  </si>
  <si>
    <t>03.008.0151</t>
  </si>
  <si>
    <t>03.008.0152</t>
  </si>
  <si>
    <t>03.008.0153</t>
  </si>
  <si>
    <t>03.008.0154</t>
  </si>
  <si>
    <t>03.008.0155</t>
  </si>
  <si>
    <t>03.008.0156</t>
  </si>
  <si>
    <t>03.008.0157</t>
  </si>
  <si>
    <t>03.008.0158</t>
  </si>
  <si>
    <t>03.008.0159</t>
  </si>
  <si>
    <t>03.008.0160</t>
  </si>
  <si>
    <t>03.008.0161</t>
  </si>
  <si>
    <t>03.008.0162</t>
  </si>
  <si>
    <t>03.008.0163</t>
  </si>
  <si>
    <t>03.008.0164</t>
  </si>
  <si>
    <t>03.008.0165</t>
  </si>
  <si>
    <t>03.008.0166</t>
  </si>
  <si>
    <t>03.008.0167</t>
  </si>
  <si>
    <t>03.008.0168</t>
  </si>
  <si>
    <t>03.008.0169</t>
  </si>
  <si>
    <t>03.008.0170</t>
  </si>
  <si>
    <t>03.008.0171</t>
  </si>
  <si>
    <t>03.008.0172</t>
  </si>
  <si>
    <t>03.008.0173</t>
  </si>
  <si>
    <t>03.008.0174</t>
  </si>
  <si>
    <t>03.008.0175</t>
  </si>
  <si>
    <t>03.008.0176</t>
  </si>
  <si>
    <t>03.008.0177</t>
  </si>
  <si>
    <t>03.008.0178</t>
  </si>
  <si>
    <t>03.008.0179</t>
  </si>
  <si>
    <t>03.008.0180</t>
  </si>
  <si>
    <t>03.008.0181</t>
  </si>
  <si>
    <t>03.008.0182</t>
  </si>
  <si>
    <t>03.008.0183</t>
  </si>
  <si>
    <t>03.008.0184</t>
  </si>
  <si>
    <t>03.008.0185</t>
  </si>
  <si>
    <t>03.008.0186</t>
  </si>
  <si>
    <t>03.008.0187</t>
  </si>
  <si>
    <t>03.008.0188</t>
  </si>
  <si>
    <t>03.009.0004</t>
  </si>
  <si>
    <t>03.009.0006</t>
  </si>
  <si>
    <t>03.009.0007</t>
  </si>
  <si>
    <t>03.009.0013</t>
  </si>
  <si>
    <t>03.009.0014</t>
  </si>
  <si>
    <t>03.009.0016</t>
  </si>
  <si>
    <t>03.009.0019</t>
  </si>
  <si>
    <t>03.009.0023</t>
  </si>
  <si>
    <t>03.009.0024</t>
  </si>
  <si>
    <t>03.009.0025</t>
  </si>
  <si>
    <t>03.009.0026</t>
  </si>
  <si>
    <t>03.009.0030</t>
  </si>
  <si>
    <t>03.012.0053</t>
  </si>
  <si>
    <t>03.012.0054</t>
  </si>
  <si>
    <t>03.012.0055</t>
  </si>
  <si>
    <t>03.012.0056</t>
  </si>
  <si>
    <t>03.012.0057</t>
  </si>
  <si>
    <t>03.012.0058</t>
  </si>
  <si>
    <t>03.012.0059</t>
  </si>
  <si>
    <t>03.012.0060</t>
  </si>
  <si>
    <t>03.012.0061</t>
  </si>
  <si>
    <t>03.012.0062</t>
  </si>
  <si>
    <t>03.012.0063</t>
  </si>
  <si>
    <t>03.012.0064</t>
  </si>
  <si>
    <t>03.012.0069</t>
  </si>
  <si>
    <t>03.012.0070</t>
  </si>
  <si>
    <t>03.012.0071</t>
  </si>
  <si>
    <t>03.012.0072</t>
  </si>
  <si>
    <t>03.012.0073</t>
  </si>
  <si>
    <t>03.012.0074</t>
  </si>
  <si>
    <t>03.012.0075</t>
  </si>
  <si>
    <t>03.012.0076</t>
  </si>
  <si>
    <t>03.017.0025</t>
  </si>
  <si>
    <t>03.023.0019</t>
  </si>
  <si>
    <t>03.023.0021</t>
  </si>
  <si>
    <t>03.023.0040</t>
  </si>
  <si>
    <t>03.023.0057</t>
  </si>
  <si>
    <t>03.023.0059</t>
  </si>
  <si>
    <t>03.024.0001</t>
  </si>
  <si>
    <t>03.024.0002</t>
  </si>
  <si>
    <t>03.024.0003</t>
  </si>
  <si>
    <t>03.024.0004</t>
  </si>
  <si>
    <t>04.001.0004</t>
  </si>
  <si>
    <t>04.001.0009</t>
  </si>
  <si>
    <t>04.001.0019</t>
  </si>
  <si>
    <t>04.001.0020</t>
  </si>
  <si>
    <t>04.001.0024</t>
  </si>
  <si>
    <t>04.001.0027</t>
  </si>
  <si>
    <t>04.001.0028</t>
  </si>
  <si>
    <t>04.001.0031</t>
  </si>
  <si>
    <t>04.003.0002</t>
  </si>
  <si>
    <t>04.003.0004</t>
  </si>
  <si>
    <t>04.003.0005</t>
  </si>
  <si>
    <t>04.003.0006</t>
  </si>
  <si>
    <t>04.003.0007</t>
  </si>
  <si>
    <t>04.003.0009</t>
  </si>
  <si>
    <t>04.003.0010</t>
  </si>
  <si>
    <t>04.003.0011</t>
  </si>
  <si>
    <t>04.003.0013</t>
  </si>
  <si>
    <t>04.003.0014</t>
  </si>
  <si>
    <t>04.003.0015</t>
  </si>
  <si>
    <t>04.003.0018</t>
  </si>
  <si>
    <t>04.003.0020</t>
  </si>
  <si>
    <t>04.003.0022</t>
  </si>
  <si>
    <t>04.003.0023</t>
  </si>
  <si>
    <t>04.003.0024</t>
  </si>
  <si>
    <t>04.003.0031</t>
  </si>
  <si>
    <t>04.003.0032</t>
  </si>
  <si>
    <t>04.003.0034</t>
  </si>
  <si>
    <t>04.003.0035</t>
  </si>
  <si>
    <t>04.003.0036</t>
  </si>
  <si>
    <t>04.003.0037</t>
  </si>
  <si>
    <t>04.003.0039</t>
  </si>
  <si>
    <t>04.003.0041</t>
  </si>
  <si>
    <t>04.003.0042</t>
  </si>
  <si>
    <t>04.003.0043</t>
  </si>
  <si>
    <t>04.003.0044</t>
  </si>
  <si>
    <t>04.003.0049</t>
  </si>
  <si>
    <t>04.003.0050</t>
  </si>
  <si>
    <t>04.003.0051</t>
  </si>
  <si>
    <t>04.003.0055</t>
  </si>
  <si>
    <t>04.003.0058</t>
  </si>
  <si>
    <t>04.003.0059</t>
  </si>
  <si>
    <t>04.003.0060</t>
  </si>
  <si>
    <t>04.003.0061</t>
  </si>
  <si>
    <t>04.003.0062</t>
  </si>
  <si>
    <t>04.003.0063</t>
  </si>
  <si>
    <t>04.003.0064</t>
  </si>
  <si>
    <t>04.003.0065</t>
  </si>
  <si>
    <t>04.003.0067</t>
  </si>
  <si>
    <t>04.003.0068</t>
  </si>
  <si>
    <t>04.003.0069</t>
  </si>
  <si>
    <t>04.003.0070</t>
  </si>
  <si>
    <t>04.003.0071</t>
  </si>
  <si>
    <t>04.003.0072</t>
  </si>
  <si>
    <t>04.003.0075</t>
  </si>
  <si>
    <t>04.003.0076</t>
  </si>
  <si>
    <t>04.003.0077</t>
  </si>
  <si>
    <t>04.003.0080</t>
  </si>
  <si>
    <t>04.003.0083</t>
  </si>
  <si>
    <t>04.003.0084</t>
  </si>
  <si>
    <t>04.003.0085</t>
  </si>
  <si>
    <t>04.003.0088</t>
  </si>
  <si>
    <t>04.003.0089</t>
  </si>
  <si>
    <t>04.003.0091</t>
  </si>
  <si>
    <t>04.003.0092</t>
  </si>
  <si>
    <t>04.003.0098</t>
  </si>
  <si>
    <t>04.003.0105</t>
  </si>
  <si>
    <t>04.003.0107</t>
  </si>
  <si>
    <t>04.003.0134</t>
  </si>
  <si>
    <t>04.003.0135</t>
  </si>
  <si>
    <t>04.003.0136</t>
  </si>
  <si>
    <t>04.003.0137</t>
  </si>
  <si>
    <t>04.003.0138</t>
  </si>
  <si>
    <t>04.003.0139</t>
  </si>
  <si>
    <t>04.003.0140</t>
  </si>
  <si>
    <t>04.003.0141</t>
  </si>
  <si>
    <t>04.003.0143</t>
  </si>
  <si>
    <t>04.003.0144</t>
  </si>
  <si>
    <t>04.003.0145</t>
  </si>
  <si>
    <t>04.003.0146</t>
  </si>
  <si>
    <t>04.003.0147</t>
  </si>
  <si>
    <t>04.003.0148</t>
  </si>
  <si>
    <t>04.003.0149</t>
  </si>
  <si>
    <t>04.003.0151</t>
  </si>
  <si>
    <t>04.003.0152</t>
  </si>
  <si>
    <t>04.003.0153</t>
  </si>
  <si>
    <t>04.003.0154</t>
  </si>
  <si>
    <t>04.003.0155</t>
  </si>
  <si>
    <t>04.003.0156</t>
  </si>
  <si>
    <t>04.004.0003</t>
  </si>
  <si>
    <t>04.004.0004</t>
  </si>
  <si>
    <t>04.005.0002</t>
  </si>
  <si>
    <t>04.005.0003</t>
  </si>
  <si>
    <t>04.005.0009</t>
  </si>
  <si>
    <t>04.005.0011</t>
  </si>
  <si>
    <t>04.005.0017</t>
  </si>
  <si>
    <t>04.005.0018</t>
  </si>
  <si>
    <t>04.005.0019</t>
  </si>
  <si>
    <t>04.005.0020</t>
  </si>
  <si>
    <t>04.005.0021</t>
  </si>
  <si>
    <t>04.005.0022</t>
  </si>
  <si>
    <t>04.005.0023</t>
  </si>
  <si>
    <t>04.005.0025</t>
  </si>
  <si>
    <t>04.005.0027</t>
  </si>
  <si>
    <t>04.005.0029</t>
  </si>
  <si>
    <t>04.005.0034</t>
  </si>
  <si>
    <t>04.005.0039</t>
  </si>
  <si>
    <t>04.005.0040</t>
  </si>
  <si>
    <t>04.005.0042</t>
  </si>
  <si>
    <t>04.005.0045</t>
  </si>
  <si>
    <t>04.005.0046</t>
  </si>
  <si>
    <t>04.005.0047</t>
  </si>
  <si>
    <t>04.005.0048</t>
  </si>
  <si>
    <t>04.005.0059</t>
  </si>
  <si>
    <t>04.005.0061</t>
  </si>
  <si>
    <t>04.005.0066</t>
  </si>
  <si>
    <t>04.005.0069</t>
  </si>
  <si>
    <t>04.005.0070</t>
  </si>
  <si>
    <t>04.005.0072</t>
  </si>
  <si>
    <t>04.005.0080</t>
  </si>
  <si>
    <t>04.005.0082</t>
  </si>
  <si>
    <t>04.005.0087</t>
  </si>
  <si>
    <t>04.005.0088</t>
  </si>
  <si>
    <t>04.005.0092</t>
  </si>
  <si>
    <t>04.005.0094</t>
  </si>
  <si>
    <t>04.005.0095</t>
  </si>
  <si>
    <t>04.005.0096</t>
  </si>
  <si>
    <t>04.005.0100</t>
  </si>
  <si>
    <t>04.005.0102</t>
  </si>
  <si>
    <t>04.005.0104</t>
  </si>
  <si>
    <t>04.005.0114</t>
  </si>
  <si>
    <t>04.005.0118</t>
  </si>
  <si>
    <t>04.005.0119</t>
  </si>
  <si>
    <t>04.005.0120</t>
  </si>
  <si>
    <t>04.005.0121</t>
  </si>
  <si>
    <t>04.005.0122</t>
  </si>
  <si>
    <t>04.005.0123</t>
  </si>
  <si>
    <t>04.005.0127</t>
  </si>
  <si>
    <t>04.005.0130</t>
  </si>
  <si>
    <t>04.005.0138</t>
  </si>
  <si>
    <t>04.005.0143</t>
  </si>
  <si>
    <t>04.005.0147</t>
  </si>
  <si>
    <t>04.005.0149</t>
  </si>
  <si>
    <t>04.005.0150</t>
  </si>
  <si>
    <t>04.005.0151</t>
  </si>
  <si>
    <t>04.005.0152</t>
  </si>
  <si>
    <t>04.005.0158</t>
  </si>
  <si>
    <t>04.005.0159</t>
  </si>
  <si>
    <t>04.005.0160</t>
  </si>
  <si>
    <t>04.005.0162</t>
  </si>
  <si>
    <t>04.005.0164</t>
  </si>
  <si>
    <t>04.005.0165</t>
  </si>
  <si>
    <t>04.005.0175</t>
  </si>
  <si>
    <t>04.005.0184</t>
  </si>
  <si>
    <t>04.005.0187</t>
  </si>
  <si>
    <t>04.005.0190</t>
  </si>
  <si>
    <t>04.005.0191</t>
  </si>
  <si>
    <t>04.005.0192</t>
  </si>
  <si>
    <t>04.005.0193</t>
  </si>
  <si>
    <t>04.005.0194</t>
  </si>
  <si>
    <t>04.005.0195</t>
  </si>
  <si>
    <t>04.005.0196</t>
  </si>
  <si>
    <t>04.005.0197</t>
  </si>
  <si>
    <t>04.005.0199</t>
  </si>
  <si>
    <t>04.005.0200</t>
  </si>
  <si>
    <t>04.005.0201</t>
  </si>
  <si>
    <t>04.005.0202</t>
  </si>
  <si>
    <t>04.005.0203</t>
  </si>
  <si>
    <t>04.005.0205</t>
  </si>
  <si>
    <t>04.005.0206</t>
  </si>
  <si>
    <t>04.005.0207</t>
  </si>
  <si>
    <t>04.005.0211</t>
  </si>
  <si>
    <t>04.005.0213</t>
  </si>
  <si>
    <t>04.005.0216</t>
  </si>
  <si>
    <t>04.005.0220</t>
  </si>
  <si>
    <t>04.005.0221</t>
  </si>
  <si>
    <t>04.005.0222</t>
  </si>
  <si>
    <t>04.005.0223</t>
  </si>
  <si>
    <t>04.005.0224</t>
  </si>
  <si>
    <t>04.005.0225</t>
  </si>
  <si>
    <t>04.005.0226</t>
  </si>
  <si>
    <t>04.005.0227</t>
  </si>
  <si>
    <t>04.005.0228</t>
  </si>
  <si>
    <t>04.005.0229</t>
  </si>
  <si>
    <t>04.005.0230</t>
  </si>
  <si>
    <t>04.005.0231</t>
  </si>
  <si>
    <t>04.005.0232</t>
  </si>
  <si>
    <t>04.005.0233</t>
  </si>
  <si>
    <t>04.005.0234</t>
  </si>
  <si>
    <t>04.006.0001</t>
  </si>
  <si>
    <t>04.006.0002</t>
  </si>
  <si>
    <t>04.006.0003</t>
  </si>
  <si>
    <t>04.006.0007</t>
  </si>
  <si>
    <t>04.006.0008</t>
  </si>
  <si>
    <t>04.006.0009</t>
  </si>
  <si>
    <t>04.006.0010</t>
  </si>
  <si>
    <t>04.006.0011</t>
  </si>
  <si>
    <t>04.006.0012</t>
  </si>
  <si>
    <t>04.006.0013</t>
  </si>
  <si>
    <t>04.006.0014</t>
  </si>
  <si>
    <t>04.006.0015</t>
  </si>
  <si>
    <t>04.006.0016</t>
  </si>
  <si>
    <t>04.006.0017</t>
  </si>
  <si>
    <t>04.006.0018</t>
  </si>
  <si>
    <t>04.006.0033</t>
  </si>
  <si>
    <t>04.006.0036</t>
  </si>
  <si>
    <t>04.006.0037</t>
  </si>
  <si>
    <t>04.007.0013</t>
  </si>
  <si>
    <t>04.007.0017</t>
  </si>
  <si>
    <t>04.007.0019</t>
  </si>
  <si>
    <t>04.007.0021</t>
  </si>
  <si>
    <t>04.007.0025</t>
  </si>
  <si>
    <t>04.008.0001</t>
  </si>
  <si>
    <t>04.008.0002</t>
  </si>
  <si>
    <t>04.008.0005</t>
  </si>
  <si>
    <t>04.008.0006</t>
  </si>
  <si>
    <t>04.008.0007</t>
  </si>
  <si>
    <t>04.008.0008</t>
  </si>
  <si>
    <t>04.008.0009</t>
  </si>
  <si>
    <t>04.008.0012</t>
  </si>
  <si>
    <t>04.008.0013</t>
  </si>
  <si>
    <t>04.008.0014</t>
  </si>
  <si>
    <t>04.008.0015</t>
  </si>
  <si>
    <t>04.008.0016</t>
  </si>
  <si>
    <t>04.008.0020</t>
  </si>
  <si>
    <t>04.008.0021</t>
  </si>
  <si>
    <t>04.008.0022</t>
  </si>
  <si>
    <t>04.008.0023</t>
  </si>
  <si>
    <t>04.008.0025</t>
  </si>
  <si>
    <t>04.008.0026</t>
  </si>
  <si>
    <t>04.008.0028</t>
  </si>
  <si>
    <t>04.008.0029</t>
  </si>
  <si>
    <t>04.008.0030</t>
  </si>
  <si>
    <t>04.008.0031</t>
  </si>
  <si>
    <t>04.008.0033</t>
  </si>
  <si>
    <t>04.008.0034</t>
  </si>
  <si>
    <t>04.008.0035</t>
  </si>
  <si>
    <t>04.008.0037</t>
  </si>
  <si>
    <t>04.008.0038</t>
  </si>
  <si>
    <t>04.008.0041</t>
  </si>
  <si>
    <t>04.008.0042</t>
  </si>
  <si>
    <t>04.008.0043</t>
  </si>
  <si>
    <t>04.008.0045</t>
  </si>
  <si>
    <t>04.008.0046</t>
  </si>
  <si>
    <t>04.008.0047</t>
  </si>
  <si>
    <t>04.008.0048</t>
  </si>
  <si>
    <t>04.008.0051</t>
  </si>
  <si>
    <t>04.008.0052</t>
  </si>
  <si>
    <t>04.008.0056</t>
  </si>
  <si>
    <t>04.008.0057</t>
  </si>
  <si>
    <t>04.008.0058</t>
  </si>
  <si>
    <t>04.008.0059</t>
  </si>
  <si>
    <t>04.008.0062</t>
  </si>
  <si>
    <t>04.008.0063</t>
  </si>
  <si>
    <t>04.008.0064</t>
  </si>
  <si>
    <t>04.008.0065</t>
  </si>
  <si>
    <t>04.008.0066</t>
  </si>
  <si>
    <t>04.008.0067</t>
  </si>
  <si>
    <t>04.008.0068</t>
  </si>
  <si>
    <t>04.008.0069</t>
  </si>
  <si>
    <t>04.008.0070</t>
  </si>
  <si>
    <t>04.008.0072</t>
  </si>
  <si>
    <t>04.008.0073</t>
  </si>
  <si>
    <t>04.008.0074</t>
  </si>
  <si>
    <t>04.008.0075</t>
  </si>
  <si>
    <t>04.008.0078</t>
  </si>
  <si>
    <t>04.008.0079</t>
  </si>
  <si>
    <t>04.008.0080</t>
  </si>
  <si>
    <t>04.008.0081</t>
  </si>
  <si>
    <t>04.008.0084</t>
  </si>
  <si>
    <t>04.008.0086</t>
  </si>
  <si>
    <t>04.008.0087</t>
  </si>
  <si>
    <t>04.008.0088</t>
  </si>
  <si>
    <t>04.008.0089</t>
  </si>
  <si>
    <t>04.008.0090</t>
  </si>
  <si>
    <t>04.008.0091</t>
  </si>
  <si>
    <t>04.008.0092</t>
  </si>
  <si>
    <t>04.008.0093</t>
  </si>
  <si>
    <t>04.008.0094</t>
  </si>
  <si>
    <t>04.008.0095</t>
  </si>
  <si>
    <t>04.008.0096</t>
  </si>
  <si>
    <t>04.008.0098</t>
  </si>
  <si>
    <t>04.008.0099</t>
  </si>
  <si>
    <t>04.008.0100</t>
  </si>
  <si>
    <t>04.008.0101</t>
  </si>
  <si>
    <t>04.008.0102</t>
  </si>
  <si>
    <t>04.008.0103</t>
  </si>
  <si>
    <t>04.008.0104</t>
  </si>
  <si>
    <t>04.008.0105</t>
  </si>
  <si>
    <t>04.008.0107</t>
  </si>
  <si>
    <t>04.008.0108</t>
  </si>
  <si>
    <t>04.008.0109</t>
  </si>
  <si>
    <t>04.008.0110</t>
  </si>
  <si>
    <t>04.008.0111</t>
  </si>
  <si>
    <t>04.008.0112</t>
  </si>
  <si>
    <t>04.008.0113</t>
  </si>
  <si>
    <t>04.008.0114</t>
  </si>
  <si>
    <t>04.008.0115</t>
  </si>
  <si>
    <t>04.008.0116</t>
  </si>
  <si>
    <t>04.008.0117</t>
  </si>
  <si>
    <t>04.008.0118</t>
  </si>
  <si>
    <t>04.008.0122</t>
  </si>
  <si>
    <t>04.008.0123</t>
  </si>
  <si>
    <t>04.008.0124</t>
  </si>
  <si>
    <t>04.008.0125</t>
  </si>
  <si>
    <t>04.008.0126</t>
  </si>
  <si>
    <t>04.008.0127</t>
  </si>
  <si>
    <t>04.008.0128</t>
  </si>
  <si>
    <t>04.008.0129</t>
  </si>
  <si>
    <t>04.008.0130</t>
  </si>
  <si>
    <t>04.008.0136</t>
  </si>
  <si>
    <t>04.008.0139</t>
  </si>
  <si>
    <t>04.008.0142</t>
  </si>
  <si>
    <t>04.008.0143</t>
  </si>
  <si>
    <t>04.008.0144</t>
  </si>
  <si>
    <t>04.008.0145</t>
  </si>
  <si>
    <t>04.008.0146</t>
  </si>
  <si>
    <t>04.008.0147</t>
  </si>
  <si>
    <t>04.008.0148</t>
  </si>
  <si>
    <t>04.008.0149</t>
  </si>
  <si>
    <t>04.008.0150</t>
  </si>
  <si>
    <t>04.008.0151</t>
  </si>
  <si>
    <t>04.008.0152</t>
  </si>
  <si>
    <t>04.008.0153</t>
  </si>
  <si>
    <t>04.008.0155</t>
  </si>
  <si>
    <t>04.008.0157</t>
  </si>
  <si>
    <t>04.008.0158</t>
  </si>
  <si>
    <t>04.008.0159</t>
  </si>
  <si>
    <t>04.008.0160</t>
  </si>
  <si>
    <t>04.008.0161</t>
  </si>
  <si>
    <t>04.008.0162</t>
  </si>
  <si>
    <t>04.008.0163</t>
  </si>
  <si>
    <t>04.008.0164</t>
  </si>
  <si>
    <t>04.008.0165</t>
  </si>
  <si>
    <t>04.008.0166</t>
  </si>
  <si>
    <t>04.009.0001</t>
  </si>
  <si>
    <t>04.009.0002</t>
  </si>
  <si>
    <t>04.009.0003</t>
  </si>
  <si>
    <t>04.009.0004</t>
  </si>
  <si>
    <t>04.009.0005</t>
  </si>
  <si>
    <t>04.009.0006</t>
  </si>
  <si>
    <t>04.009.0007</t>
  </si>
  <si>
    <t>04.009.0008</t>
  </si>
  <si>
    <t>04.009.0010</t>
  </si>
  <si>
    <t>04.009.0011</t>
  </si>
  <si>
    <t>04.009.0012</t>
  </si>
  <si>
    <t>04.009.0013</t>
  </si>
  <si>
    <t>04.009.0014</t>
  </si>
  <si>
    <t>04.009.0015</t>
  </si>
  <si>
    <t>04.009.0017</t>
  </si>
  <si>
    <t>04.009.0018</t>
  </si>
  <si>
    <t>04.009.0019</t>
  </si>
  <si>
    <t>04.009.0020</t>
  </si>
  <si>
    <t>04.009.0021</t>
  </si>
  <si>
    <t>04.009.0022</t>
  </si>
  <si>
    <t>04.009.0023</t>
  </si>
  <si>
    <t>04.009.0025</t>
  </si>
  <si>
    <t>04.009.0026</t>
  </si>
  <si>
    <t>04.009.0027</t>
  </si>
  <si>
    <t>04.009.0028</t>
  </si>
  <si>
    <t>04.010.0001</t>
  </si>
  <si>
    <t>04.010.0003</t>
  </si>
  <si>
    <t>04.010.0004</t>
  </si>
  <si>
    <t>04.010.0005</t>
  </si>
  <si>
    <t>04.010.0006</t>
  </si>
  <si>
    <t>04.011.0001</t>
  </si>
  <si>
    <t>04.011.0002</t>
  </si>
  <si>
    <t>04.011.0003</t>
  </si>
  <si>
    <t>04.011.0004</t>
  </si>
  <si>
    <t>04.011.0005</t>
  </si>
  <si>
    <t>04.011.0007</t>
  </si>
  <si>
    <t>04.011.0013</t>
  </si>
  <si>
    <t>04.012.0001</t>
  </si>
  <si>
    <t>04.012.0002</t>
  </si>
  <si>
    <t>04.012.0003</t>
  </si>
  <si>
    <t>04.012.0004</t>
  </si>
  <si>
    <t>04.012.0005</t>
  </si>
  <si>
    <t>04.012.0006</t>
  </si>
  <si>
    <t>04.012.0007</t>
  </si>
  <si>
    <t>04.012.0008</t>
  </si>
  <si>
    <t>04.012.0009</t>
  </si>
  <si>
    <t>04.012.0010</t>
  </si>
  <si>
    <t>04.012.0011</t>
  </si>
  <si>
    <t>04.012.0012</t>
  </si>
  <si>
    <t>04.012.0013</t>
  </si>
  <si>
    <t>04.012.0014</t>
  </si>
  <si>
    <t>04.012.0015</t>
  </si>
  <si>
    <t>04.012.0016</t>
  </si>
  <si>
    <t>04.012.0017</t>
  </si>
  <si>
    <t>04.012.0018</t>
  </si>
  <si>
    <t>04.012.0019</t>
  </si>
  <si>
    <t>04.012.0020</t>
  </si>
  <si>
    <t>04.012.0021</t>
  </si>
  <si>
    <t>04.012.0022</t>
  </si>
  <si>
    <t>04.012.0023</t>
  </si>
  <si>
    <t>04.012.0024</t>
  </si>
  <si>
    <t>04.012.0025</t>
  </si>
  <si>
    <t>04.012.0026</t>
  </si>
  <si>
    <t>04.012.0027</t>
  </si>
  <si>
    <t>04.012.0028</t>
  </si>
  <si>
    <t>04.012.0029</t>
  </si>
  <si>
    <t>05.001.0001</t>
  </si>
  <si>
    <t>05.001.0005</t>
  </si>
  <si>
    <t>05.001.0006</t>
  </si>
  <si>
    <t>05.001.0008</t>
  </si>
  <si>
    <t>05.001.0011</t>
  </si>
  <si>
    <t>05.001.0017</t>
  </si>
  <si>
    <t>05.001.0020</t>
  </si>
  <si>
    <t>05.002.0001</t>
  </si>
  <si>
    <t>05.002.0002</t>
  </si>
  <si>
    <t>05.002.0060</t>
  </si>
  <si>
    <t>05.002.0061</t>
  </si>
  <si>
    <t>05.002.0062</t>
  </si>
  <si>
    <t>05.002.0063</t>
  </si>
  <si>
    <t>05.002.0069</t>
  </si>
  <si>
    <t>05.002.0073</t>
  </si>
  <si>
    <t>05.003.0001</t>
  </si>
  <si>
    <t>05.003.0007</t>
  </si>
  <si>
    <t>05.003.0009</t>
  </si>
  <si>
    <t>05.003.0011</t>
  </si>
  <si>
    <t>05.003.0012</t>
  </si>
  <si>
    <t>05.003.0013</t>
  </si>
  <si>
    <t>05.003.0014</t>
  </si>
  <si>
    <t>05.003.0015</t>
  </si>
  <si>
    <t>05.003.0016</t>
  </si>
  <si>
    <t>05.003.0017</t>
  </si>
  <si>
    <t>05.003.0018</t>
  </si>
  <si>
    <t>05.003.0019</t>
  </si>
  <si>
    <t>05.003.0020</t>
  </si>
  <si>
    <t>05.003.0021</t>
  </si>
  <si>
    <t>05.003.0022</t>
  </si>
  <si>
    <t>05.003.0025</t>
  </si>
  <si>
    <t>05.003.0026</t>
  </si>
  <si>
    <t>05.004.0001</t>
  </si>
  <si>
    <t>05.004.0002</t>
  </si>
  <si>
    <t>05.004.0009</t>
  </si>
  <si>
    <t>05.004.0010</t>
  </si>
  <si>
    <t>05.008.0002</t>
  </si>
  <si>
    <t>05.008.0004</t>
  </si>
  <si>
    <t>05.008.0005</t>
  </si>
  <si>
    <t>05.008.0007</t>
  </si>
  <si>
    <t>05.008.0008</t>
  </si>
  <si>
    <t>05.008.0010</t>
  </si>
  <si>
    <t>05.019.0004</t>
  </si>
  <si>
    <t>05.024.0001</t>
  </si>
  <si>
    <t>05.026.0001</t>
  </si>
  <si>
    <t>05.026.0002</t>
  </si>
  <si>
    <t>06.002.0002</t>
  </si>
  <si>
    <t>06.002.0003</t>
  </si>
  <si>
    <t>06.002.0004</t>
  </si>
  <si>
    <t>06.002.0005</t>
  </si>
  <si>
    <t>06.002.0012</t>
  </si>
  <si>
    <t>06.002.0013</t>
  </si>
  <si>
    <t>06.002.0014</t>
  </si>
  <si>
    <t>06.002.0015</t>
  </si>
  <si>
    <t>06.002.0016</t>
  </si>
  <si>
    <t>06.002.0017</t>
  </si>
  <si>
    <t>06.002.0018</t>
  </si>
  <si>
    <t>06.002.0019</t>
  </si>
  <si>
    <t>06.002.0020</t>
  </si>
  <si>
    <t>06.002.0021</t>
  </si>
  <si>
    <t>06.002.0023</t>
  </si>
  <si>
    <t>06.002.0024</t>
  </si>
  <si>
    <t>06.002.0025</t>
  </si>
  <si>
    <t>06.002.0026</t>
  </si>
  <si>
    <t>06.002.0027</t>
  </si>
  <si>
    <t>06.003.0001</t>
  </si>
  <si>
    <t>06.003.0002</t>
  </si>
  <si>
    <t>06.003.0006</t>
  </si>
  <si>
    <t>06.003.0007</t>
  </si>
  <si>
    <t>06.004.0002</t>
  </si>
  <si>
    <t>06.004.0004</t>
  </si>
  <si>
    <t>06.004.0005</t>
  </si>
  <si>
    <t>06.004.0006</t>
  </si>
  <si>
    <t>06.004.0008</t>
  </si>
  <si>
    <t>06.004.0009</t>
  </si>
  <si>
    <t>06.004.0011</t>
  </si>
  <si>
    <t>06.004.0012</t>
  </si>
  <si>
    <t>06.004.0013</t>
  </si>
  <si>
    <t>06.004.0014</t>
  </si>
  <si>
    <t>06.004.0015</t>
  </si>
  <si>
    <t>06.004.0016</t>
  </si>
  <si>
    <t>06.004.0017</t>
  </si>
  <si>
    <t>06.004.0018</t>
  </si>
  <si>
    <t>06.004.0019</t>
  </si>
  <si>
    <t>06.004.0023</t>
  </si>
  <si>
    <t>06.004.0024</t>
  </si>
  <si>
    <t>06.004.0026</t>
  </si>
  <si>
    <t>06.004.0034</t>
  </si>
  <si>
    <t>06.004.0035</t>
  </si>
  <si>
    <t>06.004.0036</t>
  </si>
  <si>
    <t>06.004.0037</t>
  </si>
  <si>
    <t>06.004.0038</t>
  </si>
  <si>
    <t>06.004.0039</t>
  </si>
  <si>
    <t>06.004.0040</t>
  </si>
  <si>
    <t>06.004.0041</t>
  </si>
  <si>
    <t>06.004.0042</t>
  </si>
  <si>
    <t>06.004.0043</t>
  </si>
  <si>
    <t>06.004.0044</t>
  </si>
  <si>
    <t>06.004.0045</t>
  </si>
  <si>
    <t>06.004.0046</t>
  </si>
  <si>
    <t>06.006.0004</t>
  </si>
  <si>
    <t>06.006.0005</t>
  </si>
  <si>
    <t>06.006.0008</t>
  </si>
  <si>
    <t>06.006.0009</t>
  </si>
  <si>
    <t>06.006.0010</t>
  </si>
  <si>
    <t>06.006.0012</t>
  </si>
  <si>
    <t>06.006.0013</t>
  </si>
  <si>
    <t>06.006.0018</t>
  </si>
  <si>
    <t>06.006.0020</t>
  </si>
  <si>
    <t>06.006.0021</t>
  </si>
  <si>
    <t>06.006.0022</t>
  </si>
  <si>
    <t>06.006.0023</t>
  </si>
  <si>
    <t>06.006.0024</t>
  </si>
  <si>
    <t>06.006.0026</t>
  </si>
  <si>
    <t>06.006.0028</t>
  </si>
  <si>
    <t>06.006.0029</t>
  </si>
  <si>
    <t>06.006.0030</t>
  </si>
  <si>
    <t>06.006.0031</t>
  </si>
  <si>
    <t>06.006.0032</t>
  </si>
  <si>
    <t>06.006.0033</t>
  </si>
  <si>
    <t>06.006.0034</t>
  </si>
  <si>
    <t>06.006.0035</t>
  </si>
  <si>
    <t>06.006.0037</t>
  </si>
  <si>
    <t>06.007.0001</t>
  </si>
  <si>
    <t>06.007.0002</t>
  </si>
  <si>
    <t>06.007.0003</t>
  </si>
  <si>
    <t>06.007.0004</t>
  </si>
  <si>
    <t>06.007.0005</t>
  </si>
  <si>
    <t>06.007.0007</t>
  </si>
  <si>
    <t>06.007.0008</t>
  </si>
  <si>
    <t>06.007.0009</t>
  </si>
  <si>
    <t>06.007.0010</t>
  </si>
  <si>
    <t>06.008.0008</t>
  </si>
  <si>
    <t>06.008.0010</t>
  </si>
  <si>
    <t>06.008.0012</t>
  </si>
  <si>
    <t>06.008.0013</t>
  </si>
  <si>
    <t>06.008.0014</t>
  </si>
  <si>
    <t>06.008.0015</t>
  </si>
  <si>
    <t>06.008.0016</t>
  </si>
  <si>
    <t>06.008.0017</t>
  </si>
  <si>
    <t>06.008.0025</t>
  </si>
  <si>
    <t>06.008.0026</t>
  </si>
  <si>
    <t>06.008.0032</t>
  </si>
  <si>
    <t>06.008.0033</t>
  </si>
  <si>
    <t>06.008.0034</t>
  </si>
  <si>
    <t>06.008.0035</t>
  </si>
  <si>
    <t>06.008.0036</t>
  </si>
  <si>
    <t>06.009.0001</t>
  </si>
  <si>
    <t>06.009.0006</t>
  </si>
  <si>
    <t>06.009.0007</t>
  </si>
  <si>
    <t>06.009.0010</t>
  </si>
  <si>
    <t>06.009.0012</t>
  </si>
  <si>
    <t>06.009.0016</t>
  </si>
  <si>
    <t>06.009.0017</t>
  </si>
  <si>
    <t>06.009.0020</t>
  </si>
  <si>
    <t>06.009.0022</t>
  </si>
  <si>
    <t>06.009.0023</t>
  </si>
  <si>
    <t>06.009.0027</t>
  </si>
  <si>
    <t>06.009.0031</t>
  </si>
  <si>
    <t>06.010.0001</t>
  </si>
  <si>
    <t>06.010.0003</t>
  </si>
  <si>
    <t>06.010.0004</t>
  </si>
  <si>
    <t>06.010.0005</t>
  </si>
  <si>
    <t>06.010.0006</t>
  </si>
  <si>
    <t>06.011.0002</t>
  </si>
  <si>
    <t>06.011.0003</t>
  </si>
  <si>
    <t>06.011.0004</t>
  </si>
  <si>
    <t>06.011.0005</t>
  </si>
  <si>
    <t>06.011.0006</t>
  </si>
  <si>
    <t>06.011.0007</t>
  </si>
  <si>
    <t>06.011.0008</t>
  </si>
  <si>
    <t>06.011.0009</t>
  </si>
  <si>
    <t>06.012.0001</t>
  </si>
  <si>
    <t>06.012.0002</t>
  </si>
  <si>
    <t>06.012.0003</t>
  </si>
  <si>
    <t>06.013.0001</t>
  </si>
  <si>
    <t>06.013.0003</t>
  </si>
  <si>
    <t>06.013.0004</t>
  </si>
  <si>
    <t>06.013.0005</t>
  </si>
  <si>
    <t>06.014.0001</t>
  </si>
  <si>
    <t>06.014.0002</t>
  </si>
  <si>
    <t>06.014.0007</t>
  </si>
  <si>
    <t>06.014.0008</t>
  </si>
  <si>
    <t>06.014.0012</t>
  </si>
  <si>
    <t>06.014.0015</t>
  </si>
  <si>
    <t>06.014.0016</t>
  </si>
  <si>
    <t>06.014.0017</t>
  </si>
  <si>
    <t>06.014.0018</t>
  </si>
  <si>
    <t>06.014.0019</t>
  </si>
  <si>
    <t>06.015.0001</t>
  </si>
  <si>
    <t>06.015.0002</t>
  </si>
  <si>
    <t>06.016.0001</t>
  </si>
  <si>
    <t>06.016.0002</t>
  </si>
  <si>
    <t>06.016.0004</t>
  </si>
  <si>
    <t>06.016.0005</t>
  </si>
  <si>
    <t>06.016.0007</t>
  </si>
  <si>
    <t>06.016.0009</t>
  </si>
  <si>
    <t>06.018.0001</t>
  </si>
  <si>
    <t>06.018.0002</t>
  </si>
  <si>
    <t>06.018.0003</t>
  </si>
  <si>
    <t>06.018.0004</t>
  </si>
  <si>
    <t>06.018.0006</t>
  </si>
  <si>
    <t>06.018.0007</t>
  </si>
  <si>
    <t>06.018.0010</t>
  </si>
  <si>
    <t>06.018.0011</t>
  </si>
  <si>
    <t>06.018.0012</t>
  </si>
  <si>
    <t>06.018.0013</t>
  </si>
  <si>
    <t>06.018.0015</t>
  </si>
  <si>
    <t>06.018.0016</t>
  </si>
  <si>
    <t>06.018.0017</t>
  </si>
  <si>
    <t>06.018.0018</t>
  </si>
  <si>
    <t>06.018.0019</t>
  </si>
  <si>
    <t>06.018.0020</t>
  </si>
  <si>
    <t>06.019.0004</t>
  </si>
  <si>
    <t>06.019.0006</t>
  </si>
  <si>
    <t>06.021.0006</t>
  </si>
  <si>
    <t>06.021.0007</t>
  </si>
  <si>
    <t>06.021.0009</t>
  </si>
  <si>
    <t>06.021.0011</t>
  </si>
  <si>
    <t>06.021.0012</t>
  </si>
  <si>
    <t>06.021.0014</t>
  </si>
  <si>
    <t>06.021.0015</t>
  </si>
  <si>
    <t>06.021.0016</t>
  </si>
  <si>
    <t>06.021.0017</t>
  </si>
  <si>
    <t>06.021.0018</t>
  </si>
  <si>
    <t>06.021.0019</t>
  </si>
  <si>
    <t>06.021.0021</t>
  </si>
  <si>
    <t>06.021.0024</t>
  </si>
  <si>
    <t>06.021.0025</t>
  </si>
  <si>
    <t>06.021.0026</t>
  </si>
  <si>
    <t>06.021.0027</t>
  </si>
  <si>
    <t>06.021.0029</t>
  </si>
  <si>
    <t>06.021.0030</t>
  </si>
  <si>
    <t>06.021.0032</t>
  </si>
  <si>
    <t>06.021.0033</t>
  </si>
  <si>
    <t>06.022.0001</t>
  </si>
  <si>
    <t>06.022.0004</t>
  </si>
  <si>
    <t>06.022.0005</t>
  </si>
  <si>
    <t>06.022.0006</t>
  </si>
  <si>
    <t>06.022.0007</t>
  </si>
  <si>
    <t>06.022.0008</t>
  </si>
  <si>
    <t>06.022.0009</t>
  </si>
  <si>
    <t>06.022.0011</t>
  </si>
  <si>
    <t>06.022.0013</t>
  </si>
  <si>
    <t>06.022.0014</t>
  </si>
  <si>
    <t>06.022.0015</t>
  </si>
  <si>
    <t>06.023.0001</t>
  </si>
  <si>
    <t>06.023.0003</t>
  </si>
  <si>
    <t>06.023.0004</t>
  </si>
  <si>
    <t>06.023.0005</t>
  </si>
  <si>
    <t>06.023.0008</t>
  </si>
  <si>
    <t>06.023.0009</t>
  </si>
  <si>
    <t>06.023.0011</t>
  </si>
  <si>
    <t>06.023.0012</t>
  </si>
  <si>
    <t>06.023.0014</t>
  </si>
  <si>
    <t>06.023.0015</t>
  </si>
  <si>
    <t>06.023.0016</t>
  </si>
  <si>
    <t>06.023.0017</t>
  </si>
  <si>
    <t>06.023.0018</t>
  </si>
  <si>
    <t>06.023.0019</t>
  </si>
  <si>
    <t>06.023.0020</t>
  </si>
  <si>
    <t>06.023.0021</t>
  </si>
  <si>
    <t>06.023.0022</t>
  </si>
  <si>
    <t>06.023.0024</t>
  </si>
  <si>
    <t>06.025.0001</t>
  </si>
  <si>
    <t>06.025.0002</t>
  </si>
  <si>
    <t>06.025.0003</t>
  </si>
  <si>
    <t>06.025.0004</t>
  </si>
  <si>
    <t>06.025.0008</t>
  </si>
  <si>
    <t>06.025.0009</t>
  </si>
  <si>
    <t>06.025.0011</t>
  </si>
  <si>
    <t>06.025.0014</t>
  </si>
  <si>
    <t>06.025.0016</t>
  </si>
  <si>
    <t>06.026.0008</t>
  </si>
  <si>
    <t>06.026.0012</t>
  </si>
  <si>
    <t>06.027.0001</t>
  </si>
  <si>
    <t>06.027.0002</t>
  </si>
  <si>
    <t>06.027.0003</t>
  </si>
  <si>
    <t>06.027.0005</t>
  </si>
  <si>
    <t>06.027.0006</t>
  </si>
  <si>
    <t>06.027.0007</t>
  </si>
  <si>
    <t>06.027.0008</t>
  </si>
  <si>
    <t>06.027.0009</t>
  </si>
  <si>
    <t>06.027.0010</t>
  </si>
  <si>
    <t>06.027.0011</t>
  </si>
  <si>
    <t>06.027.0012</t>
  </si>
  <si>
    <t>06.027.0013</t>
  </si>
  <si>
    <t>06.027.0017</t>
  </si>
  <si>
    <t>06.027.0018</t>
  </si>
  <si>
    <t>06.027.0019</t>
  </si>
  <si>
    <t>06.027.0020</t>
  </si>
  <si>
    <t>06.027.0021</t>
  </si>
  <si>
    <t>06.027.0022</t>
  </si>
  <si>
    <t>06.027.0023</t>
  </si>
  <si>
    <t>06.027.0025</t>
  </si>
  <si>
    <t>06.027.0026</t>
  </si>
  <si>
    <t>06.027.0027</t>
  </si>
  <si>
    <t>06.027.0028</t>
  </si>
  <si>
    <t>06.027.0029</t>
  </si>
  <si>
    <t>06.027.0030</t>
  </si>
  <si>
    <t>06.027.0031</t>
  </si>
  <si>
    <t>06.027.0032</t>
  </si>
  <si>
    <t>06.027.0033</t>
  </si>
  <si>
    <t>06.027.0035</t>
  </si>
  <si>
    <t>06.027.0036</t>
  </si>
  <si>
    <t>06.027.0037</t>
  </si>
  <si>
    <t>06.027.0038</t>
  </si>
  <si>
    <t>06.027.0040</t>
  </si>
  <si>
    <t>06.027.0041</t>
  </si>
  <si>
    <t>06.027.0042</t>
  </si>
  <si>
    <t>06.027.0043</t>
  </si>
  <si>
    <t>06.027.0044</t>
  </si>
  <si>
    <t>06.027.0045</t>
  </si>
  <si>
    <t>06.027.0046</t>
  </si>
  <si>
    <t>06.028.0001</t>
  </si>
  <si>
    <t>06.028.0002</t>
  </si>
  <si>
    <t>06.028.0006</t>
  </si>
  <si>
    <t>06.028.0007</t>
  </si>
  <si>
    <t>06.028.0008</t>
  </si>
  <si>
    <t>06.029.0001</t>
  </si>
  <si>
    <t>06.029.0002</t>
  </si>
  <si>
    <t>06.029.0003</t>
  </si>
  <si>
    <t>06.029.0004</t>
  </si>
  <si>
    <t>06.029.0005</t>
  </si>
  <si>
    <t>06.029.0006</t>
  </si>
  <si>
    <t>06.029.0007</t>
  </si>
  <si>
    <t>06.029.0008</t>
  </si>
  <si>
    <t>06.029.0009</t>
  </si>
  <si>
    <t>06.029.0010</t>
  </si>
  <si>
    <t>06.029.0011</t>
  </si>
  <si>
    <t>06.029.0012</t>
  </si>
  <si>
    <t>06.029.0013</t>
  </si>
  <si>
    <t>06.029.0015</t>
  </si>
  <si>
    <t>06.029.0019</t>
  </si>
  <si>
    <t>06.029.0020</t>
  </si>
  <si>
    <t>06.029.0021</t>
  </si>
  <si>
    <t>06.029.0022</t>
  </si>
  <si>
    <t>06.029.0023</t>
  </si>
  <si>
    <t>06.029.0024</t>
  </si>
  <si>
    <t>06.029.0027</t>
  </si>
  <si>
    <t>06.029.0031</t>
  </si>
  <si>
    <t>06.029.0032</t>
  </si>
  <si>
    <t>06.029.0033</t>
  </si>
  <si>
    <t>06.029.0034</t>
  </si>
  <si>
    <t>06.029.0035</t>
  </si>
  <si>
    <t>06.030.0001</t>
  </si>
  <si>
    <t>06.030.0002</t>
  </si>
  <si>
    <t>06.030.0003</t>
  </si>
  <si>
    <t>06.030.0005</t>
  </si>
  <si>
    <t>06.030.0006</t>
  </si>
  <si>
    <t>06.030.0008</t>
  </si>
  <si>
    <t>06.030.0009</t>
  </si>
  <si>
    <t>06.030.0011</t>
  </si>
  <si>
    <t>06.031.0001</t>
  </si>
  <si>
    <t>06.031.0002</t>
  </si>
  <si>
    <t>06.031.0003</t>
  </si>
  <si>
    <t>06.031.0005</t>
  </si>
  <si>
    <t>06.032.0001</t>
  </si>
  <si>
    <t>06.032.0002</t>
  </si>
  <si>
    <t>06.032.0003</t>
  </si>
  <si>
    <t>06.032.0004</t>
  </si>
  <si>
    <t>06.032.0005</t>
  </si>
  <si>
    <t>06.032.0007</t>
  </si>
  <si>
    <t>06.032.0009</t>
  </si>
  <si>
    <t>06.032.0010</t>
  </si>
  <si>
    <t>06.032.0011</t>
  </si>
  <si>
    <t>06.032.0012</t>
  </si>
  <si>
    <t>06.032.0013</t>
  </si>
  <si>
    <t>06.032.0014</t>
  </si>
  <si>
    <t>06.032.0015</t>
  </si>
  <si>
    <t>06.032.0016</t>
  </si>
  <si>
    <t>06.032.0017</t>
  </si>
  <si>
    <t>06.032.0018</t>
  </si>
  <si>
    <t>06.032.0020</t>
  </si>
  <si>
    <t>06.032.0021</t>
  </si>
  <si>
    <t>06.032.0026</t>
  </si>
  <si>
    <t>06.032.0027</t>
  </si>
  <si>
    <t>06.032.0028</t>
  </si>
  <si>
    <t>06.032.0029</t>
  </si>
  <si>
    <t>06.033.0002</t>
  </si>
  <si>
    <t>06.033.0003</t>
  </si>
  <si>
    <t>06.033.0007</t>
  </si>
  <si>
    <t>06.033.0008</t>
  </si>
  <si>
    <t>06.033.0011</t>
  </si>
  <si>
    <t>06.033.0013</t>
  </si>
  <si>
    <t>06.033.0014</t>
  </si>
  <si>
    <t>06.033.0015</t>
  </si>
  <si>
    <t>06.033.0019</t>
  </si>
  <si>
    <t>06.033.0022</t>
  </si>
  <si>
    <t>06.033.0024</t>
  </si>
  <si>
    <t>06.033.0026</t>
  </si>
  <si>
    <t>06.033.0027</t>
  </si>
  <si>
    <t>06.033.0028</t>
  </si>
  <si>
    <t>06.033.0030</t>
  </si>
  <si>
    <t>06.033.0031</t>
  </si>
  <si>
    <t>06.033.0035</t>
  </si>
  <si>
    <t>06.033.0036</t>
  </si>
  <si>
    <t>06.033.0037</t>
  </si>
  <si>
    <t>06.033.0038</t>
  </si>
  <si>
    <t>06.033.0039</t>
  </si>
  <si>
    <t>06.033.0040</t>
  </si>
  <si>
    <t>06.033.0041</t>
  </si>
  <si>
    <t>06.033.0042</t>
  </si>
  <si>
    <t>06.033.0043</t>
  </si>
  <si>
    <t>06.033.0044</t>
  </si>
  <si>
    <t>06.033.0045</t>
  </si>
  <si>
    <t>06.033.0046</t>
  </si>
  <si>
    <t>06.033.0047</t>
  </si>
  <si>
    <t>06.034.0001</t>
  </si>
  <si>
    <t>06.034.0002</t>
  </si>
  <si>
    <t>06.034.0005</t>
  </si>
  <si>
    <t>06.034.0006</t>
  </si>
  <si>
    <t>06.034.0008</t>
  </si>
  <si>
    <t>06.034.0009</t>
  </si>
  <si>
    <t>06.034.0010</t>
  </si>
  <si>
    <t>06.034.0015</t>
  </si>
  <si>
    <t>06.034.0016</t>
  </si>
  <si>
    <t>06.034.0017</t>
  </si>
  <si>
    <t>06.035.0003</t>
  </si>
  <si>
    <t>06.035.0004</t>
  </si>
  <si>
    <t>06.036.0002</t>
  </si>
  <si>
    <t>06.036.0003</t>
  </si>
  <si>
    <t>06.036.0004</t>
  </si>
  <si>
    <t>06.036.0005</t>
  </si>
  <si>
    <t>06.036.0006</t>
  </si>
  <si>
    <t>06.036.0007</t>
  </si>
  <si>
    <t>06.036.0008</t>
  </si>
  <si>
    <t>06.036.0009</t>
  </si>
  <si>
    <t>06.036.0011</t>
  </si>
  <si>
    <t>06.036.0012</t>
  </si>
  <si>
    <t>06.036.0013</t>
  </si>
  <si>
    <t>06.036.0015</t>
  </si>
  <si>
    <t>06.036.0017</t>
  </si>
  <si>
    <t>06.036.0019</t>
  </si>
  <si>
    <t>06.036.0020</t>
  </si>
  <si>
    <t>06.036.0021</t>
  </si>
  <si>
    <t>06.036.0022</t>
  </si>
  <si>
    <t>06.036.0023</t>
  </si>
  <si>
    <t>06.037.0004</t>
  </si>
  <si>
    <t>06.039.0001</t>
  </si>
  <si>
    <t>06.040.0001</t>
  </si>
  <si>
    <t>06.040.0002</t>
  </si>
  <si>
    <t>06.040.0003</t>
  </si>
  <si>
    <t>06.040.0005</t>
  </si>
  <si>
    <t>06.040.0007</t>
  </si>
  <si>
    <t>06.040.0008</t>
  </si>
  <si>
    <t>06.040.0010</t>
  </si>
  <si>
    <t>06.040.0012</t>
  </si>
  <si>
    <t>06.041.0002</t>
  </si>
  <si>
    <t>06.041.0013</t>
  </si>
  <si>
    <t>06.042.0002</t>
  </si>
  <si>
    <t>06.042.0006</t>
  </si>
  <si>
    <t>06.042.0009</t>
  </si>
  <si>
    <t>06.042.0013</t>
  </si>
  <si>
    <t>06.042.0015</t>
  </si>
  <si>
    <t>06.042.0020</t>
  </si>
  <si>
    <t>06.042.0021</t>
  </si>
  <si>
    <t>06.042.0022</t>
  </si>
  <si>
    <t>06.042.0025</t>
  </si>
  <si>
    <t>06.042.0028</t>
  </si>
  <si>
    <t>06.042.0029</t>
  </si>
  <si>
    <t>06.042.0035</t>
  </si>
  <si>
    <t>06.042.0037</t>
  </si>
  <si>
    <t>06.042.0038</t>
  </si>
  <si>
    <t>06.042.0039</t>
  </si>
  <si>
    <t>06.042.0041</t>
  </si>
  <si>
    <t>06.042.0042</t>
  </si>
  <si>
    <t>06.042.0044</t>
  </si>
  <si>
    <t>06.042.0046</t>
  </si>
  <si>
    <t>06.042.0047</t>
  </si>
  <si>
    <t>06.042.0049</t>
  </si>
  <si>
    <t>06.042.0050</t>
  </si>
  <si>
    <t>06.042.0051</t>
  </si>
  <si>
    <t>06.042.0054</t>
  </si>
  <si>
    <t>06.042.0056</t>
  </si>
  <si>
    <t>06.042.0058</t>
  </si>
  <si>
    <t>06.042.0059</t>
  </si>
  <si>
    <t>06.042.0060</t>
  </si>
  <si>
    <t>06.042.0061</t>
  </si>
  <si>
    <t>06.042.0062</t>
  </si>
  <si>
    <t>06.042.0064</t>
  </si>
  <si>
    <t>06.042.0065</t>
  </si>
  <si>
    <t>06.042.0066</t>
  </si>
  <si>
    <t>06.042.0068</t>
  </si>
  <si>
    <t>06.042.0069</t>
  </si>
  <si>
    <t>06.042.0072</t>
  </si>
  <si>
    <t>06.042.0073</t>
  </si>
  <si>
    <t>06.042.0077</t>
  </si>
  <si>
    <t>06.042.0078</t>
  </si>
  <si>
    <t>06.042.0079</t>
  </si>
  <si>
    <t>06.042.0080</t>
  </si>
  <si>
    <t>06.042.0081</t>
  </si>
  <si>
    <t>06.042.0083</t>
  </si>
  <si>
    <t>06.042.0085</t>
  </si>
  <si>
    <t>06.042.0086</t>
  </si>
  <si>
    <t>06.042.0087</t>
  </si>
  <si>
    <t>06.042.0088</t>
  </si>
  <si>
    <t>06.042.0089</t>
  </si>
  <si>
    <t>06.042.0090</t>
  </si>
  <si>
    <t>06.042.0091</t>
  </si>
  <si>
    <t>06.042.0092</t>
  </si>
  <si>
    <t>06.042.0093</t>
  </si>
  <si>
    <t>06.042.0094</t>
  </si>
  <si>
    <t>06.042.0095</t>
  </si>
  <si>
    <t>06.042.0096</t>
  </si>
  <si>
    <t>06.042.0097</t>
  </si>
  <si>
    <t>06.042.0100</t>
  </si>
  <si>
    <t>06.042.0101</t>
  </si>
  <si>
    <t>06.042.0102</t>
  </si>
  <si>
    <t>06.042.0103</t>
  </si>
  <si>
    <t>06.043.0001</t>
  </si>
  <si>
    <t>06.043.0002</t>
  </si>
  <si>
    <t>06.043.0003</t>
  </si>
  <si>
    <t>06.043.0005</t>
  </si>
  <si>
    <t>06.043.0006</t>
  </si>
  <si>
    <t>06.044.0001</t>
  </si>
  <si>
    <t>06.045.0002</t>
  </si>
  <si>
    <t>06.045.0003</t>
  </si>
  <si>
    <t>06.045.0012</t>
  </si>
  <si>
    <t>06.046.0001</t>
  </si>
  <si>
    <t>06.046.0003</t>
  </si>
  <si>
    <t>06.046.0005</t>
  </si>
  <si>
    <t>06.046.0006</t>
  </si>
  <si>
    <t>06.046.0007</t>
  </si>
  <si>
    <t>06.046.0009</t>
  </si>
  <si>
    <t>06.046.0010</t>
  </si>
  <si>
    <t>06.047.0001</t>
  </si>
  <si>
    <t>06.047.0002</t>
  </si>
  <si>
    <t>06.047.0003</t>
  </si>
  <si>
    <t>06.047.0004</t>
  </si>
  <si>
    <t>06.047.0005</t>
  </si>
  <si>
    <t>06.047.0006</t>
  </si>
  <si>
    <t>06.047.0007</t>
  </si>
  <si>
    <t>06.047.0008</t>
  </si>
  <si>
    <t>06.047.0009</t>
  </si>
  <si>
    <t>06.047.0010</t>
  </si>
  <si>
    <t>06.047.0012</t>
  </si>
  <si>
    <t>06.048.0001</t>
  </si>
  <si>
    <t>06.048.0002</t>
  </si>
  <si>
    <t>06.048.0004</t>
  </si>
  <si>
    <t>06.048.0005</t>
  </si>
  <si>
    <t>06.048.0015</t>
  </si>
  <si>
    <t>06.048.0016</t>
  </si>
  <si>
    <t>06.048.0018</t>
  </si>
  <si>
    <t>06.048.0019</t>
  </si>
  <si>
    <t>06.048.0020</t>
  </si>
  <si>
    <t>06.048.0021</t>
  </si>
  <si>
    <t>06.048.0022</t>
  </si>
  <si>
    <t>06.048.0023</t>
  </si>
  <si>
    <t>06.049.0001</t>
  </si>
  <si>
    <t>06.049.0002</t>
  </si>
  <si>
    <t>06.049.0005</t>
  </si>
  <si>
    <t>06.049.0006</t>
  </si>
  <si>
    <t>06.049.0007</t>
  </si>
  <si>
    <t>06.049.0008</t>
  </si>
  <si>
    <t>06.049.0009</t>
  </si>
  <si>
    <t>06.049.0010</t>
  </si>
  <si>
    <t>06.049.0011</t>
  </si>
  <si>
    <t>06.049.0012</t>
  </si>
  <si>
    <t>06.049.0013</t>
  </si>
  <si>
    <t>06.050.0001</t>
  </si>
  <si>
    <t>06.050.0003</t>
  </si>
  <si>
    <t>06.050.0004</t>
  </si>
  <si>
    <t>06.050.0005</t>
  </si>
  <si>
    <t>06.050.0006</t>
  </si>
  <si>
    <t>06.050.0007</t>
  </si>
  <si>
    <t>06.050.0009</t>
  </si>
  <si>
    <t>06.050.0010</t>
  </si>
  <si>
    <t>06.050.0011</t>
  </si>
  <si>
    <t>06.050.0012</t>
  </si>
  <si>
    <t>06.050.0013</t>
  </si>
  <si>
    <t>06.050.0014</t>
  </si>
  <si>
    <t>06.050.0015</t>
  </si>
  <si>
    <t>06.050.0016</t>
  </si>
  <si>
    <t>06.050.0017</t>
  </si>
  <si>
    <t>06.050.0018</t>
  </si>
  <si>
    <t>06.050.0019</t>
  </si>
  <si>
    <t>06.050.0020</t>
  </si>
  <si>
    <t>06.050.0021</t>
  </si>
  <si>
    <t>06.050.0022</t>
  </si>
  <si>
    <t>06.050.0024</t>
  </si>
  <si>
    <t>06.050.0025</t>
  </si>
  <si>
    <t>06.050.0026</t>
  </si>
  <si>
    <t>06.050.0027</t>
  </si>
  <si>
    <t>06.050.0028</t>
  </si>
  <si>
    <t>06.050.0030</t>
  </si>
  <si>
    <t>06.050.0031</t>
  </si>
  <si>
    <t>06.050.0032</t>
  </si>
  <si>
    <t>06.050.0033</t>
  </si>
  <si>
    <t>06.050.0034</t>
  </si>
  <si>
    <t>06.050.0035</t>
  </si>
  <si>
    <t>06.050.0037</t>
  </si>
  <si>
    <t>06.050.0038</t>
  </si>
  <si>
    <t>06.050.0039</t>
  </si>
  <si>
    <t>06.050.0040</t>
  </si>
  <si>
    <t>06.051.0002</t>
  </si>
  <si>
    <t>06.051.0007</t>
  </si>
  <si>
    <t>06.051.0008</t>
  </si>
  <si>
    <t>06.051.0009</t>
  </si>
  <si>
    <t>06.051.0011</t>
  </si>
  <si>
    <t>06.051.0012</t>
  </si>
  <si>
    <t>06.052.0001</t>
  </si>
  <si>
    <t>06.052.0002</t>
  </si>
  <si>
    <t>06.053.0001</t>
  </si>
  <si>
    <t>06.055.0008</t>
  </si>
  <si>
    <t>06.056.0002</t>
  </si>
  <si>
    <t>06.056.0004</t>
  </si>
  <si>
    <t>06.056.0006</t>
  </si>
  <si>
    <t>06.056.0009</t>
  </si>
  <si>
    <t>06.056.0010</t>
  </si>
  <si>
    <t>06.058.0003</t>
  </si>
  <si>
    <t>06.058.0005</t>
  </si>
  <si>
    <t>06.058.0007</t>
  </si>
  <si>
    <t>06.059.0002</t>
  </si>
  <si>
    <t>06.060.0001</t>
  </si>
  <si>
    <t>06.061.0001</t>
  </si>
  <si>
    <t>06.061.0002</t>
  </si>
  <si>
    <t>06.061.0004</t>
  </si>
  <si>
    <t>06.061.0005</t>
  </si>
  <si>
    <t>06.061.0007</t>
  </si>
  <si>
    <t>06.061.0013</t>
  </si>
  <si>
    <t>06.061.0014</t>
  </si>
  <si>
    <t>06.061.0016</t>
  </si>
  <si>
    <t>06.061.0019</t>
  </si>
  <si>
    <t>06.061.0020</t>
  </si>
  <si>
    <t>06.061.0024</t>
  </si>
  <si>
    <t>06.061.0027</t>
  </si>
  <si>
    <t>06.061.0028</t>
  </si>
  <si>
    <t>06.061.0029</t>
  </si>
  <si>
    <t>06.061.0033</t>
  </si>
  <si>
    <t>06.061.0038</t>
  </si>
  <si>
    <t>06.061.0039</t>
  </si>
  <si>
    <t>06.062.0001</t>
  </si>
  <si>
    <t>06.062.0002</t>
  </si>
  <si>
    <t>06.062.0005</t>
  </si>
  <si>
    <t>06.062.0006</t>
  </si>
  <si>
    <t>06.062.0007</t>
  </si>
  <si>
    <t>06.062.0008</t>
  </si>
  <si>
    <t>06.062.0010</t>
  </si>
  <si>
    <t>06.062.0011</t>
  </si>
  <si>
    <t>06.062.0013</t>
  </si>
  <si>
    <t>06.062.0014</t>
  </si>
  <si>
    <t>06.062.0016</t>
  </si>
  <si>
    <t>06.062.0017</t>
  </si>
  <si>
    <t>06.062.0018</t>
  </si>
  <si>
    <t>06.062.0019</t>
  </si>
  <si>
    <t>06.062.0020</t>
  </si>
  <si>
    <t>06.062.0021</t>
  </si>
  <si>
    <t>06.063.0002</t>
  </si>
  <si>
    <t>06.063.0003</t>
  </si>
  <si>
    <t>06.063.0004</t>
  </si>
  <si>
    <t>06.063.0005</t>
  </si>
  <si>
    <t>06.063.0006</t>
  </si>
  <si>
    <t>06.063.0007</t>
  </si>
  <si>
    <t>06.063.0008</t>
  </si>
  <si>
    <t>06.063.0011</t>
  </si>
  <si>
    <t>06.063.0012</t>
  </si>
  <si>
    <t>06.063.0013</t>
  </si>
  <si>
    <t>06.063.0014</t>
  </si>
  <si>
    <t>06.065.0003</t>
  </si>
  <si>
    <t>06.065.0004</t>
  </si>
  <si>
    <t>06.065.0007</t>
  </si>
  <si>
    <t>06.066.0001</t>
  </si>
  <si>
    <t>06.066.0002</t>
  </si>
  <si>
    <t>06.066.0003</t>
  </si>
  <si>
    <t>06.066.0004</t>
  </si>
  <si>
    <t>06.066.0005</t>
  </si>
  <si>
    <t>06.066.0006</t>
  </si>
  <si>
    <t>06.066.0007</t>
  </si>
  <si>
    <t>06.067.0001</t>
  </si>
  <si>
    <t>06.067.0002</t>
  </si>
  <si>
    <t>06.067.0003</t>
  </si>
  <si>
    <t>06.067.0004</t>
  </si>
  <si>
    <t>06.067.0005</t>
  </si>
  <si>
    <t>06.067.0006</t>
  </si>
  <si>
    <t>06.067.0008</t>
  </si>
  <si>
    <t>06.067.0009</t>
  </si>
  <si>
    <t>06.068.0001</t>
  </si>
  <si>
    <t>06.068.0002</t>
  </si>
  <si>
    <t>06.068.0003</t>
  </si>
  <si>
    <t>06.068.0005</t>
  </si>
  <si>
    <t>06.068.0006</t>
  </si>
  <si>
    <t>06.068.0007</t>
  </si>
  <si>
    <t>06.068.0008</t>
  </si>
  <si>
    <t>06.068.0009</t>
  </si>
  <si>
    <t>06.068.0010</t>
  </si>
  <si>
    <t>06.068.0011</t>
  </si>
  <si>
    <t>06.068.0012</t>
  </si>
  <si>
    <t>06.068.0013</t>
  </si>
  <si>
    <t>06.069.0001</t>
  </si>
  <si>
    <t>06.069.0003</t>
  </si>
  <si>
    <t>06.069.0004</t>
  </si>
  <si>
    <t>06.069.0005</t>
  </si>
  <si>
    <t>06.070.0002</t>
  </si>
  <si>
    <t>06.070.0004</t>
  </si>
  <si>
    <t>06.070.0007</t>
  </si>
  <si>
    <t>06.070.0009</t>
  </si>
  <si>
    <t>06.070.0012</t>
  </si>
  <si>
    <t>06.070.0015</t>
  </si>
  <si>
    <t>06.070.0019</t>
  </si>
  <si>
    <t>06.070.0020</t>
  </si>
  <si>
    <t>06.070.0021</t>
  </si>
  <si>
    <t>06.070.0022</t>
  </si>
  <si>
    <t>06.070.0023</t>
  </si>
  <si>
    <t>06.070.0024</t>
  </si>
  <si>
    <t>06.070.0025</t>
  </si>
  <si>
    <t>06.070.0026</t>
  </si>
  <si>
    <t>06.070.0027</t>
  </si>
  <si>
    <t>06.072.0001</t>
  </si>
  <si>
    <t>06.072.0002</t>
  </si>
  <si>
    <t>06.072.0003</t>
  </si>
  <si>
    <t>06.072.0004</t>
  </si>
  <si>
    <t>06.072.0005</t>
  </si>
  <si>
    <t>06.072.0007</t>
  </si>
  <si>
    <t>06.072.0009</t>
  </si>
  <si>
    <t>06.072.0010</t>
  </si>
  <si>
    <t>06.072.0011</t>
  </si>
  <si>
    <t>06.072.0012</t>
  </si>
  <si>
    <t>06.072.0013</t>
  </si>
  <si>
    <t>06.072.0016</t>
  </si>
  <si>
    <t>06.072.0017</t>
  </si>
  <si>
    <t>06.072.0021</t>
  </si>
  <si>
    <t>06.072.0023</t>
  </si>
  <si>
    <t>06.072.0024</t>
  </si>
  <si>
    <t>06.072.0032</t>
  </si>
  <si>
    <t>06.072.0036</t>
  </si>
  <si>
    <t>06.072.0037</t>
  </si>
  <si>
    <t>06.072.0041</t>
  </si>
  <si>
    <t>06.072.0043</t>
  </si>
  <si>
    <t>06.073.0001</t>
  </si>
  <si>
    <t>06.073.0002</t>
  </si>
  <si>
    <t>06.073.0003</t>
  </si>
  <si>
    <t>06.073.0005</t>
  </si>
  <si>
    <t>06.073.0006</t>
  </si>
  <si>
    <t>06.073.0007</t>
  </si>
  <si>
    <t>06.073.0008</t>
  </si>
  <si>
    <t>06.073.0009</t>
  </si>
  <si>
    <t>06.073.0010</t>
  </si>
  <si>
    <t>06.073.0011</t>
  </si>
  <si>
    <t>06.073.0013</t>
  </si>
  <si>
    <t>06.073.0015</t>
  </si>
  <si>
    <t>06.074.0002</t>
  </si>
  <si>
    <t>06.074.0003</t>
  </si>
  <si>
    <t>06.074.0004</t>
  </si>
  <si>
    <t>06.074.0005</t>
  </si>
  <si>
    <t>06.074.0006</t>
  </si>
  <si>
    <t>06.074.0007</t>
  </si>
  <si>
    <t>06.074.0009</t>
  </si>
  <si>
    <t>06.074.0010</t>
  </si>
  <si>
    <t>06.074.0011</t>
  </si>
  <si>
    <t>06.074.0012</t>
  </si>
  <si>
    <t>06.074.0013</t>
  </si>
  <si>
    <t>06.074.0014</t>
  </si>
  <si>
    <t>06.074.0015</t>
  </si>
  <si>
    <t>06.074.0016</t>
  </si>
  <si>
    <t>06.074.0017</t>
  </si>
  <si>
    <t>06.074.0018</t>
  </si>
  <si>
    <t>06.074.0019</t>
  </si>
  <si>
    <t>06.074.0020</t>
  </si>
  <si>
    <t>06.074.0021</t>
  </si>
  <si>
    <t>06.074.0022</t>
  </si>
  <si>
    <t>06.074.0023</t>
  </si>
  <si>
    <t>06.074.0024</t>
  </si>
  <si>
    <t>06.074.0025</t>
  </si>
  <si>
    <t>06.074.0026</t>
  </si>
  <si>
    <t>06.074.0027</t>
  </si>
  <si>
    <t>06.074.0028</t>
  </si>
  <si>
    <t>06.074.0030</t>
  </si>
  <si>
    <t>06.075.0001</t>
  </si>
  <si>
    <t>06.075.0002</t>
  </si>
  <si>
    <t>06.075.0003</t>
  </si>
  <si>
    <t>06.075.0004</t>
  </si>
  <si>
    <t>06.075.0005</t>
  </si>
  <si>
    <t>06.075.0006</t>
  </si>
  <si>
    <t>06.075.0007</t>
  </si>
  <si>
    <t>06.075.0008</t>
  </si>
  <si>
    <t>06.075.0009</t>
  </si>
  <si>
    <t>06.075.0010</t>
  </si>
  <si>
    <t>06.076.0001</t>
  </si>
  <si>
    <t>06.076.0002</t>
  </si>
  <si>
    <t>06.076.0003</t>
  </si>
  <si>
    <t>06.076.0006</t>
  </si>
  <si>
    <t>06.076.0007</t>
  </si>
  <si>
    <t>06.077.0001</t>
  </si>
  <si>
    <t>06.077.0003</t>
  </si>
  <si>
    <t>06.077.0004</t>
  </si>
  <si>
    <t>06.077.0007</t>
  </si>
  <si>
    <t>06.077.0010</t>
  </si>
  <si>
    <t>06.077.0011</t>
  </si>
  <si>
    <t>06.077.0013</t>
  </si>
  <si>
    <t>06.077.0017</t>
  </si>
  <si>
    <t>06.077.0021</t>
  </si>
  <si>
    <t>06.077.0024</t>
  </si>
  <si>
    <t>06.077.0026</t>
  </si>
  <si>
    <t>06.077.0027</t>
  </si>
  <si>
    <t>06.078.0001</t>
  </si>
  <si>
    <t>06.079.0001</t>
  </si>
  <si>
    <t>06.080.0002</t>
  </si>
  <si>
    <t>06.080.0004</t>
  </si>
  <si>
    <t>06.080.0005</t>
  </si>
  <si>
    <t>06.080.0007</t>
  </si>
  <si>
    <t>06.080.0010</t>
  </si>
  <si>
    <t>06.080.0015</t>
  </si>
  <si>
    <t>06.080.0017</t>
  </si>
  <si>
    <t>06.080.0021</t>
  </si>
  <si>
    <t>06.080.0022</t>
  </si>
  <si>
    <t>06.080.0024</t>
  </si>
  <si>
    <t>06.080.0025</t>
  </si>
  <si>
    <t>06.080.0028</t>
  </si>
  <si>
    <t>06.080.0030</t>
  </si>
  <si>
    <t>06.080.0032</t>
  </si>
  <si>
    <t>06.080.0035</t>
  </si>
  <si>
    <t>06.080.0036</t>
  </si>
  <si>
    <t>06.080.0038</t>
  </si>
  <si>
    <t>06.080.0039</t>
  </si>
  <si>
    <t>06.080.0042</t>
  </si>
  <si>
    <t>06.080.0045</t>
  </si>
  <si>
    <t>06.080.0046</t>
  </si>
  <si>
    <t>06.080.0048</t>
  </si>
  <si>
    <t>06.080.0049</t>
  </si>
  <si>
    <t>06.080.0050</t>
  </si>
  <si>
    <t>06.080.0051</t>
  </si>
  <si>
    <t>06.080.0052</t>
  </si>
  <si>
    <t>06.080.0055</t>
  </si>
  <si>
    <t>06.080.0056</t>
  </si>
  <si>
    <t>06.080.0058</t>
  </si>
  <si>
    <t>06.080.0059</t>
  </si>
  <si>
    <t>06.080.0060</t>
  </si>
  <si>
    <t>06.080.0061</t>
  </si>
  <si>
    <t>06.080.0062</t>
  </si>
  <si>
    <t>06.080.0063</t>
  </si>
  <si>
    <t>06.080.0065</t>
  </si>
  <si>
    <t>06.080.0066</t>
  </si>
  <si>
    <t>06.080.0067</t>
  </si>
  <si>
    <t>06.080.0068</t>
  </si>
  <si>
    <t>06.080.0069</t>
  </si>
  <si>
    <t>06.080.0070</t>
  </si>
  <si>
    <t>06.080.0074</t>
  </si>
  <si>
    <t>06.080.0075</t>
  </si>
  <si>
    <t>06.080.0086</t>
  </si>
  <si>
    <t>06.080.0088</t>
  </si>
  <si>
    <t>06.080.0089</t>
  </si>
  <si>
    <t>06.080.0090</t>
  </si>
  <si>
    <t>06.080.0091</t>
  </si>
  <si>
    <t>06.080.0092</t>
  </si>
  <si>
    <t>06.080.0093</t>
  </si>
  <si>
    <t>06.080.0094</t>
  </si>
  <si>
    <t>06.081.0001</t>
  </si>
  <si>
    <t>06.081.0002</t>
  </si>
  <si>
    <t>06.081.0003</t>
  </si>
  <si>
    <t>06.081.0006</t>
  </si>
  <si>
    <t>06.081.0007</t>
  </si>
  <si>
    <t>06.081.0008</t>
  </si>
  <si>
    <t>06.081.0010</t>
  </si>
  <si>
    <t>06.081.0011</t>
  </si>
  <si>
    <t>06.081.0014</t>
  </si>
  <si>
    <t>06.081.0015</t>
  </si>
  <si>
    <t>06.081.0016</t>
  </si>
  <si>
    <t>06.081.0018</t>
  </si>
  <si>
    <t>06.081.0019</t>
  </si>
  <si>
    <t>06.081.0023</t>
  </si>
  <si>
    <t>06.081.0026</t>
  </si>
  <si>
    <t>06.081.0027</t>
  </si>
  <si>
    <t>06.081.0028</t>
  </si>
  <si>
    <t>06.081.0029</t>
  </si>
  <si>
    <t>06.081.0030</t>
  </si>
  <si>
    <t>06.081.0031</t>
  </si>
  <si>
    <t>06.081.0032</t>
  </si>
  <si>
    <t>06.081.0033</t>
  </si>
  <si>
    <t>06.081.0034</t>
  </si>
  <si>
    <t>06.081.0036</t>
  </si>
  <si>
    <t>06.082.0008</t>
  </si>
  <si>
    <t>06.083.0001</t>
  </si>
  <si>
    <t>06.083.0002</t>
  </si>
  <si>
    <t>06.083.0004</t>
  </si>
  <si>
    <t>06.083.0005</t>
  </si>
  <si>
    <t>06.083.0006</t>
  </si>
  <si>
    <t>06.083.0007</t>
  </si>
  <si>
    <t>06.084.0003</t>
  </si>
  <si>
    <t>06.084.0004</t>
  </si>
  <si>
    <t>06.084.0005</t>
  </si>
  <si>
    <t>06.084.0012</t>
  </si>
  <si>
    <t>06.085.0001</t>
  </si>
  <si>
    <t>06.085.0002</t>
  </si>
  <si>
    <t>06.085.0004</t>
  </si>
  <si>
    <t>06.086.0001</t>
  </si>
  <si>
    <t>06.086.0002</t>
  </si>
  <si>
    <t>06.086.0004</t>
  </si>
  <si>
    <t>06.086.0006</t>
  </si>
  <si>
    <t>06.086.0007</t>
  </si>
  <si>
    <t>06.086.0011</t>
  </si>
  <si>
    <t>06.086.0012</t>
  </si>
  <si>
    <t>06.086.0013</t>
  </si>
  <si>
    <t>06.086.0015</t>
  </si>
  <si>
    <t>06.086.0016</t>
  </si>
  <si>
    <t>06.086.0017</t>
  </si>
  <si>
    <t>06.086.0019</t>
  </si>
  <si>
    <t>06.086.0020</t>
  </si>
  <si>
    <t>06.086.0021</t>
  </si>
  <si>
    <t>06.087.0001</t>
  </si>
  <si>
    <t>06.087.0002</t>
  </si>
  <si>
    <t>06.087.0003</t>
  </si>
  <si>
    <t>06.088.0001</t>
  </si>
  <si>
    <t>06.088.0002</t>
  </si>
  <si>
    <t>06.088.0004</t>
  </si>
  <si>
    <t>06.088.0005</t>
  </si>
  <si>
    <t>06.088.0006</t>
  </si>
  <si>
    <t>06.088.0012</t>
  </si>
  <si>
    <t>06.088.0019</t>
  </si>
  <si>
    <t>06.088.0021</t>
  </si>
  <si>
    <t>06.088.0022</t>
  </si>
  <si>
    <t>06.088.0023</t>
  </si>
  <si>
    <t>06.088.0024</t>
  </si>
  <si>
    <t>06.088.0028</t>
  </si>
  <si>
    <t>06.088.0038</t>
  </si>
  <si>
    <t>06.088.0043</t>
  </si>
  <si>
    <t>06.088.0047</t>
  </si>
  <si>
    <t>06.088.0048</t>
  </si>
  <si>
    <t>06.088.0049</t>
  </si>
  <si>
    <t>06.088.0050</t>
  </si>
  <si>
    <t>06.088.0051</t>
  </si>
  <si>
    <t>06.088.0052</t>
  </si>
  <si>
    <t>06.088.0053</t>
  </si>
  <si>
    <t>06.089.0001</t>
  </si>
  <si>
    <t>06.089.0002</t>
  </si>
  <si>
    <t>06.089.0005</t>
  </si>
  <si>
    <t>06.089.0007</t>
  </si>
  <si>
    <t>06.089.0008</t>
  </si>
  <si>
    <t>06.089.0009</t>
  </si>
  <si>
    <t>06.089.0012</t>
  </si>
  <si>
    <t>06.089.0013</t>
  </si>
  <si>
    <t>06.089.0015</t>
  </si>
  <si>
    <t>06.089.0020</t>
  </si>
  <si>
    <t>06.089.0021</t>
  </si>
  <si>
    <t>06.089.0022</t>
  </si>
  <si>
    <t>06.089.0023</t>
  </si>
  <si>
    <t>06.089.0024</t>
  </si>
  <si>
    <t>06.089.0025</t>
  </si>
  <si>
    <t>06.089.0026</t>
  </si>
  <si>
    <t>06.089.0027</t>
  </si>
  <si>
    <t>06.089.0028</t>
  </si>
  <si>
    <t>06.089.0029</t>
  </si>
  <si>
    <t>06.089.0030</t>
  </si>
  <si>
    <t>06.089.0031</t>
  </si>
  <si>
    <t>06.089.0032</t>
  </si>
  <si>
    <t>06.091.0001</t>
  </si>
  <si>
    <t>06.091.0002</t>
  </si>
  <si>
    <t>06.091.0003</t>
  </si>
  <si>
    <t>06.091.0004</t>
  </si>
  <si>
    <t>06.092.0001</t>
  </si>
  <si>
    <t>06.092.0002</t>
  </si>
  <si>
    <t>06.092.0003</t>
  </si>
  <si>
    <t>06.094.0001</t>
  </si>
  <si>
    <t>06.094.0002</t>
  </si>
  <si>
    <t>06.094.0003</t>
  </si>
  <si>
    <t>06.094.0004</t>
  </si>
  <si>
    <t>06.094.0008</t>
  </si>
  <si>
    <t>06.094.0009</t>
  </si>
  <si>
    <t>06.094.0010</t>
  </si>
  <si>
    <t>06.094.0011</t>
  </si>
  <si>
    <t>06.094.0012</t>
  </si>
  <si>
    <t>06.094.0013</t>
  </si>
  <si>
    <t>06.094.0016</t>
  </si>
  <si>
    <t>06.094.0020</t>
  </si>
  <si>
    <t>06.094.0051</t>
  </si>
  <si>
    <t>06.094.0075</t>
  </si>
  <si>
    <t>06.094.0084</t>
  </si>
  <si>
    <t>06.094.0085</t>
  </si>
  <si>
    <t>06.094.0086</t>
  </si>
  <si>
    <t>06.094.0093</t>
  </si>
  <si>
    <t>06.094.0095</t>
  </si>
  <si>
    <t>06.094.0097</t>
  </si>
  <si>
    <t>06.094.0098</t>
  </si>
  <si>
    <t>06.094.0099</t>
  </si>
  <si>
    <t>06.094.0100</t>
  </si>
  <si>
    <t>06.094.0101</t>
  </si>
  <si>
    <t>06.094.0103</t>
  </si>
  <si>
    <t>06.094.0106</t>
  </si>
  <si>
    <t>06.094.0107</t>
  </si>
  <si>
    <t>06.094.0109</t>
  </si>
  <si>
    <t>06.094.0110</t>
  </si>
  <si>
    <t>06.094.0111</t>
  </si>
  <si>
    <t>06.094.0112</t>
  </si>
  <si>
    <t>06.094.0113</t>
  </si>
  <si>
    <t>06.094.0114</t>
  </si>
  <si>
    <t>06.094.0115</t>
  </si>
  <si>
    <t>06.094.0116</t>
  </si>
  <si>
    <t>06.094.0117</t>
  </si>
  <si>
    <t>06.094.0119</t>
  </si>
  <si>
    <t>06.094.0120</t>
  </si>
  <si>
    <t>06.094.0121</t>
  </si>
  <si>
    <t>06.094.0122</t>
  </si>
  <si>
    <t>06.094.0123</t>
  </si>
  <si>
    <t>06.094.0124</t>
  </si>
  <si>
    <t>06.094.0125</t>
  </si>
  <si>
    <t>06.094.0126</t>
  </si>
  <si>
    <t>06.094.0127</t>
  </si>
  <si>
    <t>06.094.0128</t>
  </si>
  <si>
    <t>06.095.0001</t>
  </si>
  <si>
    <t>06.095.0002</t>
  </si>
  <si>
    <t>06.095.0003</t>
  </si>
  <si>
    <t>06.095.0004</t>
  </si>
  <si>
    <t>06.095.0005</t>
  </si>
  <si>
    <t>06.095.0006</t>
  </si>
  <si>
    <t>06.095.0007</t>
  </si>
  <si>
    <t>06.095.0008</t>
  </si>
  <si>
    <t>06.095.0009</t>
  </si>
  <si>
    <t>06.097.0001</t>
  </si>
  <si>
    <t>06.097.0002</t>
  </si>
  <si>
    <t>06.097.0009</t>
  </si>
  <si>
    <t>06.097.0016</t>
  </si>
  <si>
    <t>06.098.0001</t>
  </si>
  <si>
    <t>06.098.0002</t>
  </si>
  <si>
    <t>06.098.0003</t>
  </si>
  <si>
    <t>06.098.0004</t>
  </si>
  <si>
    <t>06.098.0005</t>
  </si>
  <si>
    <t>06.098.0006</t>
  </si>
  <si>
    <t>06.098.0007</t>
  </si>
  <si>
    <t>06.098.0008</t>
  </si>
  <si>
    <t>06.098.0009</t>
  </si>
  <si>
    <t>06.098.0010</t>
  </si>
  <si>
    <t>06.098.0011</t>
  </si>
  <si>
    <t>06.098.0012</t>
  </si>
  <si>
    <t>06.098.0013</t>
  </si>
  <si>
    <t>06.098.0017</t>
  </si>
  <si>
    <t>06.098.0018</t>
  </si>
  <si>
    <t>06.098.0019</t>
  </si>
  <si>
    <t>06.098.0021</t>
  </si>
  <si>
    <t>06.098.0026</t>
  </si>
  <si>
    <t>06.098.0027</t>
  </si>
  <si>
    <t>06.098.0028</t>
  </si>
  <si>
    <t>06.098.0029</t>
  </si>
  <si>
    <t>06.098.0030</t>
  </si>
  <si>
    <t>06.098.0031</t>
  </si>
  <si>
    <t>06.098.0032</t>
  </si>
  <si>
    <t>06.098.0033</t>
  </si>
  <si>
    <t>06.098.0034</t>
  </si>
  <si>
    <t>06.098.0035</t>
  </si>
  <si>
    <t>06.098.0036</t>
  </si>
  <si>
    <t>06.098.0037</t>
  </si>
  <si>
    <t>06.098.0041</t>
  </si>
  <si>
    <t>06.098.0042</t>
  </si>
  <si>
    <t>06.098.0043</t>
  </si>
  <si>
    <t>06.098.0044</t>
  </si>
  <si>
    <t>06.098.0045</t>
  </si>
  <si>
    <t>06.098.0046</t>
  </si>
  <si>
    <t>06.098.0047</t>
  </si>
  <si>
    <t>06.098.0048</t>
  </si>
  <si>
    <t>06.098.0049</t>
  </si>
  <si>
    <t>06.098.0050</t>
  </si>
  <si>
    <t>06.098.0051</t>
  </si>
  <si>
    <t>06.099.0001</t>
  </si>
  <si>
    <t>06.099.0003</t>
  </si>
  <si>
    <t>06.099.0004</t>
  </si>
  <si>
    <t>06.100.0002</t>
  </si>
  <si>
    <t>06.100.0003</t>
  </si>
  <si>
    <t>06.101.0006</t>
  </si>
  <si>
    <t>06.101.0007</t>
  </si>
  <si>
    <t>06.103.0001</t>
  </si>
  <si>
    <t>06.103.0002</t>
  </si>
  <si>
    <t>06.103.0003</t>
  </si>
  <si>
    <t>06.103.0005</t>
  </si>
  <si>
    <t>06.103.0006</t>
  </si>
  <si>
    <t>06.103.0007</t>
  </si>
  <si>
    <t>06.103.0008</t>
  </si>
  <si>
    <t>06.105.0002</t>
  </si>
  <si>
    <t>06.105.0003</t>
  </si>
  <si>
    <t>06.105.0004</t>
  </si>
  <si>
    <t>06.105.0005</t>
  </si>
  <si>
    <t>06.105.0006</t>
  </si>
  <si>
    <t>06.105.0007</t>
  </si>
  <si>
    <t>06.106.0001</t>
  </si>
  <si>
    <t>06.106.0004</t>
  </si>
  <si>
    <t>06.106.0005</t>
  </si>
  <si>
    <t>06.106.0006</t>
  </si>
  <si>
    <t>06.106.0011</t>
  </si>
  <si>
    <t>06.106.0013</t>
  </si>
  <si>
    <t>06.106.0015</t>
  </si>
  <si>
    <t>06.106.0017</t>
  </si>
  <si>
    <t>06.106.0018</t>
  </si>
  <si>
    <t>06.106.0020</t>
  </si>
  <si>
    <t>06.106.0022</t>
  </si>
  <si>
    <t>06.106.0023</t>
  </si>
  <si>
    <t>06.106.0024</t>
  </si>
  <si>
    <t>06.106.0027</t>
  </si>
  <si>
    <t>06.106.0032</t>
  </si>
  <si>
    <t>06.106.0033</t>
  </si>
  <si>
    <t>06.106.0035</t>
  </si>
  <si>
    <t>06.108.0004</t>
  </si>
  <si>
    <t>06.108.0008</t>
  </si>
  <si>
    <t>06.108.0010</t>
  </si>
  <si>
    <t>06.108.0013</t>
  </si>
  <si>
    <t>06.108.0023</t>
  </si>
  <si>
    <t>06.108.0024</t>
  </si>
  <si>
    <t>06.108.0025</t>
  </si>
  <si>
    <t>06.108.0026</t>
  </si>
  <si>
    <t>06.108.0027</t>
  </si>
  <si>
    <t>06.108.0028</t>
  </si>
  <si>
    <t>06.108.0029</t>
  </si>
  <si>
    <t>06.109.0002</t>
  </si>
  <si>
    <t>06.109.0004</t>
  </si>
  <si>
    <t>06.109.0005</t>
  </si>
  <si>
    <t>06.109.0006</t>
  </si>
  <si>
    <t>06.109.0008</t>
  </si>
  <si>
    <t>06.110.0001</t>
  </si>
  <si>
    <t>06.110.0004</t>
  </si>
  <si>
    <t>06.110.0006</t>
  </si>
  <si>
    <t>06.110.0007</t>
  </si>
  <si>
    <t>06.110.0009</t>
  </si>
  <si>
    <t>06.110.0010</t>
  </si>
  <si>
    <t>06.110.0011</t>
  </si>
  <si>
    <t>06.110.0012</t>
  </si>
  <si>
    <t>06.110.0013</t>
  </si>
  <si>
    <t>06.110.0014</t>
  </si>
  <si>
    <t>06.110.0015</t>
  </si>
  <si>
    <t>06.110.0016</t>
  </si>
  <si>
    <t>06.110.0017</t>
  </si>
  <si>
    <t>06.110.0018</t>
  </si>
  <si>
    <t>06.110.0019</t>
  </si>
  <si>
    <t>06.110.0020</t>
  </si>
  <si>
    <t>06.110.0021</t>
  </si>
  <si>
    <t>06.110.0022</t>
  </si>
  <si>
    <t>06.110.0023</t>
  </si>
  <si>
    <t>06.110.0024</t>
  </si>
  <si>
    <t>06.110.0030</t>
  </si>
  <si>
    <t>06.110.0031</t>
  </si>
  <si>
    <t>06.110.0034</t>
  </si>
  <si>
    <t>06.110.0035</t>
  </si>
  <si>
    <t>06.110.0036</t>
  </si>
  <si>
    <t>06.110.0037</t>
  </si>
  <si>
    <t>06.110.0041</t>
  </si>
  <si>
    <t>06.110.0042</t>
  </si>
  <si>
    <t>06.110.0043</t>
  </si>
  <si>
    <t>06.111.0001</t>
  </si>
  <si>
    <t>06.111.0004</t>
  </si>
  <si>
    <t>06.111.0008</t>
  </si>
  <si>
    <t>06.111.0009</t>
  </si>
  <si>
    <t>06.111.0012</t>
  </si>
  <si>
    <t>06.111.0013</t>
  </si>
  <si>
    <t>06.111.0015</t>
  </si>
  <si>
    <t>06.112.0001</t>
  </si>
  <si>
    <t>06.112.0002</t>
  </si>
  <si>
    <t>06.113.0001</t>
  </si>
  <si>
    <t>06.113.0008</t>
  </si>
  <si>
    <t>06.113.0010</t>
  </si>
  <si>
    <t>06.114.0001</t>
  </si>
  <si>
    <t>06.114.0002</t>
  </si>
  <si>
    <t>06.114.0003</t>
  </si>
  <si>
    <t>06.114.0005</t>
  </si>
  <si>
    <t>06.114.0006</t>
  </si>
  <si>
    <t>06.114.0008</t>
  </si>
  <si>
    <t>06.114.0009</t>
  </si>
  <si>
    <t>06.114.0010</t>
  </si>
  <si>
    <t>06.114.0011</t>
  </si>
  <si>
    <t>06.114.0012</t>
  </si>
  <si>
    <t>06.114.0013</t>
  </si>
  <si>
    <t>06.114.0015</t>
  </si>
  <si>
    <t>06.114.0016</t>
  </si>
  <si>
    <t>06.114.0017</t>
  </si>
  <si>
    <t>06.115.0005</t>
  </si>
  <si>
    <t>06.115.0008</t>
  </si>
  <si>
    <t>06.115.0009</t>
  </si>
  <si>
    <t>06.117.0001</t>
  </si>
  <si>
    <t>06.117.0004</t>
  </si>
  <si>
    <t>06.117.0005</t>
  </si>
  <si>
    <t>06.118.0001</t>
  </si>
  <si>
    <t>06.118.0002</t>
  </si>
  <si>
    <t>06.119.0008</t>
  </si>
  <si>
    <t>06.119.0011</t>
  </si>
  <si>
    <t>06.119.0013</t>
  </si>
  <si>
    <t>06.119.0014</t>
  </si>
  <si>
    <t>06.119.0015</t>
  </si>
  <si>
    <t>06.120.0004</t>
  </si>
  <si>
    <t>06.121.0001</t>
  </si>
  <si>
    <t>06.121.0002</t>
  </si>
  <si>
    <t>06.121.0003</t>
  </si>
  <si>
    <t>06.121.0004</t>
  </si>
  <si>
    <t>06.121.0005</t>
  </si>
  <si>
    <t>06.121.0006</t>
  </si>
  <si>
    <t>06.121.0007</t>
  </si>
  <si>
    <t>06.121.0008</t>
  </si>
  <si>
    <t>06.121.0010</t>
  </si>
  <si>
    <t>06.121.0011</t>
  </si>
  <si>
    <t>06.121.0012</t>
  </si>
  <si>
    <t>06.121.0013</t>
  </si>
  <si>
    <t>06.121.0014</t>
  </si>
  <si>
    <t>06.121.0015</t>
  </si>
  <si>
    <t>06.121.0016</t>
  </si>
  <si>
    <t>06.121.0017</t>
  </si>
  <si>
    <t>06.121.0018</t>
  </si>
  <si>
    <t>06.121.0019</t>
  </si>
  <si>
    <t>06.121.0020</t>
  </si>
  <si>
    <t>06.121.0021</t>
  </si>
  <si>
    <t>06.121.0022</t>
  </si>
  <si>
    <t>06.121.0023</t>
  </si>
  <si>
    <t>06.121.0024</t>
  </si>
  <si>
    <t>06.121.0025</t>
  </si>
  <si>
    <t>06.121.0026</t>
  </si>
  <si>
    <t>06.121.0027</t>
  </si>
  <si>
    <t>06.121.0028</t>
  </si>
  <si>
    <t>06.121.0029</t>
  </si>
  <si>
    <t>06.121.0030</t>
  </si>
  <si>
    <t>06.121.0031</t>
  </si>
  <si>
    <t>06.121.0032</t>
  </si>
  <si>
    <t>06.121.0033</t>
  </si>
  <si>
    <t>06.121.0034</t>
  </si>
  <si>
    <t>06.121.0035</t>
  </si>
  <si>
    <t>06.121.0036</t>
  </si>
  <si>
    <t>06.121.0038</t>
  </si>
  <si>
    <t>06.121.0039</t>
  </si>
  <si>
    <t>06.121.0040</t>
  </si>
  <si>
    <t>06.121.0041</t>
  </si>
  <si>
    <t>06.121.0042</t>
  </si>
  <si>
    <t>06.121.0043</t>
  </si>
  <si>
    <t>06.122.0001</t>
  </si>
  <si>
    <t>06.122.0002</t>
  </si>
  <si>
    <t>06.123.0001</t>
  </si>
  <si>
    <t>06.123.0002</t>
  </si>
  <si>
    <t>06.123.0003</t>
  </si>
  <si>
    <t>06.123.0004</t>
  </si>
  <si>
    <t>06.123.0005</t>
  </si>
  <si>
    <t>06.123.0006</t>
  </si>
  <si>
    <t>06.123.0007</t>
  </si>
  <si>
    <t>06.123.0008</t>
  </si>
  <si>
    <t>06.123.0009</t>
  </si>
  <si>
    <t>06.123.0010</t>
  </si>
  <si>
    <t>06.123.0011</t>
  </si>
  <si>
    <t>06.123.0012</t>
  </si>
  <si>
    <t>06.123.0013</t>
  </si>
  <si>
    <t>06.123.0014</t>
  </si>
  <si>
    <t>06.123.0015</t>
  </si>
  <si>
    <t>06.123.0016</t>
  </si>
  <si>
    <t>06.123.0017</t>
  </si>
  <si>
    <t>06.123.0018</t>
  </si>
  <si>
    <t>06.124.0002</t>
  </si>
  <si>
    <t>06.124.0004</t>
  </si>
  <si>
    <t>06.124.0005</t>
  </si>
  <si>
    <t>06.124.0007</t>
  </si>
  <si>
    <t>06.124.0008</t>
  </si>
  <si>
    <t>06.124.0009</t>
  </si>
  <si>
    <t>06.124.0011</t>
  </si>
  <si>
    <t>06.124.0012</t>
  </si>
  <si>
    <t>06.124.0014</t>
  </si>
  <si>
    <t>06.124.0018</t>
  </si>
  <si>
    <t>06.124.0019</t>
  </si>
  <si>
    <t>06.125.0006</t>
  </si>
  <si>
    <t>06.125.0007</t>
  </si>
  <si>
    <t>06.125.0008</t>
  </si>
  <si>
    <t>06.127.0001</t>
  </si>
  <si>
    <t>06.127.0002</t>
  </si>
  <si>
    <t>06.127.0004</t>
  </si>
  <si>
    <t>06.127.0005</t>
  </si>
  <si>
    <t>06.127.0006</t>
  </si>
  <si>
    <t>06.127.0007</t>
  </si>
  <si>
    <t>06.127.0009</t>
  </si>
  <si>
    <t>06.127.0011</t>
  </si>
  <si>
    <t>06.128.0001</t>
  </si>
  <si>
    <t>06.129.0002</t>
  </si>
  <si>
    <t>06.129.0003</t>
  </si>
  <si>
    <t>06.129.0004</t>
  </si>
  <si>
    <t>06.131.0003</t>
  </si>
  <si>
    <t>06.131.0004</t>
  </si>
  <si>
    <t>06.131.0008</t>
  </si>
  <si>
    <t>06.132.0003</t>
  </si>
  <si>
    <t>06.133.0003</t>
  </si>
  <si>
    <t>06.133.0004</t>
  </si>
  <si>
    <t>06.133.0006</t>
  </si>
  <si>
    <t>06.133.0007</t>
  </si>
  <si>
    <t>06.133.0012</t>
  </si>
  <si>
    <t>06.133.0013</t>
  </si>
  <si>
    <t>06.133.0017</t>
  </si>
  <si>
    <t>06.133.0019</t>
  </si>
  <si>
    <t>06.133.0023</t>
  </si>
  <si>
    <t>06.133.0026</t>
  </si>
  <si>
    <t>06.133.0027</t>
  </si>
  <si>
    <t>06.133.0028</t>
  </si>
  <si>
    <t>06.133.0029</t>
  </si>
  <si>
    <t>06.133.0032</t>
  </si>
  <si>
    <t>06.133.0033</t>
  </si>
  <si>
    <t>06.133.0034</t>
  </si>
  <si>
    <t>06.133.0035</t>
  </si>
  <si>
    <t>06.133.0036</t>
  </si>
  <si>
    <t>06.133.0037</t>
  </si>
  <si>
    <t>06.133.0039</t>
  </si>
  <si>
    <t>06.133.0041</t>
  </si>
  <si>
    <t>06.133.0045</t>
  </si>
  <si>
    <t>06.133.0048</t>
  </si>
  <si>
    <t>06.133.0051</t>
  </si>
  <si>
    <t>06.133.0054</t>
  </si>
  <si>
    <t>06.133.0057</t>
  </si>
  <si>
    <t>06.133.0058</t>
  </si>
  <si>
    <t>06.133.0059</t>
  </si>
  <si>
    <t>06.133.0061</t>
  </si>
  <si>
    <t>06.133.0062</t>
  </si>
  <si>
    <t>06.135.0001</t>
  </si>
  <si>
    <t>06.135.0004</t>
  </si>
  <si>
    <t>06.135.0005</t>
  </si>
  <si>
    <t>06.135.0006</t>
  </si>
  <si>
    <t>06.135.0008</t>
  </si>
  <si>
    <t>06.135.0009</t>
  </si>
  <si>
    <t>06.135.0010</t>
  </si>
  <si>
    <t>06.135.0011</t>
  </si>
  <si>
    <t>06.137.0001</t>
  </si>
  <si>
    <t>06.137.0002</t>
  </si>
  <si>
    <t>06.137.0005</t>
  </si>
  <si>
    <t>06.138.0001</t>
  </si>
  <si>
    <t>06.138.0002</t>
  </si>
  <si>
    <t>06.138.0003</t>
  </si>
  <si>
    <t>06.138.0004</t>
  </si>
  <si>
    <t>06.138.0005</t>
  </si>
  <si>
    <t>06.138.0006</t>
  </si>
  <si>
    <t>06.138.0007</t>
  </si>
  <si>
    <t>06.138.0008</t>
  </si>
  <si>
    <t>06.138.0009</t>
  </si>
  <si>
    <t>06.138.0010</t>
  </si>
  <si>
    <t>06.139.0001</t>
  </si>
  <si>
    <t>06.139.0002</t>
  </si>
  <si>
    <t>06.139.0007</t>
  </si>
  <si>
    <t>06.140.0001</t>
  </si>
  <si>
    <t>06.140.0004</t>
  </si>
  <si>
    <t>06.140.0005</t>
  </si>
  <si>
    <t>06.140.0006</t>
  </si>
  <si>
    <t>06.140.0007</t>
  </si>
  <si>
    <t>06.140.0012</t>
  </si>
  <si>
    <t>06.141.0001</t>
  </si>
  <si>
    <t>06.141.0004</t>
  </si>
  <si>
    <t>06.141.0005</t>
  </si>
  <si>
    <t>06.141.0006</t>
  </si>
  <si>
    <t>06.141.0007</t>
  </si>
  <si>
    <t>06.141.0010</t>
  </si>
  <si>
    <t>06.141.0011</t>
  </si>
  <si>
    <t>06.141.0013</t>
  </si>
  <si>
    <t>06.141.0014</t>
  </si>
  <si>
    <t>06.141.0015</t>
  </si>
  <si>
    <t>06.141.0016</t>
  </si>
  <si>
    <t>06.141.0017</t>
  </si>
  <si>
    <t>06.141.0018</t>
  </si>
  <si>
    <t>06.141.0019</t>
  </si>
  <si>
    <t>06.141.0021</t>
  </si>
  <si>
    <t>06.141.0022</t>
  </si>
  <si>
    <t>06.141.0023</t>
  </si>
  <si>
    <t>06.141.0024</t>
  </si>
  <si>
    <t>06.141.0025</t>
  </si>
  <si>
    <t>06.141.0026</t>
  </si>
  <si>
    <t>06.142.0004</t>
  </si>
  <si>
    <t>06.142.0005</t>
  </si>
  <si>
    <t>06.142.0006</t>
  </si>
  <si>
    <t>06.142.0007</t>
  </si>
  <si>
    <t>06.142.0008</t>
  </si>
  <si>
    <t>06.143.0001</t>
  </si>
  <si>
    <t>06.143.0003</t>
  </si>
  <si>
    <t>06.143.0004</t>
  </si>
  <si>
    <t>06.143.0005</t>
  </si>
  <si>
    <t>06.143.0006</t>
  </si>
  <si>
    <t>06.143.0007</t>
  </si>
  <si>
    <t>06.143.0008</t>
  </si>
  <si>
    <t>06.143.0009</t>
  </si>
  <si>
    <t>06.143.0010</t>
  </si>
  <si>
    <t>06.143.0011</t>
  </si>
  <si>
    <t>06.143.0012</t>
  </si>
  <si>
    <t>06.143.0015</t>
  </si>
  <si>
    <t>06.143.0017</t>
  </si>
  <si>
    <t>06.143.0018</t>
  </si>
  <si>
    <t>06.143.0020</t>
  </si>
  <si>
    <t>06.143.0021</t>
  </si>
  <si>
    <t>06.143.0022</t>
  </si>
  <si>
    <t>06.143.0023</t>
  </si>
  <si>
    <t>06.143.0024</t>
  </si>
  <si>
    <t>06.144.0001</t>
  </si>
  <si>
    <t>06.145.0004</t>
  </si>
  <si>
    <t>06.145.0005</t>
  </si>
  <si>
    <t>06.146.0002</t>
  </si>
  <si>
    <t>06.146.0003</t>
  </si>
  <si>
    <t>06.148.0001</t>
  </si>
  <si>
    <t>06.148.0002</t>
  </si>
  <si>
    <t>06.148.0003</t>
  </si>
  <si>
    <t>06.148.0004</t>
  </si>
  <si>
    <t>06.149.0002</t>
  </si>
  <si>
    <t>06.149.0003</t>
  </si>
  <si>
    <t>06.149.0004</t>
  </si>
  <si>
    <t>06.149.0005</t>
  </si>
  <si>
    <t>06.149.0009</t>
  </si>
  <si>
    <t>06.149.0010</t>
  </si>
  <si>
    <t>06.149.0011</t>
  </si>
  <si>
    <t>06.149.0012</t>
  </si>
  <si>
    <t>06.149.0013</t>
  </si>
  <si>
    <t>06.149.0017</t>
  </si>
  <si>
    <t>06.149.0021</t>
  </si>
  <si>
    <t>06.149.0022</t>
  </si>
  <si>
    <t>06.150.0002</t>
  </si>
  <si>
    <t>06.150.0003</t>
  </si>
  <si>
    <t>06.150.0010</t>
  </si>
  <si>
    <t>06.150.0012</t>
  </si>
  <si>
    <t>06.150.0015</t>
  </si>
  <si>
    <t>06.150.0016</t>
  </si>
  <si>
    <t>06.150.0020</t>
  </si>
  <si>
    <t>06.150.0021</t>
  </si>
  <si>
    <t>06.150.0022</t>
  </si>
  <si>
    <t>06.150.0023</t>
  </si>
  <si>
    <t>06.150.0025</t>
  </si>
  <si>
    <t>06.151.0001</t>
  </si>
  <si>
    <t>06.152.0001</t>
  </si>
  <si>
    <t>06.152.0002</t>
  </si>
  <si>
    <t>06.152.0003</t>
  </si>
  <si>
    <t>06.152.0004</t>
  </si>
  <si>
    <t>06.152.0005</t>
  </si>
  <si>
    <t>06.152.0007</t>
  </si>
  <si>
    <t>06.152.0009</t>
  </si>
  <si>
    <t>06.152.0012</t>
  </si>
  <si>
    <t>06.152.0022</t>
  </si>
  <si>
    <t>06.152.0024</t>
  </si>
  <si>
    <t>06.152.0029</t>
  </si>
  <si>
    <t>06.152.0030</t>
  </si>
  <si>
    <t>06.152.0031</t>
  </si>
  <si>
    <t>06.152.0032</t>
  </si>
  <si>
    <t>06.152.0036</t>
  </si>
  <si>
    <t>06.152.0039</t>
  </si>
  <si>
    <t>06.152.0042</t>
  </si>
  <si>
    <t>06.152.0043</t>
  </si>
  <si>
    <t>06.152.0044</t>
  </si>
  <si>
    <t>06.152.0045</t>
  </si>
  <si>
    <t>06.152.0046</t>
  </si>
  <si>
    <t>06.153.0001</t>
  </si>
  <si>
    <t>06.153.0003</t>
  </si>
  <si>
    <t>06.153.0007</t>
  </si>
  <si>
    <t>06.153.0008</t>
  </si>
  <si>
    <t>06.157.0002</t>
  </si>
  <si>
    <t>06.157.0003</t>
  </si>
  <si>
    <t>06.157.0004</t>
  </si>
  <si>
    <t>06.157.0005</t>
  </si>
  <si>
    <t>06.157.0006</t>
  </si>
  <si>
    <t>06.157.0007</t>
  </si>
  <si>
    <t>06.157.0008</t>
  </si>
  <si>
    <t>06.157.0009</t>
  </si>
  <si>
    <t>06.157.0010</t>
  </si>
  <si>
    <t>06.158.0001</t>
  </si>
  <si>
    <t>06.158.0002</t>
  </si>
  <si>
    <t>06.158.0003</t>
  </si>
  <si>
    <t>06.160.0001</t>
  </si>
  <si>
    <t>06.160.0002</t>
  </si>
  <si>
    <t>06.160.0003</t>
  </si>
  <si>
    <t>06.160.0004</t>
  </si>
  <si>
    <t>06.160.0006</t>
  </si>
  <si>
    <t>06.160.0007</t>
  </si>
  <si>
    <t>06.160.0008</t>
  </si>
  <si>
    <t>06.160.0009</t>
  </si>
  <si>
    <t>06.160.0010</t>
  </si>
  <si>
    <t>06.161.0001</t>
  </si>
  <si>
    <t>06.161.0003</t>
  </si>
  <si>
    <t>06.162.0001</t>
  </si>
  <si>
    <t>06.163.0005</t>
  </si>
  <si>
    <t>06.164.0002</t>
  </si>
  <si>
    <t>06.165.0002</t>
  </si>
  <si>
    <t>06.165.0003</t>
  </si>
  <si>
    <t>06.166.0003</t>
  </si>
  <si>
    <t>06.166.0004</t>
  </si>
  <si>
    <t>06.166.0010</t>
  </si>
  <si>
    <t>06.166.0011</t>
  </si>
  <si>
    <t>06.166.0017</t>
  </si>
  <si>
    <t>06.166.0025</t>
  </si>
  <si>
    <t>06.166.0026</t>
  </si>
  <si>
    <t>06.167.0001</t>
  </si>
  <si>
    <t>06.167.0002</t>
  </si>
  <si>
    <t>06.167.0003</t>
  </si>
  <si>
    <t>06.167.0004</t>
  </si>
  <si>
    <t>06.167.0005</t>
  </si>
  <si>
    <t>06.167.0006</t>
  </si>
  <si>
    <t>06.167.0007</t>
  </si>
  <si>
    <t>06.167.0008</t>
  </si>
  <si>
    <t>06.169.0001</t>
  </si>
  <si>
    <t>06.169.0002</t>
  </si>
  <si>
    <t>06.169.0003</t>
  </si>
  <si>
    <t>06.169.0004</t>
  </si>
  <si>
    <t>06.169.0005</t>
  </si>
  <si>
    <t>06.169.0006</t>
  </si>
  <si>
    <t>06.169.0010</t>
  </si>
  <si>
    <t>06.169.0011</t>
  </si>
  <si>
    <t>06.169.0012</t>
  </si>
  <si>
    <t>06.169.0013</t>
  </si>
  <si>
    <t>06.169.0014</t>
  </si>
  <si>
    <t>06.169.0015</t>
  </si>
  <si>
    <t>06.169.0017</t>
  </si>
  <si>
    <t>06.169.0018</t>
  </si>
  <si>
    <t>06.169.0019</t>
  </si>
  <si>
    <t>06.169.0020</t>
  </si>
  <si>
    <t>06.169.0021</t>
  </si>
  <si>
    <t>06.169.0022</t>
  </si>
  <si>
    <t>06.169.0030</t>
  </si>
  <si>
    <t>06.169.0031</t>
  </si>
  <si>
    <t>06.169.0032</t>
  </si>
  <si>
    <t>06.169.0033</t>
  </si>
  <si>
    <t>06.169.0038</t>
  </si>
  <si>
    <t>06.169.0039</t>
  </si>
  <si>
    <t>06.169.0041</t>
  </si>
  <si>
    <t>06.169.0042</t>
  </si>
  <si>
    <t>06.169.0043</t>
  </si>
  <si>
    <t>06.169.0044</t>
  </si>
  <si>
    <t>06.169.0048</t>
  </si>
  <si>
    <t>06.169.0049</t>
  </si>
  <si>
    <t>06.169.0050</t>
  </si>
  <si>
    <t>06.169.0052</t>
  </si>
  <si>
    <t>06.169.0053</t>
  </si>
  <si>
    <t>06.169.0054</t>
  </si>
  <si>
    <t>06.169.0055</t>
  </si>
  <si>
    <t>06.169.0056</t>
  </si>
  <si>
    <t>06.169.0057</t>
  </si>
  <si>
    <t>06.169.0058</t>
  </si>
  <si>
    <t>06.169.0060</t>
  </si>
  <si>
    <t>06.169.0061</t>
  </si>
  <si>
    <t>06.170.0001</t>
  </si>
  <si>
    <t>06.170.0002</t>
  </si>
  <si>
    <t>06.171.0001</t>
  </si>
  <si>
    <t>06.171.0002</t>
  </si>
  <si>
    <t>06.171.0003</t>
  </si>
  <si>
    <t>06.171.0004</t>
  </si>
  <si>
    <t>06.171.0005</t>
  </si>
  <si>
    <t>06.171.0006</t>
  </si>
  <si>
    <t>06.171.0007</t>
  </si>
  <si>
    <t>06.171.0008</t>
  </si>
  <si>
    <t>06.173.0001</t>
  </si>
  <si>
    <t>06.173.0007</t>
  </si>
  <si>
    <t>06.173.0008</t>
  </si>
  <si>
    <t>06.173.0009</t>
  </si>
  <si>
    <t>06.174.0005</t>
  </si>
  <si>
    <t>06.175.0005</t>
  </si>
  <si>
    <t>06.176.0005</t>
  </si>
  <si>
    <t>06.176.0006</t>
  </si>
  <si>
    <t>06.176.0009</t>
  </si>
  <si>
    <t>06.176.0012</t>
  </si>
  <si>
    <t>06.178.0003</t>
  </si>
  <si>
    <t>06.178.0004</t>
  </si>
  <si>
    <t>06.179.0001</t>
  </si>
  <si>
    <t>06.179.0002</t>
  </si>
  <si>
    <t>06.180.0001</t>
  </si>
  <si>
    <t>06.180.0002</t>
  </si>
  <si>
    <t>06.180.0009</t>
  </si>
  <si>
    <t>06.180.0010</t>
  </si>
  <si>
    <t>06.180.0011</t>
  </si>
  <si>
    <t>06.180.0013</t>
  </si>
  <si>
    <t>06.180.0015</t>
  </si>
  <si>
    <t>06.180.0017</t>
  </si>
  <si>
    <t>06.180.0018</t>
  </si>
  <si>
    <t>06.180.0019</t>
  </si>
  <si>
    <t>06.180.0020</t>
  </si>
  <si>
    <t>06.181.0001</t>
  </si>
  <si>
    <t>06.181.0002</t>
  </si>
  <si>
    <t>06.181.0004</t>
  </si>
  <si>
    <t>06.181.0005</t>
  </si>
  <si>
    <t>06.181.0006</t>
  </si>
  <si>
    <t>06.181.0008</t>
  </si>
  <si>
    <t>06.181.0009</t>
  </si>
  <si>
    <t>06.181.0010</t>
  </si>
  <si>
    <t>06.181.0011</t>
  </si>
  <si>
    <t>06.181.0015</t>
  </si>
  <si>
    <t>06.181.0016</t>
  </si>
  <si>
    <t>06.181.0017</t>
  </si>
  <si>
    <t>06.181.0018</t>
  </si>
  <si>
    <t>06.181.0019</t>
  </si>
  <si>
    <t>06.181.0021</t>
  </si>
  <si>
    <t>06.181.0022</t>
  </si>
  <si>
    <t>06.181.0024</t>
  </si>
  <si>
    <t>06.182.0001</t>
  </si>
  <si>
    <t>06.183.0001</t>
  </si>
  <si>
    <t>06.183.0002</t>
  </si>
  <si>
    <t>06.183.0003</t>
  </si>
  <si>
    <t>06.185.0002</t>
  </si>
  <si>
    <t>06.185.0003</t>
  </si>
  <si>
    <t>06.185.0004</t>
  </si>
  <si>
    <t>06.185.0005</t>
  </si>
  <si>
    <t>06.185.0006</t>
  </si>
  <si>
    <t>06.185.0007</t>
  </si>
  <si>
    <t>06.185.0008</t>
  </si>
  <si>
    <t>06.185.0009</t>
  </si>
  <si>
    <t>06.186.0001</t>
  </si>
  <si>
    <t>06.186.0002</t>
  </si>
  <si>
    <t>06.186.0004</t>
  </si>
  <si>
    <t>06.186.0005</t>
  </si>
  <si>
    <t>06.186.0006</t>
  </si>
  <si>
    <t>06.186.0007</t>
  </si>
  <si>
    <t>06.186.0008</t>
  </si>
  <si>
    <t>06.187.0001</t>
  </si>
  <si>
    <t>06.187.0005</t>
  </si>
  <si>
    <t>06.188.0005</t>
  </si>
  <si>
    <t>06.189.0001</t>
  </si>
  <si>
    <t>06.190.0001</t>
  </si>
  <si>
    <t>06.190.0002</t>
  </si>
  <si>
    <t>06.190.0005</t>
  </si>
  <si>
    <t>06.193.0001</t>
  </si>
  <si>
    <t>06.193.0003</t>
  </si>
  <si>
    <t>06.193.0004</t>
  </si>
  <si>
    <t>06.195.0001</t>
  </si>
  <si>
    <t>06.195.0002</t>
  </si>
  <si>
    <t>06.195.0003</t>
  </si>
  <si>
    <t>06.195.0004</t>
  </si>
  <si>
    <t>06.197.0001</t>
  </si>
  <si>
    <t>06.198.0001</t>
  </si>
  <si>
    <t>06.199.0001</t>
  </si>
  <si>
    <t>06.201.0001</t>
  </si>
  <si>
    <t>06.202.0001</t>
  </si>
  <si>
    <t>06.204.0001</t>
  </si>
  <si>
    <t>06.204.0002</t>
  </si>
  <si>
    <t>06.204.0003</t>
  </si>
  <si>
    <t>06.204.0004</t>
  </si>
  <si>
    <t>06.204.0005</t>
  </si>
  <si>
    <t>06.204.0006</t>
  </si>
  <si>
    <t>06.204.0008</t>
  </si>
  <si>
    <t>06.206.0001</t>
  </si>
  <si>
    <t>06.207.0004</t>
  </si>
  <si>
    <t>06.208.0002</t>
  </si>
  <si>
    <t>06.210.0009</t>
  </si>
  <si>
    <t>06.210.0012</t>
  </si>
  <si>
    <t>06.210.0013</t>
  </si>
  <si>
    <t>06.210.0014</t>
  </si>
  <si>
    <t>06.212.0001</t>
  </si>
  <si>
    <t>06.214.0001</t>
  </si>
  <si>
    <t>06.215.0001</t>
  </si>
  <si>
    <t>06.216.0001</t>
  </si>
  <si>
    <t>06.217.0001</t>
  </si>
  <si>
    <t>06.218.0001</t>
  </si>
  <si>
    <t>06.218.0002</t>
  </si>
  <si>
    <t>06.218.0003</t>
  </si>
  <si>
    <t>06.218.0004</t>
  </si>
  <si>
    <t>06.219.0001</t>
  </si>
  <si>
    <t>06.220.0001</t>
  </si>
  <si>
    <t>06.221.0001</t>
  </si>
  <si>
    <t>06.222.0001</t>
  </si>
  <si>
    <t>06.224.0001</t>
  </si>
  <si>
    <t>07.001.0003</t>
  </si>
  <si>
    <t>07.001.0005</t>
  </si>
  <si>
    <t>07.001.0006</t>
  </si>
  <si>
    <t>09.002.0001</t>
  </si>
  <si>
    <t>09.002.0005</t>
  </si>
  <si>
    <t>09.002.0008</t>
  </si>
  <si>
    <t>09.002.0009</t>
  </si>
  <si>
    <t>09.002.0010</t>
  </si>
  <si>
    <t>09.002.0011</t>
  </si>
  <si>
    <t>10.001.0006</t>
  </si>
  <si>
    <t>10.003.0002</t>
  </si>
  <si>
    <t>10.003.0003</t>
  </si>
  <si>
    <t>10.005.0003</t>
  </si>
  <si>
    <t>10.006.0003</t>
  </si>
  <si>
    <t>10.008.0003</t>
  </si>
  <si>
    <t>10.008.0005</t>
  </si>
  <si>
    <t>10.008.0006</t>
  </si>
  <si>
    <t>10.008.0007</t>
  </si>
  <si>
    <t>10.008.0009</t>
  </si>
  <si>
    <t>10.008.0010</t>
  </si>
  <si>
    <t>10.012.0017</t>
  </si>
  <si>
    <t>10.012.0018</t>
  </si>
  <si>
    <t>10.012.0021</t>
  </si>
  <si>
    <t>10.012.0022</t>
  </si>
  <si>
    <t>10.012.0023</t>
  </si>
  <si>
    <t>10.012.0024</t>
  </si>
  <si>
    <t>10.012.0028</t>
  </si>
  <si>
    <t>10.012.0030</t>
  </si>
  <si>
    <t>10.014.0001</t>
  </si>
  <si>
    <t>10.014.0002</t>
  </si>
  <si>
    <t>10.014.0006</t>
  </si>
  <si>
    <t>10.014.0018</t>
  </si>
  <si>
    <t>10.014.0019</t>
  </si>
  <si>
    <t>10.014.0021</t>
  </si>
  <si>
    <t>10.014.0022</t>
  </si>
  <si>
    <t>10.015.0002</t>
  </si>
  <si>
    <t>10.015.0003</t>
  </si>
  <si>
    <t>10.015.0004</t>
  </si>
  <si>
    <t>10.019.0003</t>
  </si>
  <si>
    <t>10.025.0002</t>
  </si>
  <si>
    <t>10.025.0003</t>
  </si>
  <si>
    <t>10.025.0004</t>
  </si>
  <si>
    <t>10.028.0001</t>
  </si>
  <si>
    <t>10.029.0003</t>
  </si>
  <si>
    <t>11.001.0001</t>
  </si>
  <si>
    <t>12.001.0001</t>
  </si>
  <si>
    <t>13.003.0001</t>
  </si>
  <si>
    <t>13.003.0002</t>
  </si>
  <si>
    <t>2018-8</t>
  </si>
  <si>
    <t>2018-9</t>
  </si>
  <si>
    <t>2018-10</t>
  </si>
  <si>
    <t>2018-11</t>
  </si>
  <si>
    <t>2018-12</t>
  </si>
  <si>
    <t>2019-1</t>
  </si>
  <si>
    <t>0190333973001</t>
  </si>
  <si>
    <t>CS</t>
  </si>
  <si>
    <t>SGPX</t>
  </si>
  <si>
    <t>SUSP-126</t>
  </si>
  <si>
    <t>Clasificación</t>
  </si>
  <si>
    <t>CPAI.xlsm</t>
  </si>
  <si>
    <t>243-T24-F12</t>
  </si>
  <si>
    <t>ALARMA DE MOTOCICLETA 12V AL 01 - MOXAL - CHINA</t>
  </si>
  <si>
    <t>ACCESORIOS DE MOTOCICLETA</t>
  </si>
  <si>
    <t>ALARMA</t>
  </si>
  <si>
    <t>AL 01</t>
  </si>
  <si>
    <t>MOXAL</t>
  </si>
  <si>
    <t>LIBRE-1203</t>
  </si>
  <si>
    <t>clasificación</t>
  </si>
  <si>
    <t>ALARMA DE MOTOCICLETA 12V MP3 (HI FI PLAYER, MEMORIA MICRO SD 1GB, RADIO FM, 2 CONTROLES) AL 02 - MOXAL - CHINA</t>
  </si>
  <si>
    <t>AL 02</t>
  </si>
  <si>
    <t>AF</t>
  </si>
  <si>
    <t>ALARMA (ADAPTADOR MSD+MP3+RADIO FM+2 PARLANTES) AL-04 - CR1 - CHINA</t>
  </si>
  <si>
    <t>AL-04</t>
  </si>
  <si>
    <t>CR1</t>
  </si>
  <si>
    <t>BF</t>
  </si>
  <si>
    <t>AUTOMATICO DE ARRANQUE (IN. SOCKET) UNIVERSAL - MOXAL - CHINA</t>
  </si>
  <si>
    <t>ELECTRICAS</t>
  </si>
  <si>
    <t>AUTOMATICO MOTO CHINA/ENCHUFE</t>
  </si>
  <si>
    <t>UNIVERSAL</t>
  </si>
  <si>
    <t>CM</t>
  </si>
  <si>
    <t>LIBRE-174</t>
  </si>
  <si>
    <t>AUTOMATICO DE ARRANQUE BROS200 - MOXAL - CHINA</t>
  </si>
  <si>
    <t>BROS200</t>
  </si>
  <si>
    <t>BM</t>
  </si>
  <si>
    <t>AUTOMATICO DE ARRANQUE GN125H - MOXAL - CHINA</t>
  </si>
  <si>
    <t>GN125H</t>
  </si>
  <si>
    <t>LIBRE-100</t>
  </si>
  <si>
    <t>AUTOMATICO DE ARRANQUE  ICS-150S - MOXAL - CHINA</t>
  </si>
  <si>
    <t>ICS-150S</t>
  </si>
  <si>
    <t>LIBRE-30</t>
  </si>
  <si>
    <t>BENDIX DE RODILLO CON PIÑON (PALILLOS)  MT150 - TAK - CHINA</t>
  </si>
  <si>
    <t>MOTOR</t>
  </si>
  <si>
    <t>BENDIX</t>
  </si>
  <si>
    <t>MT150</t>
  </si>
  <si>
    <t>TAK</t>
  </si>
  <si>
    <t>BENDIX DE CANASTILLA CON PIÑON (PALILLOS) CG150 - MOXAL - CHINA</t>
  </si>
  <si>
    <t>CG150</t>
  </si>
  <si>
    <t>BENDIX DE RODILLO CON ROSCA MTT110 - TAK - CHINA</t>
  </si>
  <si>
    <t>MTT110</t>
  </si>
  <si>
    <t>BENDIX DE RODILLO CON PIÑON CB200 - MOXAL - CHINA</t>
  </si>
  <si>
    <t>CB200</t>
  </si>
  <si>
    <t>BOBINA DE BUJIA CON PIPETA GY200 - ENDURO200R - MOXAL - CHINA</t>
  </si>
  <si>
    <t>BOBINAS</t>
  </si>
  <si>
    <t>GY200 - ENDURO200R</t>
  </si>
  <si>
    <t>BOBINA DE BUJIA CON PIPETA AX100 - MOXAL - CHINA</t>
  </si>
  <si>
    <t>AX100</t>
  </si>
  <si>
    <t>BOBINA DE BUJIA CON PIPETA 110CC - MOXAL - CHINA</t>
  </si>
  <si>
    <t>110CC</t>
  </si>
  <si>
    <t>BOBINA CORONILLA 8 MODULOS 3 HUECOS GY200 - ENDURO200R - MOXAL - CHINA</t>
  </si>
  <si>
    <t>BOBINA CORONILLA 8 MODULOS 2 HUECOS GY6-125 - MOXAL - CHINA</t>
  </si>
  <si>
    <t>GY6-125</t>
  </si>
  <si>
    <t xml:space="preserve">MAC </t>
  </si>
  <si>
    <t>LIBRE-272</t>
  </si>
  <si>
    <t>BOBINA CORONILLA 6 MODULOS 2 HUECOS GY6-125 - MOXAL - CHINA</t>
  </si>
  <si>
    <t>BOBINA CORONILLA 4 MODULOS 3 HUECOS CG125 - MOXAL - CHINA</t>
  </si>
  <si>
    <t>CG125</t>
  </si>
  <si>
    <t>BOBINA CORONILLA 8 MODULOS 2 HUECOS TRAXX TX150GY-2 - MOXAL - CHINA</t>
  </si>
  <si>
    <t>TRAXX TX150GY-2</t>
  </si>
  <si>
    <t>LIBRE-15</t>
  </si>
  <si>
    <t>BOBINA CORONILLA 18 MODULOS 3 HUECOS GN125H - MOXAL - CHINA</t>
  </si>
  <si>
    <t>LIBRE-384</t>
  </si>
  <si>
    <t>BOBINA DE BUJIA CON PIPETA CB200 - MOXAL - CHINA</t>
  </si>
  <si>
    <t>BOBINA CORONILLA 6 MODULOS 2 HUECOS XY125-8X - MOXAL - CHINA</t>
  </si>
  <si>
    <t>XY125-8X</t>
  </si>
  <si>
    <t>BOBINA DE ENCENDIDO 380 OHM  AX100 - MOXAL - CHINA</t>
  </si>
  <si>
    <t>PLATINERA BOBINA DE ENCEDIDO Y LUCES AX100 - MOXAL - CHINA</t>
  </si>
  <si>
    <t>BOBINA DE LUZ 110CC - MOXAL - CHINA</t>
  </si>
  <si>
    <t>BOBINA CORONILLA 8 MODULOS 3 HUECOS XY200GY-6 - MOXAL - CHINA</t>
  </si>
  <si>
    <t>XY200GY-6</t>
  </si>
  <si>
    <t>LIBRE-504</t>
  </si>
  <si>
    <t>BOBINA CORONILLA CB1 125 - MOXAL - CHINA</t>
  </si>
  <si>
    <t>CB1 125</t>
  </si>
  <si>
    <t>BOBINA DE BUJIA CON PIPETA GN125H - MOXAL - CHINA</t>
  </si>
  <si>
    <t>BOBINA DE LUZ AX100 - MOXAL - CHINA</t>
  </si>
  <si>
    <t>BOBINA CORONILLA 8 MODULOS 2 HUECOS SKR200S - MOXAL - CHINA</t>
  </si>
  <si>
    <t>SKR200S</t>
  </si>
  <si>
    <t>NUEVO</t>
  </si>
  <si>
    <t>BOBINA CORONILLA 8 MODULOS 2 HUECOS AX4 - MOXAL - CHINA</t>
  </si>
  <si>
    <t>AX4</t>
  </si>
  <si>
    <t>BOBINA DE BUJIA AX4 - MOXAL - CHINA</t>
  </si>
  <si>
    <t>LIBRE-247</t>
  </si>
  <si>
    <t>BUJIA BP5ES BP5ES - TSUNAMI - CHINA</t>
  </si>
  <si>
    <t>BUJIAS</t>
  </si>
  <si>
    <t>BP5ES</t>
  </si>
  <si>
    <t>TSUNAMI</t>
  </si>
  <si>
    <t>BUJIA CR8E CR8E - TSUNAMI - CHINA</t>
  </si>
  <si>
    <t>CR8E</t>
  </si>
  <si>
    <t>BUJIA C7HS C7HS - TSUNAMI - CHINA</t>
  </si>
  <si>
    <t>C7HS</t>
  </si>
  <si>
    <t>BUJIA D8TC D8TC - TSUNAMI - CHINA</t>
  </si>
  <si>
    <t>D8TC</t>
  </si>
  <si>
    <t>BUJIA (IRIDIUM) CR9E - MOXAL PRO - CHINA</t>
  </si>
  <si>
    <t>CR9E</t>
  </si>
  <si>
    <t>MOXAL PRO</t>
  </si>
  <si>
    <t>BUJIA (IRIDIUM) DPR8EA-9 - MOXAL PRO - CHINA</t>
  </si>
  <si>
    <t>DPR8EA-9</t>
  </si>
  <si>
    <t>06.025.0015</t>
  </si>
  <si>
    <t>LIBRE-6823</t>
  </si>
  <si>
    <t>BUJIA IRIDIUM</t>
  </si>
  <si>
    <t>VR5NE</t>
  </si>
  <si>
    <t>BUJIA (IRIDIUM) RG6HCC - MOXAL PRO - CHINA</t>
  </si>
  <si>
    <t>RG6HCC</t>
  </si>
  <si>
    <t>LIBRE-173</t>
  </si>
  <si>
    <t>SOCKET CDI 2.8 4 CABLES + 2.8 3 CABLES (CUADRADO) SK-01 - MOXAL - CHINA</t>
  </si>
  <si>
    <t>SOCKET DE CABLES</t>
  </si>
  <si>
    <t>SK-01</t>
  </si>
  <si>
    <t>SOCKET CDI 2.3 4 CABLES + 2.3 2 CABLES (REDONDO) SK-04 - MOXAL - CHINA</t>
  </si>
  <si>
    <t>SK-04</t>
  </si>
  <si>
    <t>SOCKET CDI 2.8 3 CABLES SK-02 - MOXAL - CHINA</t>
  </si>
  <si>
    <t>SK-02</t>
  </si>
  <si>
    <t>SOCKET CDI 2.8 4 CABLES SK-03 - MOXAL - CHINA</t>
  </si>
  <si>
    <t>SK-03</t>
  </si>
  <si>
    <t>SOCKET 2.8 6 CABLES + 2.8 6 CABLES SK-05 - MOXAL - CHINA</t>
  </si>
  <si>
    <t>SK-05</t>
  </si>
  <si>
    <t>MAGNETO (RODAMIENTO DE PALILLOS) M1R250 - TAK - CHINA</t>
  </si>
  <si>
    <t>MAGNETO</t>
  </si>
  <si>
    <t>M1R250</t>
  </si>
  <si>
    <t>MAGNETO CON PLATINERA COMPLETO  AX100 - MOXAL - CHINA</t>
  </si>
  <si>
    <t>CARBON CG150 - TAK - CHINA</t>
  </si>
  <si>
    <t>CARBON</t>
  </si>
  <si>
    <t>CDI AC L22 4P (41x74) JL110-8 - MOXAL - CHINA</t>
  </si>
  <si>
    <t>CDI</t>
  </si>
  <si>
    <t>JL110-8</t>
  </si>
  <si>
    <t>CDI DC 6P (56x78mm) XY200GY-6 - MOXAL - CHINA</t>
  </si>
  <si>
    <t>CDI AC L29 (65x38x23) BROS200 - MOXAL - CHINA</t>
  </si>
  <si>
    <t>CDI DC 53x93 (ELECTRONICO) CG200 - MOXAL - CHINA</t>
  </si>
  <si>
    <t>CG200</t>
  </si>
  <si>
    <t>CDI DC 48x80 (ELECTRONICO) CG200 - MOXAL - CHINA</t>
  </si>
  <si>
    <t>CDI AC L20 5P JL110-8 - MOXAL - CHINA</t>
  </si>
  <si>
    <t>CDI AC 8P (56x92x30) GN125H - MOXAL - CHINA</t>
  </si>
  <si>
    <t>CDI AC 6P (65x38x23) CG200 - MOXAL - CHINA</t>
  </si>
  <si>
    <t>CDI AC 10P (80x65x26) P135LS - MOXAL - CHINA</t>
  </si>
  <si>
    <t>P135LS</t>
  </si>
  <si>
    <t>06.051.0001</t>
  </si>
  <si>
    <t>LIBRE-847</t>
  </si>
  <si>
    <t>ILUMINACION LED H4 P43 12V/12W L2 (M01) H4-P43T - MOXAL - CHINA</t>
  </si>
  <si>
    <t>LED</t>
  </si>
  <si>
    <t>H4-P43T</t>
  </si>
  <si>
    <t>SUSP-25</t>
  </si>
  <si>
    <t>FOCO LED 9W / 12V 3xLEDS (H4-P43T / M02) H4-P43T - MOXAL - CHINA</t>
  </si>
  <si>
    <t>ILUMINACION LED BA20D 12V 15W (M03) BA20D - MOXAL - CHINA</t>
  </si>
  <si>
    <t>BA20D</t>
  </si>
  <si>
    <t>06.051.0004</t>
  </si>
  <si>
    <t>LIBRE-171</t>
  </si>
  <si>
    <t>ILUMINACION LED UNIVERSAL 12V-80V 30W LED-04 - MOXAL - CHINA</t>
  </si>
  <si>
    <t>LED-04</t>
  </si>
  <si>
    <t>ILUMINACION LED 12V/12W L2 (M01) BA20D - MOXAL - CHINA</t>
  </si>
  <si>
    <t>LED BA20D 10W 3600LM 4300K LED-06 - MOXAL - CHINA</t>
  </si>
  <si>
    <t>LED-06</t>
  </si>
  <si>
    <t>LIBRE-107</t>
  </si>
  <si>
    <t>LED H4 P43 10W 3600LM 4300K H4-P43T - MOXAL - CHINA</t>
  </si>
  <si>
    <t>SISTEMA DE ILUMINACIÓN LED U7 (LUZ TIPO INCANDESCENTE/LUZ ANGEL BLANCO) LED-08 - MOXAL - CHINA</t>
  </si>
  <si>
    <t>LED-08</t>
  </si>
  <si>
    <t>LED 12V 3W 2COB (TIPO UÑA / LUZ MEDIA / TABLERO / AUTO) LUZ BLANCA T10 - MOXAL - CHINA</t>
  </si>
  <si>
    <t>T10</t>
  </si>
  <si>
    <t>LED 12V 3W 2COB (TIPO UÑA / LUZ MEDIA / TABLERO / AUTO) LUZ ROJA T10 - MOXAL - CHINA</t>
  </si>
  <si>
    <t>LED 12V 3W 2COB (TIPO UÑA / LUZ MEDIA / TABLERO / AUTO) LUZ AZUL T10 - MOXAL - CHINA</t>
  </si>
  <si>
    <t>LED FARO UNIVERSAL (5 BASES) 12/80V 40W 6000K, 4500LM UNIVERSAL - MOXAL - CHINA</t>
  </si>
  <si>
    <t>SISTEMA DE ILUMINACIÓN LED U7 (LUZ TIPO BLANCO/LUZ ANGEL BLANCO) 6000K UNIVERSAL - MOXAL - CHINA</t>
  </si>
  <si>
    <t>PROYECTOR LED / NEBLINERO TIPO CAJA 18 W / 1260LM / 6000K (10 – 30 VDC) LED-09 - MOXAL - CHINA</t>
  </si>
  <si>
    <t>LED-09</t>
  </si>
  <si>
    <t>PROYECTOR LED / NEBLINERO TIPO BARRA 18 W / 1170LM / 6000K (10 – 30 VDC) LED-10 - MOXAL - CHINA</t>
  </si>
  <si>
    <t>LED-10</t>
  </si>
  <si>
    <t>LIBRE-28</t>
  </si>
  <si>
    <t>FLASH 12V (SIN PITO) UNIVERSAL - MOXAL - CHINA</t>
  </si>
  <si>
    <t>FLASH</t>
  </si>
  <si>
    <t>LIBRE-35</t>
  </si>
  <si>
    <t>FLASH 12V (CON PITO) UNIVERSAL - MOXAL - CHINA</t>
  </si>
  <si>
    <t>FLASH 12V (CON PITO) 6P XY150 PANDILLERA - MOXAL - CHINA</t>
  </si>
  <si>
    <t>XY150 PANDILLERA</t>
  </si>
  <si>
    <t>FLASH 12V REDONDO (SIN PITO) UNIVERSAL - MOXAL - CHINA</t>
  </si>
  <si>
    <t>FOCO 12V 5W UÑA.NORMAL TRANSPARENTE T10 - MOXAL - CHINA</t>
  </si>
  <si>
    <t>FOCOS</t>
  </si>
  <si>
    <t>FOCO 12V 3W LUZ MEDIA TRANSPARENTE T85 - MOXAL - CHINA</t>
  </si>
  <si>
    <t>T85</t>
  </si>
  <si>
    <t>LIBRE-8</t>
  </si>
  <si>
    <t>FOCO 12V 35/35W T19 - CR1 - CHINA</t>
  </si>
  <si>
    <t>T19</t>
  </si>
  <si>
    <t>FOCO 12V 21/5W (STOP) S25 - MOXAL - CHINA</t>
  </si>
  <si>
    <t>S25</t>
  </si>
  <si>
    <t>FOCO 12V 35/35W (FARO) B35 - CR1 - CHINA</t>
  </si>
  <si>
    <t>B35</t>
  </si>
  <si>
    <t>FOCO 12V 3W TOMATE T85 - MOXAL - CHINA</t>
  </si>
  <si>
    <t>FOCO 12V 5W AZUL T10 - MOXAL - CHINA</t>
  </si>
  <si>
    <t>FOCO 6V 21/5W S25 - MOXAL - CHINA</t>
  </si>
  <si>
    <t>FOCO 6V 35/35W (VESPA / CROSS 200) B35 - CR1 - CHINA</t>
  </si>
  <si>
    <t>FOCO 12V 10W 1 PLUG TRANSPARENTE (GUIA DIRECCIONAL)  G8 - MOXAL - CHINA</t>
  </si>
  <si>
    <t>G8</t>
  </si>
  <si>
    <t>FOCO 6V 10W 1 PLUG TRANSPARENTE G8 - MOXAL - CHINA</t>
  </si>
  <si>
    <t>06.077.0016</t>
  </si>
  <si>
    <t>LIBRE-1373</t>
  </si>
  <si>
    <t>FOCO 12V 1.7W BA7S  T6.5 - MOXAL - CHINA</t>
  </si>
  <si>
    <t>T6.5</t>
  </si>
  <si>
    <t>FOCO 514-2W TABLERO W2x4:6d - MOXAL - CHINA</t>
  </si>
  <si>
    <t>W2x4:6d</t>
  </si>
  <si>
    <t>LIBRE-2</t>
  </si>
  <si>
    <t>LED (7 COLORES) MONSTER - MOXAL - CHINA</t>
  </si>
  <si>
    <t>MONSTER</t>
  </si>
  <si>
    <t>06.077.0019</t>
  </si>
  <si>
    <t>FOCO 12V P7150158 P7 - MOXAL - CHINA</t>
  </si>
  <si>
    <t>P7</t>
  </si>
  <si>
    <t>FOCO 12V 35/35W (FARO) B35 - MOXAL - CHINA</t>
  </si>
  <si>
    <t>FOCO 12V 10W 1 PLUG AZUL (GUIA DIRECCIONAL) G8 - MOXAL - CHINA</t>
  </si>
  <si>
    <t>FOCO 12V 10W 1 PLUG ROJO (GUIA DIRECCIONAL) G8 - MOXAL - CHINA</t>
  </si>
  <si>
    <t>FOCO 12V 10W 1 PLUG TOMATE (GUIA DIRECCIONAL)  G8 - MOXAL - CHINA</t>
  </si>
  <si>
    <t>LIBRE-101</t>
  </si>
  <si>
    <t>FOCO S25 12V 21/5W TOMATE (2 TERMINALES) S25 - MOXAL - CHINA</t>
  </si>
  <si>
    <t>FOCO S25 12V 21/5W ROJO (2 TERMINALES) S25 - MOXAL - CHINA</t>
  </si>
  <si>
    <t>FOCO 12V 3W ROJO T85 - MOXAL - CHINA</t>
  </si>
  <si>
    <t>FOCO 12V 3W AZUL T85 - MOXAL - CHINA</t>
  </si>
  <si>
    <t>LIBRE-71</t>
  </si>
  <si>
    <t>GUIA DIRECCIONAL I/D (LUNA TOMATE) XY150 UTILITARIA - MOXAL - CHINA</t>
  </si>
  <si>
    <t>GUIA DIRECCIONAL</t>
  </si>
  <si>
    <t>XY150 UTILITARIA</t>
  </si>
  <si>
    <t>GUIA DIRECCIONAL PEQUEÑO I/D (LUNA TOMATE) AX100 - MOXAL - CHINA</t>
  </si>
  <si>
    <t>GUIA DIRECCIONAL DELANTERO I/D KTM GD-01 - MOXAL - CHINA</t>
  </si>
  <si>
    <t>GD-01</t>
  </si>
  <si>
    <t>GUIA DIRECCIONAL POSTERIOR I/D GD-01 - MOXAL - CHINA</t>
  </si>
  <si>
    <t>GUIA DIRECCIONAL DELANTERO I/D XY150 PANDILLERA - MOXAL - CHINA</t>
  </si>
  <si>
    <t>GUIA DIRECCIONAL POSTERIOR I/D XY150 PANDILLERA - MOXAL - CHINA</t>
  </si>
  <si>
    <t>GUIA DIRECCIONAL I/D (CROMADA) GN125H - CR1 - CHINA</t>
  </si>
  <si>
    <t>GUIA DIRECCIONAL PEQUEÑO I/D (LUNA TOMATE) AX100 - CR1 - CHINA</t>
  </si>
  <si>
    <t>LIBRE-69</t>
  </si>
  <si>
    <t>GUIA DIRECCIONAL DELANTERO I/D (LENTE TRANSPARENTE) GN125H - CR1 - CHINA</t>
  </si>
  <si>
    <t>GUIA DIRECCIONAL MEDIANA I/D (LUNA TOMATE) AX100 - MOXAL - CHINA</t>
  </si>
  <si>
    <t>GUIA DIRECCIONAL I/D (LUNA TOMATE) GY200 - ENDURO200R - MOXAL - CHINA</t>
  </si>
  <si>
    <t>GUIA DIRECCIONAL I/D (LUNA TOMATE) TS185 - MOXAL - CHINA</t>
  </si>
  <si>
    <t>TS185</t>
  </si>
  <si>
    <t>GUIA DIRECCIONAL I/D (LUNA TOMATE) GN125H - MOXAL - CHINA</t>
  </si>
  <si>
    <t>GUIA DIRECCIONAL DELANTERO I/D TRAXX TX150GY-2 - MOXAL - CHINA</t>
  </si>
  <si>
    <t>06.080.0016</t>
  </si>
  <si>
    <t>GUIA DIRECCIONAL I/D (LUNA TRANSPARENTE, LUZ AZUL) KLR GD-08 - MOXAL - CHINA</t>
  </si>
  <si>
    <t>GD-08</t>
  </si>
  <si>
    <t>GUIA DIRECCIONAL I/D (LUNA TRANSPARENTE, LUZ ROJO) KLR GD-08 - MOXAL - CHINA</t>
  </si>
  <si>
    <t>GUIA DIRECCIONAL DELANTERO I/D BROS200 - MOXAL - CHINA</t>
  </si>
  <si>
    <t>GUIA DIRECCIONAL POSTERIOR I/D BROS200 - MOXAL - CHINA</t>
  </si>
  <si>
    <t>GUIA DIRECCIONAL I/D (LUNA TOMATE 10mm) KLR  GD-08 - MOXAL - CHINA</t>
  </si>
  <si>
    <t>GUIA DIRECCIONAL I/D NINJA200-I - MOXAL - CHINA</t>
  </si>
  <si>
    <t>NINJA200-I</t>
  </si>
  <si>
    <t>GUIA DIRECCIONAL PEQUEÑO I/D (LUNA AZUL) AX100 - MOXAL - CHINA</t>
  </si>
  <si>
    <t>GUIA DIRECCIONAL PEQUEÑO I/D (LUNA TRANSPARENTE) AX100 - MOXAL - CHINA</t>
  </si>
  <si>
    <t>GUIA DIRECCIONAL TEL. I/D GD-11 - MOXAL - CHINA</t>
  </si>
  <si>
    <t>GD-11</t>
  </si>
  <si>
    <t>GUIA DIRECCIONAL DELANTERO I/D GN125H - MOXAL - CHINA</t>
  </si>
  <si>
    <t>GUIA DIRECCIONAL DELANTERO LED I/D GD-02 - MOXAL - CHINA</t>
  </si>
  <si>
    <t>GD-02</t>
  </si>
  <si>
    <t>GUIA DIRECCIONAL I/D PASSION - MOXAL - CHINA</t>
  </si>
  <si>
    <t>PASSION</t>
  </si>
  <si>
    <t>GUIA DIRECCIONAL I/D P135LS - CR1 - CHINA</t>
  </si>
  <si>
    <t>GUIA DIRECCIONAL I/D SKR200S - CR1 - CHINA</t>
  </si>
  <si>
    <t>GUIA DIRECCIONAL I/D FIBRA DE CARBONO GD-04 - MOXAL - CHINA</t>
  </si>
  <si>
    <t>GD-04</t>
  </si>
  <si>
    <t>GUIA DIRECCIONAL I/D (LUNA TRANSPARENTE) P200NS - CR1 - CHINA</t>
  </si>
  <si>
    <t>P200NS</t>
  </si>
  <si>
    <t>GUIA DIRECCIONAL POSTERIOR LED I/D GD-02 - MOXAL - CHINA</t>
  </si>
  <si>
    <t>GUIA DIRECCIONAL DELANTERO I/D LENTE POLARIZADO 25% RAPTOR 250 - MOXAL - CHINA</t>
  </si>
  <si>
    <t>RAPTOR 250</t>
  </si>
  <si>
    <t>GUIA DIRECCIONAL DELANTERO I/D LUZ LED LUNA TRANSPARENTE XY200GY-6 - MOXAL - CHINA</t>
  </si>
  <si>
    <t>GUIA DIRECCIONAL I/D (LUNA TRANSPARENTE) FX200-2-3 - MOXAL - CHINA</t>
  </si>
  <si>
    <t>FX200-2-3</t>
  </si>
  <si>
    <t>06.080.0043</t>
  </si>
  <si>
    <t>GUIA DIRECCIONAL I/D GD-05 - MOXAL - CHINA</t>
  </si>
  <si>
    <t>GD-05</t>
  </si>
  <si>
    <t>GUIA DIRECCIONAL I/D FIBRA DE CARBONO 1103 GD-07 - MOXAL - CHINA</t>
  </si>
  <si>
    <t>GD-07</t>
  </si>
  <si>
    <t>GUIA DIRECCIONAL I/D SKR200S - MOXAL - CHINA</t>
  </si>
  <si>
    <t>06.080.0047</t>
  </si>
  <si>
    <t>GUIA DIRECCIONAL I/D DSR200 - MOXAL - CHINA</t>
  </si>
  <si>
    <t>DSR200</t>
  </si>
  <si>
    <t>GUIA DIRECCIONAL I/D (LUNA TRANSPARENTE) XY150 UTILITARIA - MOXAL - CHINA</t>
  </si>
  <si>
    <t>GUIA DIRECCIONAL LED I/D GD-10 - MOXAL - CHINA</t>
  </si>
  <si>
    <t>GD-10</t>
  </si>
  <si>
    <t>GUIA DIRRECCIONAL I/D LEDS GD-14 - MOXAL - CHINA</t>
  </si>
  <si>
    <t>GD-14</t>
  </si>
  <si>
    <t>GUIA DIRECCIONAL LED I/D GD-09 - MOXAL - CHINA</t>
  </si>
  <si>
    <t>GD-09</t>
  </si>
  <si>
    <t>GUIA DIRECCIONAL I/D P135LS - MOXAL - CHINA</t>
  </si>
  <si>
    <t>GUIA DIRECCIONAL I/D (LUNA TOMATE) GD-12 - MOXAL - CHINA</t>
  </si>
  <si>
    <t>GD-12</t>
  </si>
  <si>
    <t>GUIA DIRECCIONAL POSTERIOR I/D LUZ LED LUNA TRANSPARENTE XY200GY-6 - MOXAL - CHINA</t>
  </si>
  <si>
    <t>GUIA DIRECCIONAL POSTERIOR I/D LENTE POLARIZADO 25% RAPTOR 250 - MOXAL - CHINA</t>
  </si>
  <si>
    <t>GUIA DIRECCIONAL DELANTERA I/D  QINGQI QM200GY - MOXAL - CHINA</t>
  </si>
  <si>
    <t>QINGQI QM200GY</t>
  </si>
  <si>
    <t>GUIA DIRECCIONAL DELANTERA I/D (LENTE TOMATE) FZ16 - MOXAL - CHINA</t>
  </si>
  <si>
    <t>FZ16</t>
  </si>
  <si>
    <t>GUIA DIRECCIONAL POSTERIOR I/D (LENTE TOMATE) FZ16 - MOXAL - CHINA</t>
  </si>
  <si>
    <t>GUIA DIRECCIONAL DELANTERO I/D (LENTE TOMATE) EN125 - MOXAL - CHINA</t>
  </si>
  <si>
    <t>EN125</t>
  </si>
  <si>
    <t>GUIA DIRECCIONAL POSTERIOR I/D (LENTE TOMATE) EN125 - MOXAL - CHINA</t>
  </si>
  <si>
    <t>GUIAS DIRECCIONAL DELANTERO IZQUIERDA Y DERECHA LUNA TOMATE AX4 - MOXAL - CHINA</t>
  </si>
  <si>
    <t>GUIA DIRECCIONAL DELANTERA I/D (LENTE TOMATE) EN125 - CR1 - CHINA</t>
  </si>
  <si>
    <t>GUIAS DIRECCIONALES DELANTERAS CB1 125 - MOXAL - CHINA</t>
  </si>
  <si>
    <t>GUIAS DIRECCIONALES POSTERIORES I/D CB1 125 - MOXAL - CHINA</t>
  </si>
  <si>
    <t>GUIA DIRECCIONAL DELANTERA DERECHA FX200-15 - MOXAL - CHINA</t>
  </si>
  <si>
    <t>FX200-15</t>
  </si>
  <si>
    <t>GUIA DIRECCIONAL IZQUIERDA/DERECHA LUNA TRASNPARENTE P200NS - MOXAL - CHINA</t>
  </si>
  <si>
    <t>GUIA DIRECCIONAL I/D (LUNA TRANSPARENTE) FX200-2-3 - CR1 - CHINA</t>
  </si>
  <si>
    <t>GUIA DIRECCIONAL I/D (LENTE AMARILLO) FX200-2-3 - CR1 - CHINA</t>
  </si>
  <si>
    <t>GUIA DIRECCIONAL LED 15SMD-2830(LUNA TRANSPARENTE - LUZ TOMATE) GD-15 - MOXAL - CHINA</t>
  </si>
  <si>
    <t>GD-15</t>
  </si>
  <si>
    <t>GUIA DIRECCIONAL LED 12SMD-2835 GD-16 - CR1 - CHINA</t>
  </si>
  <si>
    <t>GD-16</t>
  </si>
  <si>
    <t>GUIA DIRECCIONAL DELANTERA I/D FREEDOM150 - CR1 - CHINA</t>
  </si>
  <si>
    <t>FREEDOM150</t>
  </si>
  <si>
    <t>GUIA DIRECCIONAL POSTERIOR I/D FREEDOM150 - CR1 - CHINA</t>
  </si>
  <si>
    <t>GUIA DIRECCIONAL LED P200NS - MOXAL - CHINA</t>
  </si>
  <si>
    <t>GUIA DIRECCIONAL IZ/DE ICS-150S CR1</t>
  </si>
  <si>
    <t>GUIA DIRECCIONAL IZ/DE GSX150 GIXXER - MOXAL - CHINA</t>
  </si>
  <si>
    <t>GSX150 GIXXER</t>
  </si>
  <si>
    <t>HALOGENO 12V 35/35W P15D-1 - CR1 - CHINA</t>
  </si>
  <si>
    <t>HALOGENOS</t>
  </si>
  <si>
    <t>P15D-1</t>
  </si>
  <si>
    <t>HALOGENO 12V 35/35W TR BA20D - CR1 - CHINA</t>
  </si>
  <si>
    <t>HALOGENO P43T 12V 35/35W 350LM (FARO) H6 P15D - MOXAL - CHINA</t>
  </si>
  <si>
    <t>H6 P15D</t>
  </si>
  <si>
    <t>HALOGENO BA15S 12V 35/35W 750LM (FARO) H4 P43 - CR1 - CHINA</t>
  </si>
  <si>
    <t>H4 P43</t>
  </si>
  <si>
    <t>HALOGENO 12V 50/50W CAMALEON BA20D - MOXAL - CHINA</t>
  </si>
  <si>
    <t>HALOGENO 12V 35/35W BA20D - MOXAL - CHINA</t>
  </si>
  <si>
    <t>06.081.0009</t>
  </si>
  <si>
    <t>LUCES HID XENON H6 6000K HID XENON - MOXAL - CHINA</t>
  </si>
  <si>
    <t>HID XENON</t>
  </si>
  <si>
    <t>HALOGENO 12V 35/35W AZUL BA20D - CR1 - CHINA</t>
  </si>
  <si>
    <t>06.081.0012</t>
  </si>
  <si>
    <t>HALOGENO H6 10.000K 35W LUZ AZUL CLARO HID XENON H6 HID - MOXAL - CHINA</t>
  </si>
  <si>
    <t>H6 HID</t>
  </si>
  <si>
    <t>06.081.0013</t>
  </si>
  <si>
    <t>HALOGENO H6 6000K 35W LUZ BLANCA HID XENON H6 HID - MOXAL - CHINA</t>
  </si>
  <si>
    <t>HALOGENO 12V 35/35W DOBLE CRISTAL P15D-25-1 - MOXAL - CHINA</t>
  </si>
  <si>
    <t>P15D-25-1</t>
  </si>
  <si>
    <t>HALOGENO QUARZO 12V 35/35W P15D-25-1 - MOXAL - CHINA</t>
  </si>
  <si>
    <t>HALOGENO DOBLE 12V 35/35W BA20D - MOXAL - CHINA</t>
  </si>
  <si>
    <t>06.081.0017</t>
  </si>
  <si>
    <t>HALOGENO H6 20.000K 35W LUZ AZUL HID XENON H6 HID - MOXAL - CHINA</t>
  </si>
  <si>
    <t>SISTEMA DE ILUMINACIÓN LED UNIVERSAL - MOXAL - CHINA</t>
  </si>
  <si>
    <t>LED LUZ BLANCA (5L) 6500-7500K BA15S - MOXAL - CHINA</t>
  </si>
  <si>
    <t>BA15S</t>
  </si>
  <si>
    <t>LED SMD (10L) LUZ AZUL T10 - MOXAL - CHINA</t>
  </si>
  <si>
    <t>LED SMD (10L) LUZ BLANCA T10 - MOXAL - CHINA</t>
  </si>
  <si>
    <t>06.081.0025</t>
  </si>
  <si>
    <t>LED SMD (6L) LUZ BLANCA S25 - MOXAL - CHINA</t>
  </si>
  <si>
    <t>LED FARO SMD 8cm COLORES ANGEL - MOXAL - CHINA</t>
  </si>
  <si>
    <t>ANGEL</t>
  </si>
  <si>
    <t>LED SMD (5L) BLANCO ENDURO200 - MOXAL - CHINA</t>
  </si>
  <si>
    <t>ENDURO200</t>
  </si>
  <si>
    <t>LED FARO SMD 8cm BLANCO SMD50*50mm ANGEL - MOXAL - CHINA</t>
  </si>
  <si>
    <t>HALOGENO 12V 35/35W (CUARZO - CRISTAL TRANSPARENTE - REFORZADO) H4 P43 - MOXAL - CHINA</t>
  </si>
  <si>
    <t>HALOGENO 12V 35/35W (CUARZO-CRISTAL AZUL-REFORZADO) BA20D - MOXAL - CHINA</t>
  </si>
  <si>
    <t>HALOGENO 12V 35/35W (CUARZO-CRISTAL TRANSPARENTE-REFORZADO) BA20D - MOXAL - CHINA</t>
  </si>
  <si>
    <t>HALOGENO 12V 35/35W (CUARZO-CRISTAL TRANSPARENTE-REFORZADO) P15D-1 - MOXAL - CHINA</t>
  </si>
  <si>
    <t>HALOGENO 12V 35/35W (33.2mm) P15D-25-1 - MOXAL - CHINA</t>
  </si>
  <si>
    <t>HALOGENO 12V 50/50W FOCO AZUL (VIDA UTIL 150H) BA20D - MOXAL - CHINA</t>
  </si>
  <si>
    <t>INSTALACION ELECTRICA MATRIZ GY200 - ENDURO200R - MOXAL - CHINA</t>
  </si>
  <si>
    <t>INSTALACION ELECTRICA</t>
  </si>
  <si>
    <t>06.084.0002</t>
  </si>
  <si>
    <t>LIBRE-854</t>
  </si>
  <si>
    <t>INSTALACION ELECTRICA MATRIZ (INC. TROMPO DE STOP) NR200 - MOXAL - CHINA</t>
  </si>
  <si>
    <t>NR200</t>
  </si>
  <si>
    <t>INSTALACION ELECTRICA MATRIZ FX200-2-3 - TAK - CHINA</t>
  </si>
  <si>
    <t>INSTALACION ELECTRICA MATRIZ  (INC. TROMPO DE STOP) CABALLITOS XY125-8X - MOXAL - CHINA</t>
  </si>
  <si>
    <t>INSTALACION ELECTRICA MATRIZ AX100 - MOXAL - CHINA</t>
  </si>
  <si>
    <t>INSTALACION ELECTRICA MATRIZ SKR250 - MOXAL - CHINA</t>
  </si>
  <si>
    <t>SKR250</t>
  </si>
  <si>
    <t>06.084.0010</t>
  </si>
  <si>
    <t>INSTALACION ELECTRICA MATRIZ QMC150-9 - MOXAL - CHINA</t>
  </si>
  <si>
    <t>QMC150-9</t>
  </si>
  <si>
    <t>INSTALACION ELECTRICA - ICS-150S - MOXAL - CHINA</t>
  </si>
  <si>
    <t>KIT MANDO DE ENCENDIDO Y LUCES GY200 - MOXAL - CHINA</t>
  </si>
  <si>
    <t>KIT DE RUN Y LUCES</t>
  </si>
  <si>
    <t>GY200</t>
  </si>
  <si>
    <t>KIT MANDO DE ENCENDIDO Y LUCES AX100 - MOXAL - CHINA</t>
  </si>
  <si>
    <t>KIT MANDO DE ENCENDIDO Y LUCES XY150 PANDILLERA - MOXAL - CHINA</t>
  </si>
  <si>
    <t>KIT MANDO DE ENCENDIDO 9 PIN Y LUCES 8 PIN  JH125 - MOXAL - CHINA</t>
  </si>
  <si>
    <t>JH125</t>
  </si>
  <si>
    <t>KIT MANDO DE ENCENDIDO Y LUCES NR200 - TAK - CHINA</t>
  </si>
  <si>
    <t>KIT MANDO DE ENCENDIDO Y LUCES XY125-8X - MOXAL - CHINA</t>
  </si>
  <si>
    <t>MANDO DE ENCENDIDO DERECHO DY200GY5(I) - MOXAL - CHINA</t>
  </si>
  <si>
    <t>DY200GY5(I)</t>
  </si>
  <si>
    <t>MANDO DE ENCENDIDO CB1 X - MOXAL - CHINA</t>
  </si>
  <si>
    <t>CB1 X</t>
  </si>
  <si>
    <t>KIT 5 BOTONES JOY150 - MOXAL - CHINA</t>
  </si>
  <si>
    <t>MANDOS ENCENDIDO Y LUCES</t>
  </si>
  <si>
    <t>JOY150</t>
  </si>
  <si>
    <t>MANDO DE LUCES IZQUIERDO 9 PIN WY125 - MOXAL - CHINA</t>
  </si>
  <si>
    <t>WY125</t>
  </si>
  <si>
    <t>LIBRE-16</t>
  </si>
  <si>
    <t>MANDO DE LUCES (MANIGUETA) GN125H - MOXAL - CHINA</t>
  </si>
  <si>
    <t>BOTON MANDO DE LUZ JOY150 - MOXAL - CHINA</t>
  </si>
  <si>
    <t>MANDO DE LUCES IZQUIERDO GY200 - MOXAL - CHINA</t>
  </si>
  <si>
    <t>BOTON DE ENCENDIDO SKR250 - MOXAL - CHINA</t>
  </si>
  <si>
    <t>MANDO DE LUCES DERECHO 9 PIN JH125 - MOXAL - CHINA</t>
  </si>
  <si>
    <t>MANDO DE LUCES (CABALLITO) JL110-8 - MOXAL - CHINA</t>
  </si>
  <si>
    <t>MANDO DE ENCENDIDO JOY150 - MOXAL - CHINA</t>
  </si>
  <si>
    <t>BOTON ENCENDIDO UNIVERSAL - MOXAL - CHINA</t>
  </si>
  <si>
    <t>MANDO DE LUCES RX250 - MOXAL - CHINA</t>
  </si>
  <si>
    <t>RX250</t>
  </si>
  <si>
    <t>MANDO DERECHO FATTY150 - MOXAL - CHINA</t>
  </si>
  <si>
    <t>FATTY150</t>
  </si>
  <si>
    <t>MANDO IZQUIERDO FATTY150 - MOXAL - CHINA</t>
  </si>
  <si>
    <t>LIBRE-63</t>
  </si>
  <si>
    <t>MANDO DERECHO DE ENCENDIDO GN125H - MOXAL - CHINA</t>
  </si>
  <si>
    <t>MANDO DERECHO DE ENCENDIDO DY250 TEKKEN - MOXAL - CHINA</t>
  </si>
  <si>
    <t>DY250 TEKKEN</t>
  </si>
  <si>
    <t>MANDO IZQUIERDO DE LUCES DY250 TEKKEN - MOXAL - CHINA</t>
  </si>
  <si>
    <t>06.108.0030</t>
  </si>
  <si>
    <t>MANDO DE CONTROL DERECHO AX4 - MOXAL - CHINA</t>
  </si>
  <si>
    <t>06.108.0031</t>
  </si>
  <si>
    <t>MANDO DE CONTROL IZQUIERDO AX4 - MOXAL - CHINA</t>
  </si>
  <si>
    <t>MOTOR DE ARRANQUE 11 DIENTES GY200 - ENDURO200R - MOXAL - CHINA</t>
  </si>
  <si>
    <t>MOTOR ARRANQUE</t>
  </si>
  <si>
    <t>MOTOR DE ARRANQUE 9 DIENTES CG125 - MOXAL - CHINA</t>
  </si>
  <si>
    <t>MOTOR DE ARRANQUE 9 DIENTES GY6-125 - MOXAL - CHINA</t>
  </si>
  <si>
    <t>MOTOR DE ARRANQUE 9D GN125H - MOXAL - CHINA</t>
  </si>
  <si>
    <t>MOTOR DE ARRANQUE 10D M1R200 - MOXAL - CHINA</t>
  </si>
  <si>
    <t>M1R200</t>
  </si>
  <si>
    <t>MOTOR DE ARRANQUE 11D M1R250 - MOXAL - CHINA</t>
  </si>
  <si>
    <t>MOTOR DE ARRANQUE 11D XY200GY-6 - MOXAL - CHINA</t>
  </si>
  <si>
    <t>MOTOR DE ARRANQUE XL200 - MOXAL - CHINA</t>
  </si>
  <si>
    <t>XL200</t>
  </si>
  <si>
    <t>PIPETA DE BUJIA NEGRO MTT110 - TAK - CHINA</t>
  </si>
  <si>
    <t>PIPETA</t>
  </si>
  <si>
    <t>PIPETA DE BUJIA NEGRA (P1) UNIVERSAL - MOXAL - CHINA</t>
  </si>
  <si>
    <t>PIPETA DE BUJIA NEGRO (P2) UNIVERSAL - MOXAL - CHINA</t>
  </si>
  <si>
    <t>PIPETA DE BUJIA ROJO UNIVERSAL - MOXAL - CHINA</t>
  </si>
  <si>
    <t>PIPETA DE BUJIA AZUL UNIVERSAL - MOXAL - CHINA</t>
  </si>
  <si>
    <t>PIPETA DE BUJIA TOMATE UNIVERSAL - MOXAL - CHINA</t>
  </si>
  <si>
    <t>CONECTOR BRONCE DE BATERIA CE01 - MOXAL - CHINA</t>
  </si>
  <si>
    <t>CONECTORES ELECTRICOS</t>
  </si>
  <si>
    <t>CE01</t>
  </si>
  <si>
    <t>PITO 628H 12V GRIS UNIVERSAL - TAK - CHINA</t>
  </si>
  <si>
    <t>PITOS</t>
  </si>
  <si>
    <t>PITO 628H 12V NEGRO UNIVERSAL - MOXAL - CHINA</t>
  </si>
  <si>
    <t>PITO 628H 6V NEGRO UNIVERSAL - TAK - CHINA</t>
  </si>
  <si>
    <t>PITO 12V 1.5A 105dB CROMADO UNIVERSAL - MOXAL - CHINA</t>
  </si>
  <si>
    <t>PITO 12V 1.5A 105dB NEGRO UNIVERSAL - MOXAL - CHINA</t>
  </si>
  <si>
    <t>RECTIFICADOR DE CORRIENTE AC/DC 4P (CABLE/CONDENSADOR) GY200 - ENDURO200R - MOXAL - CHINA</t>
  </si>
  <si>
    <t>RECTIFICADOR</t>
  </si>
  <si>
    <t>RECTIFICADOR DE CORRIENTE AC/DC 5P (DIRECTO) JH125 - MOXAL - CHINA</t>
  </si>
  <si>
    <t>RECTIFICADOR DE CORRIENTE AC/DC 4P XY125VB - MOXAL - CHINA</t>
  </si>
  <si>
    <t>XY125VB</t>
  </si>
  <si>
    <t>RECTIFICADOR DE CORRIENTE (ALUMINIO) AX100 - MOXAL - CHINA</t>
  </si>
  <si>
    <t>RECTIFICADOR DE CORRIENTE AC/DC 5P (CABLE)  GY200 - ENDURO200R - MOXAL - CHINA</t>
  </si>
  <si>
    <t>RECTIFICADOR DE CORRIENTE AC/DC 5P (CABLE) JH125 - MOXAL - CHINA</t>
  </si>
  <si>
    <t>RECTIFICADOR DE CORRIENTE AC/DC 5P (CABLE) GN125H - MOXAL - CHINA</t>
  </si>
  <si>
    <t>RECTIFICADOR DE CORRIENTE AC/DC (CABLE) FX200-2-3 - MOXAL - CHINA</t>
  </si>
  <si>
    <t>RECTIFICADOR AC/DC  AX100 - MOXAL - CHINA</t>
  </si>
  <si>
    <t>RECTIFICADOR DE CORRIENTE AC/DC 5P (CABLES)  CG125D (ZS156FMI) - MOXAL - CHINA</t>
  </si>
  <si>
    <t>CG125D (ZS156FMI)</t>
  </si>
  <si>
    <t>RECTIFICADOR AC/DC 4P (CABLES/SIN CONDENSADOR/UNIVERSAL)  M1R200 - MOXAL - CHINA</t>
  </si>
  <si>
    <t>RECTIFICADOR AC/DC 4 PIN HONDA CB1 125 - MOXAL - CHINA</t>
  </si>
  <si>
    <t>RECTIFICADOR DE CORRIENTE ICS-150S - MOXAL - CHINA</t>
  </si>
  <si>
    <t>RECTIFICADOR DE CORRIENTE 5P AX4 - MOXAL - CHINA</t>
  </si>
  <si>
    <t>MANDO ENCENDIDO DERECHO (RUN) GY200 - ENDURO200R - MOXAL - CHINA</t>
  </si>
  <si>
    <t>KIT DE ENCENDIDO</t>
  </si>
  <si>
    <t>RUN DE ACELERACION GY200 - ENDURO200R - MOXAL - CHINA</t>
  </si>
  <si>
    <t>SOCKET DE FARO SF-01 - MOXAL - CHINA</t>
  </si>
  <si>
    <t>SOCKETS DE FARO</t>
  </si>
  <si>
    <t>SF-01</t>
  </si>
  <si>
    <t>SOCKET DE FARO AX100 - MOXAL - CHINA</t>
  </si>
  <si>
    <t>SOCKET DE FARO (TERMICO) SF-02 - MOXAL - CHINA</t>
  </si>
  <si>
    <t>SF-02</t>
  </si>
  <si>
    <t>SOCKET DE GUIA DIRECCIONAL SG-01 - MOXAL - CHINA</t>
  </si>
  <si>
    <t>SG-01</t>
  </si>
  <si>
    <t>SOCKET P43 (CERAMICA) SF-07 (P43) - MOXAL - CHINA</t>
  </si>
  <si>
    <t>SF-07 (P43)</t>
  </si>
  <si>
    <t>SOCKET DE FARO (TERMICO) SF-03 - MOXAL - CHINA</t>
  </si>
  <si>
    <t>SF-03</t>
  </si>
  <si>
    <t>SOCKET B35 SF-08 (B35) - MOXAL - CHINA</t>
  </si>
  <si>
    <t>SF-08 (B35)</t>
  </si>
  <si>
    <t>SOCKET DE FARO SF-05 - MOXAL - CHINA</t>
  </si>
  <si>
    <t>SOCKET DE FARO</t>
  </si>
  <si>
    <t>SF-05</t>
  </si>
  <si>
    <t>SOCKET DE FARO SF-06 - MOXAL - CHINA</t>
  </si>
  <si>
    <t>SF-06</t>
  </si>
  <si>
    <t>06.163.0001</t>
  </si>
  <si>
    <t>SOCKET DE INDICADOR DE CAMBIO CG125 - MOXAL - CHINA</t>
  </si>
  <si>
    <t>SOCKETS INDICADOR DE CAMBIOS</t>
  </si>
  <si>
    <t>SOCKET DE INDICADOR DE CAMBIO  GN125H - MOXAL - CHINA</t>
  </si>
  <si>
    <t>SOCKET INDICADOR DE CAMBIOS 6P SKR200S - MOXAL - CHINA</t>
  </si>
  <si>
    <t>SWITCH DE ENCENDIDO 4P JL110-8 - MOXAL - CHINA</t>
  </si>
  <si>
    <t>SWITCH DE ENCENDIDO</t>
  </si>
  <si>
    <t>SWITCH DE ENCENDIDO 4P WY125 - MOXAL - CHINA</t>
  </si>
  <si>
    <t>SWITCH DE ENCENDIDO 4P NR200 - MOXAL - CHINA</t>
  </si>
  <si>
    <t>SWITCH DE ENCENDIDO 4P GN125H - MOXAL - CHINA</t>
  </si>
  <si>
    <t>SWITCH DE ENCENDIDO 4P PASOLA - MOXAL - CHINA</t>
  </si>
  <si>
    <t>PASOLA</t>
  </si>
  <si>
    <t>SWITCH DE ENCENDIDO 10PIN AX100 - MOXAL - CHINA</t>
  </si>
  <si>
    <t>SWITCH DE ENCENDIDO XY125VB - MOXAL - CHINA</t>
  </si>
  <si>
    <t>SWITCH DE ENCENDIDO 5PIN XY150 PANDILLERA - MOXAL - CHINA</t>
  </si>
  <si>
    <t>SWITCH DE ENCENDIDO SKR200S - MOXAL - CHINA</t>
  </si>
  <si>
    <t>SWITCH DE ENCENDIDO 2P CB1 125 - MOXAL - CHINA</t>
  </si>
  <si>
    <t>SWITCH DE ENCENDIDO STIFF150M - MOXAL - CHINA</t>
  </si>
  <si>
    <t>STIFF150M</t>
  </si>
  <si>
    <t>SWITCH DE ENCENDIDO 4P EN125 - MOXAL - CHINA</t>
  </si>
  <si>
    <t>SWITCH DE ENCENDIDO GY200 - MOXAL - CHINA</t>
  </si>
  <si>
    <t>SWITCH DE ENCENDIDO DY150-16 - MOXAL - CHINA</t>
  </si>
  <si>
    <t>DY150-16</t>
  </si>
  <si>
    <t>SWITCH DE ENCENDIDO (SOCKET MACHO - 3 CABLES) AX4 - MOXAL - CHINA</t>
  </si>
  <si>
    <t>SWITCH DE ENCENDIDO 2P (SOCKET MACHO) XY200GY-6 - MOXAL - CHINA</t>
  </si>
  <si>
    <t>SWITCH DE ENCENDIDO RAPTOR 250 - MOXAL - CHINA</t>
  </si>
  <si>
    <t>SWITCH DE ENCENDIDO CON BLOQUEO SKR200S - MOXAL - CHINA</t>
  </si>
  <si>
    <t>RESISTENCIA 20W 8.5 AX100 - MOXAL - CHINA</t>
  </si>
  <si>
    <t>RESISTENCIA</t>
  </si>
  <si>
    <t>PORTA CARBON GY200 - ENDURO200R - MOXAL - CHINA</t>
  </si>
  <si>
    <t>PORTA CARBON</t>
  </si>
  <si>
    <t>VENTILADOR  ATV - TAK - CHINA</t>
  </si>
  <si>
    <t>VENTILADOR</t>
  </si>
  <si>
    <t>ATV</t>
  </si>
  <si>
    <t>PORTA FUSIBLE UNIVERSAL - MOXAL - CHINA</t>
  </si>
  <si>
    <t>PORTA FUSIBLES</t>
  </si>
  <si>
    <t>LIBRE-85</t>
  </si>
  <si>
    <t>CABLE CONECTOR DE BATERIA (POSITIVO - NEGATIVO) AX100 - CR1 - CHINA</t>
  </si>
  <si>
    <t>CABLE CONECTOR</t>
  </si>
  <si>
    <t>SUSP-140</t>
  </si>
  <si>
    <t>243 - 8</t>
  </si>
  <si>
    <t>KIT DE HERRAMIENTAS (DESARMADOR MIXTO, LLAVE 10, LLAVE 8, LLAVE DE BUJIA, PLAYO) SIN DEFINIR - MOXAL - CHINA</t>
  </si>
  <si>
    <t>HERRAMIENTAS</t>
  </si>
  <si>
    <t>FERRETERIA</t>
  </si>
  <si>
    <t>JUEGO MOTOCHINA</t>
  </si>
  <si>
    <t>SIN DEFINIR</t>
  </si>
  <si>
    <t>LIBRE-631</t>
  </si>
  <si>
    <t>LAMPARA SOLAR LED 40W PARA EXTERIOR + SOPORTE SIN DEFINIR - SD - CHINA</t>
  </si>
  <si>
    <t>LUMINARIAS</t>
  </si>
  <si>
    <t>SD</t>
  </si>
  <si>
    <t>09.002.0003</t>
  </si>
  <si>
    <t>LAMPARA SOLAR LED 50W LI(NICOMN) PARA EXTERIOR + SOPORTE SIN DEFINIR - SD - CHINA</t>
  </si>
  <si>
    <t>09.002.0004</t>
  </si>
  <si>
    <t>LAMPARA SOLAR LED 60W PARA EXTERIOR + SOPORTE SIN DEFINIR - SD - CHINA</t>
  </si>
  <si>
    <t>LAMPARA LED 60W PARA EXTERIOR SIN DEFINIR - SD - CHINA</t>
  </si>
  <si>
    <t>09.002.0006</t>
  </si>
  <si>
    <t>LAMPARA LED 75W PARA EXTERIOR SIN DEFINIR - SD - CHINA</t>
  </si>
  <si>
    <t>09.002.0007</t>
  </si>
  <si>
    <t>LAMPARA LED 90W PARA EXTERIOR SIN DEFINIR - SD - CHINA</t>
  </si>
  <si>
    <t>LAMPARA LED BAHIA ALTA 50W (90 GRADOS) PARA INTERIOR + PANTALLA SIN DEFINIR - SD - CHINA</t>
  </si>
  <si>
    <t>LAMPARA LED BAHIA ALTA 50W (120 GRADOS) PARA INTERIOR + PANTALLA SIN DEFINIR - SD - CHINA</t>
  </si>
  <si>
    <t>LAMPARA LED BAHIA ALTA 80W (90 GRADOS)  PARA INTERIOR + PANTALLA SIN DEFINIR - SD - CHINA</t>
  </si>
  <si>
    <t>LAMPARA LED BAHIA ALTA 80W (120 GRADOS) PARA INTERIOR + PANTALLA SIN DEFINIR - SD - CHINA</t>
  </si>
  <si>
    <t>09.002.0012</t>
  </si>
  <si>
    <t>LAMPARA LED BAHIA ALTA 120W (90 GRADOS) PARA INTERIOR + PANTALLA SIN DEFINIR - SD - CHINA</t>
  </si>
  <si>
    <t>09.002.0013</t>
  </si>
  <si>
    <t>LAMPARA LED BAHIA ALTA 120W (120 GRADOS) PARA INTERIOR + PANTALLA SIN DEFINIR - SD - CHINA</t>
  </si>
  <si>
    <t>09.002.0014</t>
  </si>
  <si>
    <t>LAMPARA LED BAHIA ALTA 100W (90 GRADOS) PARA INTERIOR + PANTALLA SIN DEFINIR - SD - CHINA</t>
  </si>
  <si>
    <t>09.002.0015</t>
  </si>
  <si>
    <t>LAMPARA LED BAHIA ALTA 100W (120 GRADOS) PARA INTERIOR + PANTALLA SIN DEFINIR - SD - CHINA</t>
  </si>
  <si>
    <t>09.002.0016</t>
  </si>
  <si>
    <t>LAMPARA LED BAHIA ALTA 150W (120 GRADOS) PARA INTERIOR + PANTALLA SIN DEFINIR - SD - CHINA</t>
  </si>
  <si>
    <t>MULTIMETRO DIGITAL FY9805 MD-01 - MOXAL - CHINA</t>
  </si>
  <si>
    <t>COMPROBADORES</t>
  </si>
  <si>
    <t>MD-01</t>
  </si>
  <si>
    <t>10.012.0002</t>
  </si>
  <si>
    <t>EXTRACTOR DE MOTOR DE ARRANQUE PARA MOTOCICLETA SIN DEFINIR - SD -</t>
  </si>
  <si>
    <t>EXTRACTORES</t>
  </si>
  <si>
    <t>LLAVE Y 8-10-12 (CORTA) HY-01 - TAK - CHINA</t>
  </si>
  <si>
    <t>LLAVES - KIT HERRAMIENTA</t>
  </si>
  <si>
    <t>HY-01</t>
  </si>
  <si>
    <t>LLAVE Y 8-10-12 (LARGA) HY-02 - TAK - CHINA</t>
  </si>
  <si>
    <t>HY-02</t>
  </si>
  <si>
    <t>Campo HojaCB:</t>
  </si>
  <si>
    <t>Campo</t>
  </si>
  <si>
    <t>Cambio Porcentual</t>
  </si>
  <si>
    <t>Cambio Porcentual de Requerimiento</t>
  </si>
  <si>
    <t>Requerim_Cambiado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</si>
</sst>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7"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
      <sz val="18"/>
      <color theme="3"/>
      <name val="Cambria"/>
      <family val="2"/>
      <scheme val="major"/>
    </font>
    <font>
      <sz val="11"/>
      <color theme="4" tint="-0.249977111117893"/>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s>
  <borders count="14">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70C0"/>
      </left>
      <right style="hair">
        <color rgb="FF0070C0"/>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indexed="64"/>
      </top>
      <bottom style="double">
        <color indexed="64"/>
      </bottom>
      <diagonal/>
    </border>
  </borders>
  <cellStyleXfs count="9">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xf numFmtId="0" fontId="15" fillId="0" borderId="0" applyNumberFormat="0" applyFill="0" applyBorder="0" applyAlignment="0" applyProtection="0"/>
  </cellStyleXfs>
  <cellXfs count="7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xf numFmtId="0" fontId="15" fillId="0" borderId="0" xfId="8"/>
    <xf numFmtId="0" fontId="16" fillId="13" borderId="11" xfId="0" applyFont="1" applyFill="1" applyBorder="1" applyAlignment="1">
      <alignment horizontal="left"/>
    </xf>
    <xf numFmtId="0" fontId="0" fillId="14" borderId="12" xfId="0" applyFill="1" applyBorder="1" applyAlignment="1">
      <alignment horizontal="center"/>
    </xf>
    <xf numFmtId="0" fontId="0" fillId="0" borderId="13" xfId="0" applyBorder="1" applyAlignment="1">
      <alignment horizontal="centerContinuous"/>
    </xf>
    <xf numFmtId="0" fontId="0" fillId="15" borderId="0" xfId="0" applyFill="1" applyAlignment="1">
      <alignment horizontal="center"/>
    </xf>
    <xf numFmtId="9" fontId="0" fillId="15" borderId="0" xfId="0" applyNumberFormat="1" applyFill="1" applyAlignment="1">
      <alignment horizontal="center"/>
    </xf>
  </cellXfs>
  <cellStyles count="9">
    <cellStyle name="Cancel" xfId="3"/>
    <cellStyle name="Cancel 2" xfId="6"/>
    <cellStyle name="Cancel_Empresa" xfId="7"/>
    <cellStyle name="Hipervínculo" xfId="1" builtinId="8"/>
    <cellStyle name="Normal" xfId="0" builtinId="0"/>
    <cellStyle name="Normal 2" xfId="2"/>
    <cellStyle name="Normal 2 2" xfId="4"/>
    <cellStyle name="Normal 3" xfId="5"/>
    <cellStyle name="Título" xfId="8" builtinId="15"/>
  </cellStyles>
  <dxfs count="221">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numFmt numFmtId="0" formatCode="General"/>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ill>
        <patternFill patternType="solid">
          <fgColor indexed="64"/>
          <bgColor theme="6" tint="0.59999389629810485"/>
        </patternFill>
      </fill>
      <alignment horizontal="center" vertical="bottom" textRotation="0" wrapText="0" indent="0" justifyLastLine="0" shrinkToFit="0" readingOrder="0"/>
    </dxf>
    <dxf>
      <fill>
        <patternFill patternType="solid">
          <fgColor indexed="64"/>
          <bgColor theme="6" tint="0.59999389629810485"/>
        </patternFill>
      </fill>
      <alignment horizontal="center" vertical="bottom" textRotation="0" wrapText="0" indent="0" justifyLastLine="0" shrinkToFit="0" readingOrder="0"/>
    </dxf>
    <dxf>
      <numFmt numFmtId="0" formatCode="General"/>
      <fill>
        <patternFill patternType="solid">
          <fgColor indexed="64"/>
          <bgColor theme="3"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color theme="0"/>
      </font>
      <fill>
        <patternFill>
          <bgColor theme="5" tint="-0.24994659260841701"/>
        </patternFill>
      </fill>
    </dxf>
    <dxf>
      <font>
        <color theme="0"/>
      </font>
      <fill>
        <patternFill>
          <bgColor theme="6" tint="-0.499984740745262"/>
        </patternFill>
      </fill>
    </dxf>
    <dxf>
      <font>
        <color theme="0"/>
      </font>
      <fill>
        <patternFill>
          <bgColor rgb="FFC00000"/>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UFFER/Documents/RAM%20CAS/MEJORA%20CONTINUA/CENTRAL%20CONTROL%20BUFFER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ambio_Global_Buffers"/>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Subir_Programacion_Cambios"/>
    </sheetNames>
    <sheetDataSet>
      <sheetData sheetId="0"/>
      <sheetData sheetId="1">
        <row r="3">
          <cell r="F3" t="str">
            <v>CORRECTO</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6"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33" totalsRowShown="0" headerRowDxfId="196">
  <autoFilter ref="A8:CB133"/>
  <tableColumns count="80">
    <tableColumn id="1" name="CODIGO" dataDxfId="3"/>
    <tableColumn id="2" name="DESCRIPCION" dataDxfId="4"/>
    <tableColumn id="36" name="CODIGO GENERICO" dataDxfId="195"/>
    <tableColumn id="45" name="CODIGO VINCULADO" dataDxfId="194"/>
    <tableColumn id="4" name="LINEA" dataDxfId="193"/>
    <tableColumn id="29" name="SUBLINEA" dataDxfId="192"/>
    <tableColumn id="3" name="GRUPO" dataDxfId="191"/>
    <tableColumn id="22" name="FAMILIA" dataDxfId="190"/>
    <tableColumn id="23" name="SUBFAMILIA" dataDxfId="189"/>
    <tableColumn id="24" name="CATEGORIA" dataDxfId="188"/>
    <tableColumn id="25" name="TIPO" dataDxfId="187"/>
    <tableColumn id="26" name="MARCA" dataDxfId="186"/>
    <tableColumn id="27" name="MODELO" dataDxfId="185"/>
    <tableColumn id="28" name="CAT MANAGEMENT" dataDxfId="184"/>
    <tableColumn id="65" name="Estatus" dataDxfId="183"/>
    <tableColumn id="14" name="CTV" dataDxfId="182"/>
    <tableColumn id="15" name="PVP" dataDxfId="181"/>
    <tableColumn id="7" name="RENTABILIDAD" dataDxfId="180"/>
    <tableColumn id="53" name="RENTABILID PROY" dataDxfId="179"/>
    <tableColumn id="19" name="VEL EFECT" dataDxfId="178"/>
    <tableColumn id="20" name="SERVICIO" dataDxfId="177"/>
    <tableColumn id="21" name="PROVEEDOR" dataDxfId="176"/>
    <tableColumn id="39" name="PERFIL" dataDxfId="175"/>
    <tableColumn id="54" name="T REP" dataDxfId="174"/>
    <tableColumn id="55" name="F REP" dataDxfId="173"/>
    <tableColumn id="5" name="BUFFER" dataDxfId="172"/>
    <tableColumn id="75" name="INV PROVEEDOR" dataDxfId="171"/>
    <tableColumn id="31" name="INV FISICO" dataDxfId="170"/>
    <tableColumn id="6" name="CONS BUFF" dataDxfId="169"/>
    <tableColumn id="50" name="COLOR" dataDxfId="168"/>
    <tableColumn id="32" name="INV TRANSITO" dataDxfId="167"/>
    <tableColumn id="41" name="NEGOCIACIÓN" dataDxfId="166"/>
    <tableColumn id="42" name="PRODUCCIÓN" dataDxfId="165"/>
    <tableColumn id="43" name="EMBARCADO" dataDxfId="164"/>
    <tableColumn id="33" name="COMPROMETIDO" dataDxfId="163"/>
    <tableColumn id="34" name="BACKORDER" dataDxfId="162"/>
    <tableColumn id="40" name="INV PROYECTADO" dataDxfId="161"/>
    <tableColumn id="46" name="CONSUMO INV PROY" dataDxfId="160"/>
    <tableColumn id="51" name="COLOR1" dataDxfId="159"/>
    <tableColumn id="37" name="PEDIDO MIN" dataDxfId="158"/>
    <tableColumn id="38" name="PEDIDO MIN GRUPO" dataDxfId="157"/>
    <tableColumn id="30" name="UNIDAD EMPAQUE" dataDxfId="156"/>
    <tableColumn id="12" name="PEDIDO PROMEDIO" dataDxfId="155"/>
    <tableColumn id="47" name="COBERT BUFFER" dataDxfId="154"/>
    <tableColumn id="48" name="COBERT INV PROY" dataDxfId="153"/>
    <tableColumn id="49" name="COBERT PEDID MIN" dataDxfId="152"/>
    <tableColumn id="52" name="DIAS DESABASTECIM" dataDxfId="151"/>
    <tableColumn id="67" name="ULT TRANSFER INI" dataDxfId="150"/>
    <tableColumn id="68" name="ULT TRANSFER FIN" dataDxfId="149"/>
    <tableColumn id="64" name="2018-8" dataDxfId="148">
      <calculatedColumnFormula array="1">IFERROR(INDEX(Datos_Consumo[CANTIDAD],MATCH(TABLATRANSFERENCIA[[#This Row],[CODIGO]]&amp;TABLATRANSFERENCIA[[#Headers],[2018-8]],Datos_Consumo[CODIGO]&amp;Datos_Consumo[FECHA_FORMATO],0)),0)</calculatedColumnFormula>
    </tableColumn>
    <tableColumn id="63" name="2018-9" dataDxfId="147">
      <calculatedColumnFormula array="1">IFERROR(INDEX(Datos_Consumo[CANTIDAD],MATCH(TABLATRANSFERENCIA[[#This Row],[CODIGO]]&amp;TABLATRANSFERENCIA[[#Headers],[2018-9]],Datos_Consumo[CODIGO]&amp;Datos_Consumo[FECHA_FORMATO],0)),0)</calculatedColumnFormula>
    </tableColumn>
    <tableColumn id="62" name="2018-10" dataDxfId="146">
      <calculatedColumnFormula array="1">IFERROR(INDEX(Datos_Consumo[CANTIDAD],MATCH(TABLATRANSFERENCIA[[#This Row],[CODIGO]]&amp;TABLATRANSFERENCIA[[#Headers],[2018-10]],Datos_Consumo[CODIGO]&amp;Datos_Consumo[FECHA_FORMATO],0)),0)</calculatedColumnFormula>
    </tableColumn>
    <tableColumn id="61" name="2018-11" dataDxfId="145">
      <calculatedColumnFormula array="1">IFERROR(INDEX(Datos_Consumo[CANTIDAD],MATCH(TABLATRANSFERENCIA[[#This Row],[CODIGO]]&amp;TABLATRANSFERENCIA[[#Headers],[2018-11]],Datos_Consumo[CODIGO]&amp;Datos_Consumo[FECHA_FORMATO],0)),0)</calculatedColumnFormula>
    </tableColumn>
    <tableColumn id="60" name="2018-12" dataDxfId="144">
      <calculatedColumnFormula array="1">IFERROR(INDEX(Datos_Consumo[CANTIDAD],MATCH(TABLATRANSFERENCIA[[#This Row],[CODIGO]]&amp;TABLATRANSFERENCIA[[#Headers],[2018-12]],Datos_Consumo[CODIGO]&amp;Datos_Consumo[FECHA_FORMATO],0)),0)</calculatedColumnFormula>
    </tableColumn>
    <tableColumn id="59" name="2019-1" dataDxfId="143">
      <calculatedColumnFormula array="1">IFERROR(INDEX(Datos_Consumo[CANTIDAD],MATCH(TABLATRANSFERENCIA[[#This Row],[CODIGO]]&amp;TABLATRANSFERENCIA[[#Headers],[2019-1]],Datos_Consumo[CODIGO]&amp;Datos_Consumo[FECHA_FORMATO],0)),0)</calculatedColumnFormula>
    </tableColumn>
    <tableColumn id="8" name="REQUERIM" dataDxfId="5">
      <calculatedColumnFormula>IFERROR(ROUND((1+INDEX(tbl_Cambio_Porcentual_Requerim[Cambio Porcentual],MATCH(INDIRECT("TABLATRANSFERENCIA[@["&amp;Campo_Cambio&amp;"]]"),tbl_Cambio_Porcentual_Requerim[Clasificación],0)))*TABLATRANSFERENCIA[[#This Row],[REQ TOTAL]],0),TABLATRANSFERENCIA[[#This Row],[REQ TOTAL]])</calculatedColumnFormula>
    </tableColumn>
    <tableColumn id="13" name="REQ TOTAL" dataDxfId="2"/>
    <tableColumn id="78" name="DE FECHA" dataDxfId="0"/>
    <tableColumn id="79" name="A FECHA" dataDxfId="1"/>
    <tableColumn id="76" name="PO" dataDxfId="142"/>
    <tableColumn id="66" name="EMBARQUES" dataDxfId="141"/>
    <tableColumn id="69" name="Emb1" dataDxfId="14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3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3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3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3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35"/>
    <tableColumn id="44" name="TAMAÑO RELATIVO" dataDxfId="134">
      <calculatedColumnFormula>IFERROR(TABLATRANSFERENCIA[[#This Row],[REQUERIM]]/TABLATRANSFERENCIA[[#This Row],[PEDIDO PROMEDIO]],0)</calculatedColumnFormula>
    </tableColumn>
    <tableColumn id="9" name="DESPACHO" dataDxfId="133"/>
    <tableColumn id="10" name="RECIBIDO" dataDxfId="132"/>
    <tableColumn id="11" name="TRANSITO" dataDxfId="131">
      <calculatedColumnFormula>IF(TABLATRANSFERENCIA[[#This Row],[RECIBIDO]]&lt;&gt;"",0,IF(TABLATRANSFERENCIA[[#This Row],[DESPACHO]]&lt;&gt;"",TABLATRANSFERENCIA[[#This Row],[DESPACHO]],TABLATRANSFERENCIA[[#This Row],[REQUERIM]]))</calculatedColumnFormula>
    </tableColumn>
    <tableColumn id="16" name="OBSERVACIONES DESPACHOS" dataDxfId="130"/>
    <tableColumn id="17" name="OBSERVACIONES RECEPCIONES" dataDxfId="129"/>
    <tableColumn id="18" name="TIPO TRANSF" dataDxfId="128">
      <calculatedColumnFormula>"N"</calculatedColumnFormula>
    </tableColumn>
    <tableColumn id="80" name="ESTADO" dataDxfId="127"/>
    <tableColumn id="35" name="Error Pedid Min Grupo" dataDxfId="126">
      <calculatedColumnFormula array="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2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24"/>
    <tableColumn id="58" name="ZONA ROJA" dataDxfId="123"/>
    <tableColumn id="77" name="Borrar" dataDxfId="122"/>
  </tableColumns>
  <tableStyleInfo name="TableStyleLight1" showFirstColumn="0" showLastColumn="0" showRowStripes="1" showColumnStripes="0"/>
</table>
</file>

<file path=xl/tables/table2.xml><?xml version="1.0" encoding="utf-8"?>
<table xmlns="http://schemas.openxmlformats.org/spreadsheetml/2006/main" id="18" name="tbl_Requerim_Cambiado" displayName="tbl_Requerim_Cambiado" ref="A2:A3" totalsRowShown="0">
  <autoFilter ref="A2:A3"/>
  <tableColumns count="1">
    <tableColumn id="1" name="Requerim_Cambiado">
      <calculatedColumnFormula>IFERROR(ROUND((1+INDEX(tbl_Cambio_Porcentual_Requerim[Cambio Porcentual],MATCH(INDIRECT("TABLATRANSFERENCIA[@["&amp;Campo_Cambio&amp;"]]"),tbl_Cambio_Porcentual_Requerim[Clasificación],0)))*TABLATRANSFERENCIA[[#This Row],[REQ TOTAL]],0),TABLATRANSFERENCIA[[#This Row],[REQ TOTAL]])</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6" name="tbl_Cambio_Porcentual_Requerim" displayName="tbl_Cambio_Porcentual_Requerim" ref="A7:C10" totalsRowShown="0" headerRowDxfId="118" dataDxfId="117">
  <autoFilter ref="A7:C10"/>
  <tableColumns count="3">
    <tableColumn id="7" name="Campo" dataDxfId="116">
      <calculatedColumnFormula>Campo_Cambio</calculatedColumnFormula>
    </tableColumn>
    <tableColumn id="1" name="Clasificación" dataDxfId="115"/>
    <tableColumn id="2" name="Cambio Porcentual" dataDxfId="114"/>
  </tableColumns>
  <tableStyleInfo name="TableStyleLight2" showFirstColumn="0" showLastColumn="0" showRowStripes="1" showColumnStripes="0"/>
</table>
</file>

<file path=xl/tables/table4.xml><?xml version="1.0" encoding="utf-8"?>
<table xmlns="http://schemas.openxmlformats.org/spreadsheetml/2006/main" id="15" name="XXYY" displayName="XXYY" ref="A1:BX2" totalsRowShown="0" headerRowDxfId="96">
  <autoFilter ref="A1:BX2"/>
  <tableColumns count="76">
    <tableColumn id="1" name="CODIGO" dataDxfId="95"/>
    <tableColumn id="2" name="DESCRIPCION" dataDxfId="94">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3">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2">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91">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90">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9">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8">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7">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6">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5">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4">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3">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2">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81">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80">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9">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8">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7">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6">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5">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4">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3">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2">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71">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70">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9">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8">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7">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6">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5">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4">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3">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2">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61">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60">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9">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8">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7">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6">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5">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4">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3">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2">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51">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50">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9">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8">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7">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6">
      <calculatedColumnFormula array="1">IFERROR(INDEX(Datos_Consumo[CANTIDAD],MATCH(XXYY[[#This Row],[CODIGO]]&amp;XXYY[[#Headers],[2016-5]],Datos_Consumo[CODIGO]&amp;Datos_Consumo[FECHA_FORMATO],0)),0)</calculatedColumnFormula>
    </tableColumn>
    <tableColumn id="63" name="2016-6" dataDxfId="45">
      <calculatedColumnFormula array="1">IFERROR(INDEX(Datos_Consumo[CANTIDAD],MATCH(XXYY[[#This Row],[CODIGO]]&amp;XXYY[[#Headers],[2016-6]],Datos_Consumo[CODIGO]&amp;Datos_Consumo[FECHA_FORMATO],0)),0)</calculatedColumnFormula>
    </tableColumn>
    <tableColumn id="62" name="Columna3" dataDxfId="44">
      <calculatedColumnFormula array="1">IFERROR(INDEX(Datos_Consumo[CANTIDAD],MATCH(XXYY[[#This Row],[CODIGO]]&amp;XXYY[[#Headers],[Columna3]],Datos_Consumo[CODIGO]&amp;Datos_Consumo[FECHA_FORMATO],0)),0)</calculatedColumnFormula>
    </tableColumn>
    <tableColumn id="61" name="Columna4" dataDxfId="43">
      <calculatedColumnFormula array="1">IFERROR(INDEX(Datos_Consumo[CANTIDAD],MATCH(XXYY[[#This Row],[CODIGO]]&amp;XXYY[[#Headers],[Columna4]],Datos_Consumo[CODIGO]&amp;Datos_Consumo[FECHA_FORMATO],0)),0)</calculatedColumnFormula>
    </tableColumn>
    <tableColumn id="60" name="Columna5" dataDxfId="42">
      <calculatedColumnFormula array="1">IFERROR(INDEX(Datos_Consumo[CANTIDAD],MATCH(XXYY[[#This Row],[CODIGO]]&amp;XXYY[[#Headers],[Columna5]],Datos_Consumo[CODIGO]&amp;Datos_Consumo[FECHA_FORMATO],0)),0)</calculatedColumnFormula>
    </tableColumn>
    <tableColumn id="59" name="Columna6" dataDxfId="41">
      <calculatedColumnFormula array="1">IFERROR(INDEX(Datos_Consumo[CANTIDAD],MATCH(XXYY[[#This Row],[CODIGO]]&amp;XXYY[[#Headers],[Columna6]],Datos_Consumo[CODIGO]&amp;Datos_Consumo[FECHA_FORMATO],0)),0)</calculatedColumnFormula>
    </tableColumn>
    <tableColumn id="8" name="REQUERIM" dataDxfId="40"/>
    <tableColumn id="13" name="REQ TOTAL" dataDxfId="39"/>
    <tableColumn id="66" name="EMBARQUES" dataDxfId="38"/>
    <tableColumn id="69" name="Emb1" dataDxfId="37">
      <calculatedColumnFormula>IF(RIGHT(XXYY[[#Headers],[Emb1]],1)*1&lt;=XXYY[[#This Row],[EMBARQUES]],IF(ISBLANK(XXYY[[#This Row],[EMBARQUES]]),XXYY[[#This Row],[REQUERIM]],ROUND(XXYY[[#This Row],[REQUERIM]]/XXYY[[#This Row],[EMBARQUES]],0)),XXYY[[#This Row],[REQUERIM]])</calculatedColumnFormula>
    </tableColumn>
    <tableColumn id="70" name="Emb2" dataDxfId="36">
      <calculatedColumnFormula>IF(RIGHT(XXYY[[#Headers],[Emb2]],1)*1&lt;XXYY[[#This Row],[EMBARQUES]],ROUND(XXYY[[#This Row],[REQUERIM]]/XXYY[[#This Row],[EMBARQUES]],0),IF(RIGHT(XXYY[[#Headers],[Emb2]],1)*1=XXYY[[#This Row],[EMBARQUES]],XXYY[[#This Row],[REQUERIM]]-SUM(XXYY[[#This Row],[Emb1]]),0))</calculatedColumnFormula>
    </tableColumn>
    <tableColumn id="71" name="Emb3" dataDxfId="35">
      <calculatedColumnFormula>IF(RIGHT(XXYY[[#Headers],[Emb3]],1)*1&lt;XXYY[[#This Row],[EMBARQUES]],ROUND(XXYY[[#This Row],[REQUERIM]]/XXYY[[#This Row],[EMBARQUES]],0),IF(RIGHT(XXYY[[#Headers],[Emb3]],1)*1=XXYY[[#This Row],[EMBARQUES]],XXYY[[#This Row],[REQUERIM]]-SUM(XXYY[[#This Row],[Emb1]:[Emb2]]),0))</calculatedColumnFormula>
    </tableColumn>
    <tableColumn id="72" name="Emb4" dataDxfId="34">
      <calculatedColumnFormula>IF(RIGHT(XXYY[[#Headers],[Emb4]],1)*1&lt;XXYY[[#This Row],[EMBARQUES]],ROUND(XXYY[[#This Row],[REQUERIM]]/XXYY[[#This Row],[EMBARQUES]],0),IF(RIGHT(XXYY[[#Headers],[Emb4]],1)*1=XXYY[[#This Row],[EMBARQUES]],XXYY[[#This Row],[REQUERIM]]-SUM(XXYY[[#This Row],[Emb1]:[Emb3]]),0))</calculatedColumnFormula>
    </tableColumn>
    <tableColumn id="73" name="Emb5" dataDxfId="33">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2"/>
    <tableColumn id="44" name="TAMAÑO RELATIVO" dataDxfId="31">
      <calculatedColumnFormula>IFERROR(XXYY[[#This Row],[REQUERIM]]/XXYY[[#This Row],[PEDIDO PROMEDIO]],0)</calculatedColumnFormula>
    </tableColumn>
    <tableColumn id="9" name="DESPACHO" dataDxfId="30"/>
    <tableColumn id="10" name="RECIBIDO" dataDxfId="29"/>
    <tableColumn id="11" name="TRANSITO" dataDxfId="28">
      <calculatedColumnFormula>IF(XXYY[[#This Row],[RECIBIDO]]&lt;&gt;"",0,IF(XXYY[[#This Row],[DESPACHO]]&lt;&gt;"",XXYY[[#This Row],[DESPACHO]],XXYY[[#This Row],[REQUERIM]]))</calculatedColumnFormula>
    </tableColumn>
    <tableColumn id="16" name="OBSERVACIONES DESPACHOS" dataDxfId="27"/>
    <tableColumn id="17" name="OBSERVACIONES RECEPCIONES" dataDxfId="26"/>
    <tableColumn id="18" name="TIPO TRANSF" dataDxfId="25">
      <calculatedColumnFormula>"N"</calculatedColumnFormula>
    </tableColumn>
    <tableColumn id="35" name="Error Pedid Min Grupo" dataDxfId="24">
      <calculatedColumnFormula array="1">IF(SUM(--(XXYY[[#This Row],[CODIGO GENERICO]]=XXYY[CODIGO GENERICO])*XXYY[REQUERIM])&lt;XXYY[[#This Row],[PEDIDO MIN GRUPO]],1,0)</calculatedColumnFormula>
    </tableColumn>
    <tableColumn id="56" name="Color Proyectado" dataDxfId="23">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2">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21">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20">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5.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9"/>
  </tableColumns>
  <tableStyleInfo name="TableStyleMedium9" showFirstColumn="0" showLastColumn="0" showRowStripes="1" showColumnStripes="0"/>
</table>
</file>

<file path=xl/tables/table6.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7.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8"/>
    <tableColumn id="7" uniqueName="7" name="PATH" queryTableFieldId="7" dataDxfId="17"/>
    <tableColumn id="5" uniqueName="5" name="COMPLETO" queryTableFieldId="5" dataDxfId="16">
      <calculatedColumnFormula>Tabla_Path_Codigo_Nueva[PATH]&amp;"\"&amp;Tabla_Path_Codigo_Nueva[ARCHIVO]</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9.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10.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5"/>
  </tableColumns>
  <tableStyleInfo name="TableStyleMedium9" showFirstColumn="0" showLastColumn="0" showRowStripes="1" showColumnStripes="0"/>
</table>
</file>

<file path=xl/tables/table11.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4">
      <calculatedColumnFormula>IFERROR(MATCH(Tabla_Recetas[[#This Row],[Cod Padre]],TABLATRANSFERENCIA[CODIGO],0),0)</calculatedColumnFormula>
    </tableColumn>
    <tableColumn id="12" uniqueName="12" name="Cantidad Requerida" queryTableFieldId="12" dataDxfId="13">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3.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4.xml><?xml version="1.0" encoding="utf-8"?>
<table xmlns="http://schemas.openxmlformats.org/spreadsheetml/2006/main" id="8" name="Tabla_Impresion_Requerimientos" displayName="Tabla_Impresion_Requerimientos" ref="A5:Q6" insertRow="1" totalsRowShown="0" headerRowDxfId="12">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11"/>
    <tableColumn id="4" name="CUMPLIMIENTO"/>
  </tableColumns>
  <tableStyleInfo name="TableStyleLight15" showFirstColumn="0" showLastColumn="0" showRowStripes="0" showColumnStripes="0"/>
</table>
</file>

<file path=xl/tables/table15.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10"/>
    <tableColumn id="109" name="con_ultima_transferencia_ini" dataDxfId="9"/>
    <tableColumn id="110" name="con_ultima_transferencia_fin" dataDxfId="8"/>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6.xml><?xml version="1.0" encoding="utf-8"?>
<table xmlns="http://schemas.openxmlformats.org/spreadsheetml/2006/main" id="13" name="Datos_Consumo" displayName="Datos_Consumo" ref="A1:D13289" totalsRowShown="0">
  <autoFilter ref="A1:D13289"/>
  <tableColumns count="4">
    <tableColumn id="1" name="CODIGO"/>
    <tableColumn id="2" name="CANTIDAD"/>
    <tableColumn id="3" name="FECHA"/>
    <tableColumn id="4" name="FECHA_FORMATO" dataDxfId="7">
      <calculatedColumnFormula>YEAR(Datos_Consumo[[#This Row],[FECHA]])&amp;"-"&amp;MONTH(Datos_Consumo[[#This Row],[FECHA]])</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6">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5.vml"/><Relationship Id="rId21" Type="http://schemas.openxmlformats.org/officeDocument/2006/relationships/table" Target="../tables/table14.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33"/>
  <sheetViews>
    <sheetView showGridLines="0" tabSelected="1" zoomScale="80" zoomScaleNormal="80" workbookViewId="0">
      <pane xSplit="4" ySplit="8" topLeftCell="BC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1399</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43479</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1405</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1406</v>
      </c>
      <c r="C4" s="25" t="str">
        <f>COUNTA(TABLATRANSFERENCIA[CODIGO])&amp;"-"&amp;SUBTOTAL(3,TABLATRANSFERENCIA[CODIGO])&amp;" SKU"</f>
        <v>125-125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1372</v>
      </c>
      <c r="B5" s="27"/>
      <c r="C5" s="22" t="s">
        <v>23</v>
      </c>
      <c r="D5" s="28">
        <f ca="1">IFERROR(SUMPRODUCT(TABLATRANSFERENCIA[CTV],TABLATRANSFERENCIA[TRANSITO]),"")</f>
        <v>166592.61000000007</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4397</v>
      </c>
      <c r="AY8" s="50" t="s">
        <v>4398</v>
      </c>
      <c r="AZ8" s="50" t="s">
        <v>4399</v>
      </c>
      <c r="BA8" s="50" t="s">
        <v>4400</v>
      </c>
      <c r="BB8" s="50" t="s">
        <v>4401</v>
      </c>
      <c r="BC8" s="50" t="s">
        <v>4402</v>
      </c>
      <c r="BD8" s="42" t="s">
        <v>11</v>
      </c>
      <c r="BE8" s="42" t="s">
        <v>17</v>
      </c>
      <c r="BF8" s="61" t="s">
        <v>1376</v>
      </c>
      <c r="BG8" s="61" t="s">
        <v>1377</v>
      </c>
      <c r="BH8" s="42" t="s">
        <v>1373</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1385</v>
      </c>
      <c r="BX8" s="40" t="s">
        <v>912</v>
      </c>
      <c r="BY8" s="40" t="s">
        <v>1029</v>
      </c>
      <c r="BZ8" s="40" t="s">
        <v>1030</v>
      </c>
      <c r="CA8" s="40" t="s">
        <v>1031</v>
      </c>
      <c r="CB8" s="40" t="s">
        <v>1375</v>
      </c>
    </row>
    <row r="9" spans="1:80" x14ac:dyDescent="0.25">
      <c r="A9" s="52" t="s">
        <v>1408</v>
      </c>
      <c r="B9" s="3" t="s">
        <v>4410</v>
      </c>
      <c r="C9" s="3">
        <v>0</v>
      </c>
      <c r="D9" s="3">
        <v>0</v>
      </c>
      <c r="E9" s="3" t="s">
        <v>1404</v>
      </c>
      <c r="F9" s="3" t="s">
        <v>4412</v>
      </c>
      <c r="G9" s="3" t="s">
        <v>4411</v>
      </c>
      <c r="H9" s="3">
        <v>0</v>
      </c>
      <c r="I9" s="3">
        <v>0</v>
      </c>
      <c r="J9" s="3">
        <v>0</v>
      </c>
      <c r="K9" s="3">
        <v>0</v>
      </c>
      <c r="L9" s="3" t="s">
        <v>4414</v>
      </c>
      <c r="M9" s="3" t="s">
        <v>4413</v>
      </c>
      <c r="N9" s="3">
        <v>0</v>
      </c>
      <c r="O9" s="5" t="s">
        <v>4404</v>
      </c>
      <c r="P9" s="5">
        <v>11.48</v>
      </c>
      <c r="Q9" s="5">
        <v>18.989999999999998</v>
      </c>
      <c r="R9" s="44">
        <v>0</v>
      </c>
      <c r="S9" s="44">
        <v>0.87</v>
      </c>
      <c r="T9" s="44">
        <v>0</v>
      </c>
      <c r="U9" s="44">
        <v>1</v>
      </c>
      <c r="V9" s="47" t="s">
        <v>1405</v>
      </c>
      <c r="W9" s="47" t="s">
        <v>4409</v>
      </c>
      <c r="X9" s="49">
        <v>24</v>
      </c>
      <c r="Y9" s="49">
        <v>12</v>
      </c>
      <c r="Z9" s="6">
        <v>1090</v>
      </c>
      <c r="AA9" s="6">
        <v>1000000000</v>
      </c>
      <c r="AB9" s="6">
        <v>282</v>
      </c>
      <c r="AC9" s="4">
        <v>0.74</v>
      </c>
      <c r="AD9" s="6" t="s">
        <v>1392</v>
      </c>
      <c r="AE9" s="6">
        <v>600</v>
      </c>
      <c r="AF9" s="6">
        <v>0</v>
      </c>
      <c r="AG9" s="6">
        <v>600</v>
      </c>
      <c r="AH9" s="6">
        <v>0</v>
      </c>
      <c r="AI9" s="6">
        <v>0</v>
      </c>
      <c r="AJ9" s="6">
        <v>0</v>
      </c>
      <c r="AK9" s="6">
        <v>882</v>
      </c>
      <c r="AL9" s="4">
        <v>0.19</v>
      </c>
      <c r="AM9" s="6" t="s">
        <v>1388</v>
      </c>
      <c r="AN9" s="6">
        <v>200</v>
      </c>
      <c r="AO9" s="6">
        <v>0</v>
      </c>
      <c r="AP9" s="6">
        <v>1</v>
      </c>
      <c r="AQ9" s="6">
        <v>363</v>
      </c>
      <c r="AR9" s="6">
        <v>10.7</v>
      </c>
      <c r="AS9" s="6">
        <v>8.6</v>
      </c>
      <c r="AT9" s="6">
        <v>2</v>
      </c>
      <c r="AU9" s="6">
        <v>0</v>
      </c>
      <c r="AV9" s="65">
        <v>43311</v>
      </c>
      <c r="AW9" s="65">
        <v>43395</v>
      </c>
      <c r="AX9" s="6">
        <f t="array" ref="AX9">IFERROR(INDEX(Datos_Consumo[CANTIDAD],MATCH(TABLATRANSFERENCIA[[#This Row],[CODIGO]]&amp;TABLATRANSFERENCIA[[#Headers],[2018-8]],Datos_Consumo[CODIGO]&amp;Datos_Consumo[FECHA_FORMATO],0)),0)</f>
        <v>82</v>
      </c>
      <c r="AY9" s="6">
        <f t="array" ref="AY9">IFERROR(INDEX(Datos_Consumo[CANTIDAD],MATCH(TABLATRANSFERENCIA[[#This Row],[CODIGO]]&amp;TABLATRANSFERENCIA[[#Headers],[2018-9]],Datos_Consumo[CODIGO]&amp;Datos_Consumo[FECHA_FORMATO],0)),0)</f>
        <v>78</v>
      </c>
      <c r="AZ9" s="6">
        <f t="array" ref="AZ9">IFERROR(INDEX(Datos_Consumo[CANTIDAD],MATCH(TABLATRANSFERENCIA[[#This Row],[CODIGO]]&amp;TABLATRANSFERENCIA[[#Headers],[2018-10]],Datos_Consumo[CODIGO]&amp;Datos_Consumo[FECHA_FORMATO],0)),0)</f>
        <v>0</v>
      </c>
      <c r="BA9" s="6">
        <f t="array" ref="BA9">IFERROR(INDEX(Datos_Consumo[CANTIDAD],MATCH(TABLATRANSFERENCIA[[#This Row],[CODIGO]]&amp;TABLATRANSFERENCIA[[#Headers],[2018-11]],Datos_Consumo[CODIGO]&amp;Datos_Consumo[FECHA_FORMATO],0)),0)</f>
        <v>71</v>
      </c>
      <c r="BB9" s="6">
        <f t="array" ref="BB9">IFERROR(INDEX(Datos_Consumo[CANTIDAD],MATCH(TABLATRANSFERENCIA[[#This Row],[CODIGO]]&amp;TABLATRANSFERENCIA[[#Headers],[2018-12]],Datos_Consumo[CODIGO]&amp;Datos_Consumo[FECHA_FORMATO],0)),0)</f>
        <v>29</v>
      </c>
      <c r="BC9" s="6">
        <f t="array" ref="BC9">IFERROR(INDEX(Datos_Consumo[CANTIDAD],MATCH(TABLATRANSFERENCIA[[#This Row],[CODIGO]]&amp;TABLATRANSFERENCIA[[#Headers],[2019-1]],Datos_Consumo[CODIGO]&amp;Datos_Consumo[FECHA_FORMATO],0)),0)</f>
        <v>18</v>
      </c>
      <c r="BD9" s="48">
        <f ca="1">IFERROR(ROUND((1+INDEX(tbl_Cambio_Porcentual_Requerim[Cambio Porcentual],MATCH(INDIRECT("TABLATRANSFERENCIA[@["&amp;Campo_Cambio&amp;"]]"),tbl_Cambio_Porcentual_Requerim[Clasificación],0)))*TABLATRANSFERENCIA[[#This Row],[REQ TOTAL]],0),TABLATRANSFERENCIA[[#This Row],[REQ TOTAL]])</f>
        <v>225</v>
      </c>
      <c r="BE9" s="53">
        <v>208</v>
      </c>
      <c r="BF9" s="62">
        <v>43479</v>
      </c>
      <c r="BG9" s="60">
        <v>43563</v>
      </c>
      <c r="BH9" s="49"/>
      <c r="BI9" s="49"/>
      <c r="BJ9" s="49">
        <f ca="1">IF(RIGHT(TABLATRANSFERENCIA[[#Headers],[Emb1]],1)*1&lt;=TABLATRANSFERENCIA[[#This Row],[EMBARQUES]],IF(ISBLANK(TABLATRANSFERENCIA[[#This Row],[EMBARQUES]]),TABLATRANSFERENCIA[[#This Row],[REQUERIM]],ROUND(TABLATRANSFERENCIA[[#This Row],[REQUERIM]]/TABLATRANSFERENCIA[[#This Row],[EMBARQUES]],0)),TABLATRANSFERENCIA[[#This Row],[REQUERIM]])</f>
        <v>225</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 ca="1">IFERROR(TABLATRANSFERENCIA[[#This Row],[REQUERIM]]/TABLATRANSFERENCIA[[#This Row],[PEDIDO PROMEDIO]],0)</f>
        <v>0.6198347107438017</v>
      </c>
      <c r="BQ9" s="49"/>
      <c r="BR9" s="58"/>
      <c r="BS9" s="3">
        <f ca="1">IF(TABLATRANSFERENCIA[[#This Row],[RECIBIDO]]&lt;&gt;"",0,IF(TABLATRANSFERENCIA[[#This Row],[DESPACHO]]&lt;&gt;"",TABLATRANSFERENCIA[[#This Row],[DESPACHO]],TABLATRANSFERENCIA[[#This Row],[REQUERIM]]))</f>
        <v>225</v>
      </c>
      <c r="BT9" s="48"/>
      <c r="BU9" s="48"/>
      <c r="BV9" s="48" t="str">
        <f>"N"</f>
        <v>N</v>
      </c>
      <c r="BW9" s="49" t="s">
        <v>1386</v>
      </c>
      <c r="BX9" s="49">
        <f t="array" ref="BX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 s="49">
        <v>725</v>
      </c>
      <c r="CA9" s="49">
        <v>360</v>
      </c>
      <c r="CB9" s="49"/>
    </row>
    <row r="10" spans="1:80" x14ac:dyDescent="0.25">
      <c r="A10" s="52" t="s">
        <v>1409</v>
      </c>
      <c r="B10" s="3" t="s">
        <v>4420</v>
      </c>
      <c r="C10" s="3">
        <v>0</v>
      </c>
      <c r="D10" s="3">
        <v>0</v>
      </c>
      <c r="E10" s="3" t="s">
        <v>1404</v>
      </c>
      <c r="F10" s="3" t="s">
        <v>4412</v>
      </c>
      <c r="G10" s="3" t="s">
        <v>4411</v>
      </c>
      <c r="H10" s="3">
        <v>0</v>
      </c>
      <c r="I10" s="3">
        <v>0</v>
      </c>
      <c r="J10" s="3">
        <v>0</v>
      </c>
      <c r="K10" s="3">
        <v>0</v>
      </c>
      <c r="L10" s="3" t="s">
        <v>4422</v>
      </c>
      <c r="M10" s="3" t="s">
        <v>4421</v>
      </c>
      <c r="N10" s="3">
        <v>0</v>
      </c>
      <c r="O10" s="5" t="s">
        <v>4419</v>
      </c>
      <c r="P10" s="5">
        <v>7.72</v>
      </c>
      <c r="Q10" s="5">
        <v>11.65</v>
      </c>
      <c r="R10" s="44">
        <v>0</v>
      </c>
      <c r="S10" s="44">
        <v>0.68</v>
      </c>
      <c r="T10" s="44">
        <v>0</v>
      </c>
      <c r="U10" s="44">
        <v>1</v>
      </c>
      <c r="V10" s="47" t="s">
        <v>1405</v>
      </c>
      <c r="W10" s="47" t="s">
        <v>4409</v>
      </c>
      <c r="X10" s="49">
        <v>24</v>
      </c>
      <c r="Y10" s="49">
        <v>12</v>
      </c>
      <c r="Z10" s="6">
        <v>1131</v>
      </c>
      <c r="AA10" s="6">
        <v>1000000000</v>
      </c>
      <c r="AB10" s="6">
        <v>369</v>
      </c>
      <c r="AC10" s="4">
        <v>0.67</v>
      </c>
      <c r="AD10" s="6" t="s">
        <v>1392</v>
      </c>
      <c r="AE10" s="6">
        <v>400</v>
      </c>
      <c r="AF10" s="6">
        <v>0</v>
      </c>
      <c r="AG10" s="6">
        <v>0</v>
      </c>
      <c r="AH10" s="6">
        <v>400</v>
      </c>
      <c r="AI10" s="6">
        <v>0</v>
      </c>
      <c r="AJ10" s="6">
        <v>0</v>
      </c>
      <c r="AK10" s="6">
        <v>769</v>
      </c>
      <c r="AL10" s="4">
        <v>0.32</v>
      </c>
      <c r="AM10" s="6" t="s">
        <v>1388</v>
      </c>
      <c r="AN10" s="6">
        <v>200</v>
      </c>
      <c r="AO10" s="6">
        <v>0</v>
      </c>
      <c r="AP10" s="6">
        <v>1</v>
      </c>
      <c r="AQ10" s="6">
        <v>377</v>
      </c>
      <c r="AR10" s="6">
        <v>9.1</v>
      </c>
      <c r="AS10" s="6">
        <v>6.2</v>
      </c>
      <c r="AT10" s="6">
        <v>1.6</v>
      </c>
      <c r="AU10" s="6">
        <v>0</v>
      </c>
      <c r="AV10" s="65">
        <v>43311</v>
      </c>
      <c r="AW10" s="65">
        <v>43395</v>
      </c>
      <c r="AX10" s="6">
        <f t="array" ref="AX10">IFERROR(INDEX(Datos_Consumo[CANTIDAD],MATCH(TABLATRANSFERENCIA[[#This Row],[CODIGO]]&amp;TABLATRANSFERENCIA[[#Headers],[2018-8]],Datos_Consumo[CODIGO]&amp;Datos_Consumo[FECHA_FORMATO],0)),0)</f>
        <v>46</v>
      </c>
      <c r="AY10" s="6">
        <f t="array" ref="AY10">IFERROR(INDEX(Datos_Consumo[CANTIDAD],MATCH(TABLATRANSFERENCIA[[#This Row],[CODIGO]]&amp;TABLATRANSFERENCIA[[#Headers],[2018-9]],Datos_Consumo[CODIGO]&amp;Datos_Consumo[FECHA_FORMATO],0)),0)</f>
        <v>66</v>
      </c>
      <c r="AZ10" s="6">
        <f t="array" ref="AZ10">IFERROR(INDEX(Datos_Consumo[CANTIDAD],MATCH(TABLATRANSFERENCIA[[#This Row],[CODIGO]]&amp;TABLATRANSFERENCIA[[#Headers],[2018-10]],Datos_Consumo[CODIGO]&amp;Datos_Consumo[FECHA_FORMATO],0)),0)</f>
        <v>68</v>
      </c>
      <c r="BA10" s="6">
        <f t="array" ref="BA10">IFERROR(INDEX(Datos_Consumo[CANTIDAD],MATCH(TABLATRANSFERENCIA[[#This Row],[CODIGO]]&amp;TABLATRANSFERENCIA[[#Headers],[2018-11]],Datos_Consumo[CODIGO]&amp;Datos_Consumo[FECHA_FORMATO],0)),0)</f>
        <v>87</v>
      </c>
      <c r="BB10" s="6">
        <f t="array" ref="BB10">IFERROR(INDEX(Datos_Consumo[CANTIDAD],MATCH(TABLATRANSFERENCIA[[#This Row],[CODIGO]]&amp;TABLATRANSFERENCIA[[#Headers],[2018-12]],Datos_Consumo[CODIGO]&amp;Datos_Consumo[FECHA_FORMATO],0)),0)</f>
        <v>37</v>
      </c>
      <c r="BC10" s="6">
        <f t="array" ref="BC10">IFERROR(INDEX(Datos_Consumo[CANTIDAD],MATCH(TABLATRANSFERENCIA[[#This Row],[CODIGO]]&amp;TABLATRANSFERENCIA[[#Headers],[2019-1]],Datos_Consumo[CODIGO]&amp;Datos_Consumo[FECHA_FORMATO],0)),0)</f>
        <v>22</v>
      </c>
      <c r="BD10" s="48">
        <f ca="1">IFERROR(ROUND((1+INDEX(tbl_Cambio_Porcentual_Requerim[Cambio Porcentual],MATCH(INDIRECT("TABLATRANSFERENCIA[@["&amp;Campo_Cambio&amp;"]]"),tbl_Cambio_Porcentual_Requerim[Clasificación],0)))*TABLATRANSFERENCIA[[#This Row],[REQ TOTAL]],0),TABLATRANSFERENCIA[[#This Row],[REQ TOTAL]])</f>
        <v>253</v>
      </c>
      <c r="BE10" s="53">
        <v>362</v>
      </c>
      <c r="BF10" s="62">
        <v>43479</v>
      </c>
      <c r="BG10" s="60">
        <v>43563</v>
      </c>
      <c r="BH10" s="49"/>
      <c r="BI10" s="49"/>
      <c r="BJ10" s="49">
        <f ca="1">IF(RIGHT(TABLATRANSFERENCIA[[#Headers],[Emb1]],1)*1&lt;=TABLATRANSFERENCIA[[#This Row],[EMBARQUES]],IF(ISBLANK(TABLATRANSFERENCIA[[#This Row],[EMBARQUES]]),TABLATRANSFERENCIA[[#This Row],[REQUERIM]],ROUND(TABLATRANSFERENCIA[[#This Row],[REQUERIM]]/TABLATRANSFERENCIA[[#This Row],[EMBARQUES]],0)),TABLATRANSFERENCIA[[#This Row],[REQUERIM]])</f>
        <v>253</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 ca="1">IFERROR(TABLATRANSFERENCIA[[#This Row],[REQUERIM]]/TABLATRANSFERENCIA[[#This Row],[PEDIDO PROMEDIO]],0)</f>
        <v>0.67108753315649872</v>
      </c>
      <c r="BQ10" s="49"/>
      <c r="BR10" s="58"/>
      <c r="BS10" s="3">
        <f ca="1">IF(TABLATRANSFERENCIA[[#This Row],[RECIBIDO]]&lt;&gt;"",0,IF(TABLATRANSFERENCIA[[#This Row],[DESPACHO]]&lt;&gt;"",TABLATRANSFERENCIA[[#This Row],[DESPACHO]],TABLATRANSFERENCIA[[#This Row],[REQUERIM]]))</f>
        <v>253</v>
      </c>
      <c r="BT10" s="48"/>
      <c r="BU10" s="48"/>
      <c r="BV10" s="48" t="str">
        <f t="shared" ref="BV10:BV41" si="0">"N"</f>
        <v>N</v>
      </c>
      <c r="BW10" s="49" t="s">
        <v>1386</v>
      </c>
      <c r="BX10" s="49">
        <f t="array" ref="BX1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49">
        <v>752</v>
      </c>
      <c r="CA10" s="49">
        <v>373</v>
      </c>
      <c r="CB10" s="49"/>
    </row>
    <row r="11" spans="1:80" x14ac:dyDescent="0.25">
      <c r="A11" s="52" t="s">
        <v>1410</v>
      </c>
      <c r="B11" s="3" t="s">
        <v>4430</v>
      </c>
      <c r="C11" s="3">
        <v>0</v>
      </c>
      <c r="D11" s="3">
        <v>0</v>
      </c>
      <c r="E11" s="3" t="s">
        <v>1401</v>
      </c>
      <c r="F11" s="3" t="s">
        <v>4426</v>
      </c>
      <c r="G11" s="3" t="s">
        <v>4425</v>
      </c>
      <c r="H11" s="3">
        <v>0</v>
      </c>
      <c r="I11" s="3">
        <v>0</v>
      </c>
      <c r="J11" s="3">
        <v>0</v>
      </c>
      <c r="K11" s="3">
        <v>0</v>
      </c>
      <c r="L11" s="3" t="s">
        <v>4414</v>
      </c>
      <c r="M11" s="3" t="s">
        <v>4431</v>
      </c>
      <c r="N11" s="3">
        <v>0</v>
      </c>
      <c r="O11" s="5" t="s">
        <v>4428</v>
      </c>
      <c r="P11" s="5">
        <v>4.3</v>
      </c>
      <c r="Q11" s="5">
        <v>6.54</v>
      </c>
      <c r="R11" s="44">
        <v>0</v>
      </c>
      <c r="S11" s="44">
        <v>0.69</v>
      </c>
      <c r="T11" s="44">
        <v>0</v>
      </c>
      <c r="U11" s="44">
        <v>1</v>
      </c>
      <c r="V11" s="47" t="s">
        <v>1405</v>
      </c>
      <c r="W11" s="47" t="s">
        <v>4409</v>
      </c>
      <c r="X11" s="49">
        <v>24</v>
      </c>
      <c r="Y11" s="49">
        <v>12</v>
      </c>
      <c r="Z11" s="6">
        <v>1100</v>
      </c>
      <c r="AA11" s="6">
        <v>1000000000</v>
      </c>
      <c r="AB11" s="6">
        <v>272</v>
      </c>
      <c r="AC11" s="4">
        <v>0.75</v>
      </c>
      <c r="AD11" s="6" t="s">
        <v>1392</v>
      </c>
      <c r="AE11" s="6">
        <v>300</v>
      </c>
      <c r="AF11" s="6">
        <v>0</v>
      </c>
      <c r="AG11" s="6">
        <v>0</v>
      </c>
      <c r="AH11" s="6">
        <v>300</v>
      </c>
      <c r="AI11" s="6">
        <v>0</v>
      </c>
      <c r="AJ11" s="6">
        <v>0</v>
      </c>
      <c r="AK11" s="6">
        <v>572</v>
      </c>
      <c r="AL11" s="4">
        <v>0.48</v>
      </c>
      <c r="AM11" s="6" t="s">
        <v>1398</v>
      </c>
      <c r="AN11" s="6">
        <v>300</v>
      </c>
      <c r="AO11" s="6">
        <v>0</v>
      </c>
      <c r="AP11" s="6">
        <v>1</v>
      </c>
      <c r="AQ11" s="6">
        <v>367</v>
      </c>
      <c r="AR11" s="6">
        <v>11.1</v>
      </c>
      <c r="AS11" s="6">
        <v>5.8</v>
      </c>
      <c r="AT11" s="6">
        <v>3</v>
      </c>
      <c r="AU11" s="6">
        <v>0</v>
      </c>
      <c r="AV11" s="65">
        <v>43311</v>
      </c>
      <c r="AW11" s="65">
        <v>43395</v>
      </c>
      <c r="AX11" s="6">
        <f t="array" ref="AX11">IFERROR(INDEX(Datos_Consumo[CANTIDAD],MATCH(TABLATRANSFERENCIA[[#This Row],[CODIGO]]&amp;TABLATRANSFERENCIA[[#Headers],[2018-8]],Datos_Consumo[CODIGO]&amp;Datos_Consumo[FECHA_FORMATO],0)),0)</f>
        <v>40</v>
      </c>
      <c r="AY11" s="6">
        <f t="array" ref="AY11">IFERROR(INDEX(Datos_Consumo[CANTIDAD],MATCH(TABLATRANSFERENCIA[[#This Row],[CODIGO]]&amp;TABLATRANSFERENCIA[[#Headers],[2018-9]],Datos_Consumo[CODIGO]&amp;Datos_Consumo[FECHA_FORMATO],0)),0)</f>
        <v>35</v>
      </c>
      <c r="AZ11" s="6">
        <f t="array" ref="AZ11">IFERROR(INDEX(Datos_Consumo[CANTIDAD],MATCH(TABLATRANSFERENCIA[[#This Row],[CODIGO]]&amp;TABLATRANSFERENCIA[[#Headers],[2018-10]],Datos_Consumo[CODIGO]&amp;Datos_Consumo[FECHA_FORMATO],0)),0)</f>
        <v>61</v>
      </c>
      <c r="BA11" s="6">
        <f t="array" ref="BA11">IFERROR(INDEX(Datos_Consumo[CANTIDAD],MATCH(TABLATRANSFERENCIA[[#This Row],[CODIGO]]&amp;TABLATRANSFERENCIA[[#Headers],[2018-11]],Datos_Consumo[CODIGO]&amp;Datos_Consumo[FECHA_FORMATO],0)),0)</f>
        <v>80</v>
      </c>
      <c r="BB11" s="6">
        <f t="array" ref="BB11">IFERROR(INDEX(Datos_Consumo[CANTIDAD],MATCH(TABLATRANSFERENCIA[[#This Row],[CODIGO]]&amp;TABLATRANSFERENCIA[[#Headers],[2018-12]],Datos_Consumo[CODIGO]&amp;Datos_Consumo[FECHA_FORMATO],0)),0)</f>
        <v>43</v>
      </c>
      <c r="BC11" s="6">
        <f t="array" ref="BC11">IFERROR(INDEX(Datos_Consumo[CANTIDAD],MATCH(TABLATRANSFERENCIA[[#This Row],[CODIGO]]&amp;TABLATRANSFERENCIA[[#Headers],[2019-1]],Datos_Consumo[CODIGO]&amp;Datos_Consumo[FECHA_FORMATO],0)),0)</f>
        <v>34</v>
      </c>
      <c r="BD11" s="48">
        <f ca="1">IFERROR(ROUND((1+INDEX(tbl_Cambio_Porcentual_Requerim[Cambio Porcentual],MATCH(INDIRECT("TABLATRANSFERENCIA[@["&amp;Campo_Cambio&amp;"]]"),tbl_Cambio_Porcentual_Requerim[Clasificación],0)))*TABLATRANSFERENCIA[[#This Row],[REQ TOTAL]],0),TABLATRANSFERENCIA[[#This Row],[REQ TOTAL]])</f>
        <v>528</v>
      </c>
      <c r="BE11" s="53">
        <v>528</v>
      </c>
      <c r="BF11" s="62">
        <v>43479</v>
      </c>
      <c r="BG11" s="60">
        <v>43563</v>
      </c>
      <c r="BH11" s="49"/>
      <c r="BI11" s="49"/>
      <c r="BJ11" s="49">
        <f ca="1">IF(RIGHT(TABLATRANSFERENCIA[[#Headers],[Emb1]],1)*1&lt;=TABLATRANSFERENCIA[[#This Row],[EMBARQUES]],IF(ISBLANK(TABLATRANSFERENCIA[[#This Row],[EMBARQUES]]),TABLATRANSFERENCIA[[#This Row],[REQUERIM]],ROUND(TABLATRANSFERENCIA[[#This Row],[REQUERIM]]/TABLATRANSFERENCIA[[#This Row],[EMBARQUES]],0)),TABLATRANSFERENCIA[[#This Row],[REQUERIM]])</f>
        <v>528</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 ca="1">IFERROR(TABLATRANSFERENCIA[[#This Row],[REQUERIM]]/TABLATRANSFERENCIA[[#This Row],[PEDIDO PROMEDIO]],0)</f>
        <v>1.438692098092643</v>
      </c>
      <c r="BQ11" s="49"/>
      <c r="BR11" s="58"/>
      <c r="BS11" s="3">
        <f ca="1">IF(TABLATRANSFERENCIA[[#This Row],[RECIBIDO]]&lt;&gt;"",0,IF(TABLATRANSFERENCIA[[#This Row],[DESPACHO]]&lt;&gt;"",TABLATRANSFERENCIA[[#This Row],[DESPACHO]],TABLATRANSFERENCIA[[#This Row],[REQUERIM]]))</f>
        <v>528</v>
      </c>
      <c r="BT11" s="48"/>
      <c r="BU11" s="48"/>
      <c r="BV11" s="48" t="str">
        <f t="shared" si="0"/>
        <v>N</v>
      </c>
      <c r="BW11" s="49" t="s">
        <v>1386</v>
      </c>
      <c r="BX11" s="49">
        <f t="array" ref="BX1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49">
        <v>732</v>
      </c>
      <c r="CA11" s="49">
        <v>363</v>
      </c>
      <c r="CB11" s="49"/>
    </row>
    <row r="12" spans="1:80" x14ac:dyDescent="0.25">
      <c r="A12" s="52" t="s">
        <v>1411</v>
      </c>
      <c r="B12" s="3" t="s">
        <v>4439</v>
      </c>
      <c r="C12" s="3">
        <v>0</v>
      </c>
      <c r="D12" s="3">
        <v>0</v>
      </c>
      <c r="E12" s="3" t="s">
        <v>1401</v>
      </c>
      <c r="F12" s="3" t="s">
        <v>4441</v>
      </c>
      <c r="G12" s="3" t="s">
        <v>4440</v>
      </c>
      <c r="H12" s="3">
        <v>0</v>
      </c>
      <c r="I12" s="3">
        <v>0</v>
      </c>
      <c r="J12" s="3">
        <v>0</v>
      </c>
      <c r="K12" s="3">
        <v>0</v>
      </c>
      <c r="L12" s="3" t="s">
        <v>4443</v>
      </c>
      <c r="M12" s="3" t="s">
        <v>4442</v>
      </c>
      <c r="N12" s="3">
        <v>0</v>
      </c>
      <c r="O12" s="5" t="s">
        <v>4428</v>
      </c>
      <c r="P12" s="5">
        <v>4.26</v>
      </c>
      <c r="Q12" s="5">
        <v>7.99</v>
      </c>
      <c r="R12" s="44">
        <v>0</v>
      </c>
      <c r="S12" s="44">
        <v>1.17</v>
      </c>
      <c r="T12" s="44">
        <v>0</v>
      </c>
      <c r="U12" s="44">
        <v>1</v>
      </c>
      <c r="V12" s="47" t="s">
        <v>1405</v>
      </c>
      <c r="W12" s="47" t="s">
        <v>4409</v>
      </c>
      <c r="X12" s="49">
        <v>24</v>
      </c>
      <c r="Y12" s="49">
        <v>12</v>
      </c>
      <c r="Z12" s="6">
        <v>1900</v>
      </c>
      <c r="AA12" s="6">
        <v>1000000000</v>
      </c>
      <c r="AB12" s="6">
        <v>639</v>
      </c>
      <c r="AC12" s="4">
        <v>0.66</v>
      </c>
      <c r="AD12" s="6" t="s">
        <v>1398</v>
      </c>
      <c r="AE12" s="6">
        <v>1000</v>
      </c>
      <c r="AF12" s="6">
        <v>0</v>
      </c>
      <c r="AG12" s="6">
        <v>260</v>
      </c>
      <c r="AH12" s="6">
        <v>740</v>
      </c>
      <c r="AI12" s="6">
        <v>0</v>
      </c>
      <c r="AJ12" s="6">
        <v>0</v>
      </c>
      <c r="AK12" s="6">
        <v>1639</v>
      </c>
      <c r="AL12" s="4">
        <v>0.14000000000000001</v>
      </c>
      <c r="AM12" s="6" t="s">
        <v>1388</v>
      </c>
      <c r="AN12" s="6">
        <v>300</v>
      </c>
      <c r="AO12" s="6">
        <v>0</v>
      </c>
      <c r="AP12" s="6">
        <v>1</v>
      </c>
      <c r="AQ12" s="6">
        <v>633</v>
      </c>
      <c r="AR12" s="6">
        <v>7.4</v>
      </c>
      <c r="AS12" s="6">
        <v>6.4</v>
      </c>
      <c r="AT12" s="6">
        <v>1.2</v>
      </c>
      <c r="AU12" s="6">
        <v>0</v>
      </c>
      <c r="AV12" s="65">
        <v>43311</v>
      </c>
      <c r="AW12" s="65">
        <v>43395</v>
      </c>
      <c r="AX12" s="6">
        <f t="array" ref="AX12">IFERROR(INDEX(Datos_Consumo[CANTIDAD],MATCH(TABLATRANSFERENCIA[[#This Row],[CODIGO]]&amp;TABLATRANSFERENCIA[[#Headers],[2018-8]],Datos_Consumo[CODIGO]&amp;Datos_Consumo[FECHA_FORMATO],0)),0)</f>
        <v>0</v>
      </c>
      <c r="AY12" s="6">
        <f t="array" ref="AY12">IFERROR(INDEX(Datos_Consumo[CANTIDAD],MATCH(TABLATRANSFERENCIA[[#This Row],[CODIGO]]&amp;TABLATRANSFERENCIA[[#Headers],[2018-9]],Datos_Consumo[CODIGO]&amp;Datos_Consumo[FECHA_FORMATO],0)),0)</f>
        <v>112</v>
      </c>
      <c r="AZ12" s="6">
        <f t="array" ref="AZ12">IFERROR(INDEX(Datos_Consumo[CANTIDAD],MATCH(TABLATRANSFERENCIA[[#This Row],[CODIGO]]&amp;TABLATRANSFERENCIA[[#Headers],[2018-10]],Datos_Consumo[CODIGO]&amp;Datos_Consumo[FECHA_FORMATO],0)),0)</f>
        <v>277</v>
      </c>
      <c r="BA12" s="6">
        <f t="array" ref="BA12">IFERROR(INDEX(Datos_Consumo[CANTIDAD],MATCH(TABLATRANSFERENCIA[[#This Row],[CODIGO]]&amp;TABLATRANSFERENCIA[[#Headers],[2018-11]],Datos_Consumo[CODIGO]&amp;Datos_Consumo[FECHA_FORMATO],0)),0)</f>
        <v>150</v>
      </c>
      <c r="BB12" s="6">
        <f t="array" ref="BB12">IFERROR(INDEX(Datos_Consumo[CANTIDAD],MATCH(TABLATRANSFERENCIA[[#This Row],[CODIGO]]&amp;TABLATRANSFERENCIA[[#Headers],[2018-12]],Datos_Consumo[CODIGO]&amp;Datos_Consumo[FECHA_FORMATO],0)),0)</f>
        <v>101</v>
      </c>
      <c r="BC12" s="6">
        <f t="array" ref="BC12">IFERROR(INDEX(Datos_Consumo[CANTIDAD],MATCH(TABLATRANSFERENCIA[[#This Row],[CODIGO]]&amp;TABLATRANSFERENCIA[[#Headers],[2019-1]],Datos_Consumo[CODIGO]&amp;Datos_Consumo[FECHA_FORMATO],0)),0)</f>
        <v>39</v>
      </c>
      <c r="BD12" s="48">
        <f ca="1">IFERROR(ROUND((1+INDEX(tbl_Cambio_Porcentual_Requerim[Cambio Porcentual],MATCH(INDIRECT("TABLATRANSFERENCIA[@["&amp;Campo_Cambio&amp;"]]"),tbl_Cambio_Porcentual_Requerim[Clasificación],0)))*TABLATRANSFERENCIA[[#This Row],[REQ TOTAL]],0),TABLATRANSFERENCIA[[#This Row],[REQ TOTAL]])</f>
        <v>300</v>
      </c>
      <c r="BE12" s="53">
        <v>300</v>
      </c>
      <c r="BF12" s="62">
        <v>43479</v>
      </c>
      <c r="BG12" s="60">
        <v>43563</v>
      </c>
      <c r="BH12" s="49"/>
      <c r="BI12" s="49"/>
      <c r="BJ12" s="49">
        <f ca="1">IF(RIGHT(TABLATRANSFERENCIA[[#Headers],[Emb1]],1)*1&lt;=TABLATRANSFERENCIA[[#This Row],[EMBARQUES]],IF(ISBLANK(TABLATRANSFERENCIA[[#This Row],[EMBARQUES]]),TABLATRANSFERENCIA[[#This Row],[REQUERIM]],ROUND(TABLATRANSFERENCIA[[#This Row],[REQUERIM]]/TABLATRANSFERENCIA[[#This Row],[EMBARQUES]],0)),TABLATRANSFERENCIA[[#This Row],[REQUERIM]])</f>
        <v>300</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 ca="1">IFERROR(TABLATRANSFERENCIA[[#This Row],[REQUERIM]]/TABLATRANSFERENCIA[[#This Row],[PEDIDO PROMEDIO]],0)</f>
        <v>0.47393364928909953</v>
      </c>
      <c r="BQ12" s="49"/>
      <c r="BR12" s="58"/>
      <c r="BS12" s="3">
        <f ca="1">IF(TABLATRANSFERENCIA[[#This Row],[RECIBIDO]]&lt;&gt;"",0,IF(TABLATRANSFERENCIA[[#This Row],[DESPACHO]]&lt;&gt;"",TABLATRANSFERENCIA[[#This Row],[DESPACHO]],TABLATRANSFERENCIA[[#This Row],[REQUERIM]]))</f>
        <v>300</v>
      </c>
      <c r="BT12" s="48"/>
      <c r="BU12" s="48"/>
      <c r="BV12" s="48" t="str">
        <f t="shared" si="0"/>
        <v>N</v>
      </c>
      <c r="BW12" s="49" t="s">
        <v>1386</v>
      </c>
      <c r="BX12" s="49">
        <f t="array" ref="BX1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 s="49">
        <v>1264</v>
      </c>
      <c r="CA12" s="49">
        <v>627</v>
      </c>
      <c r="CB12" s="49"/>
    </row>
    <row r="13" spans="1:80" x14ac:dyDescent="0.25">
      <c r="A13" s="52" t="s">
        <v>1412</v>
      </c>
      <c r="B13" s="3" t="s">
        <v>4444</v>
      </c>
      <c r="C13" s="3">
        <v>0</v>
      </c>
      <c r="D13" s="3">
        <v>0</v>
      </c>
      <c r="E13" s="3" t="s">
        <v>1401</v>
      </c>
      <c r="F13" s="3" t="s">
        <v>4441</v>
      </c>
      <c r="G13" s="3" t="s">
        <v>4440</v>
      </c>
      <c r="H13" s="3">
        <v>0</v>
      </c>
      <c r="I13" s="3">
        <v>0</v>
      </c>
      <c r="J13" s="3">
        <v>0</v>
      </c>
      <c r="K13" s="3">
        <v>0</v>
      </c>
      <c r="L13" s="3" t="s">
        <v>4414</v>
      </c>
      <c r="M13" s="3" t="s">
        <v>4445</v>
      </c>
      <c r="N13" s="3">
        <v>0</v>
      </c>
      <c r="O13" s="5" t="s">
        <v>4419</v>
      </c>
      <c r="P13" s="5">
        <v>6.94</v>
      </c>
      <c r="Q13" s="5">
        <v>12</v>
      </c>
      <c r="R13" s="44">
        <v>0</v>
      </c>
      <c r="S13" s="44">
        <v>0.97</v>
      </c>
      <c r="T13" s="44">
        <v>0</v>
      </c>
      <c r="U13" s="44">
        <v>1</v>
      </c>
      <c r="V13" s="47" t="s">
        <v>1405</v>
      </c>
      <c r="W13" s="47" t="s">
        <v>4409</v>
      </c>
      <c r="X13" s="49">
        <v>24</v>
      </c>
      <c r="Y13" s="49">
        <v>12</v>
      </c>
      <c r="Z13" s="6">
        <v>2673</v>
      </c>
      <c r="AA13" s="6">
        <v>1000000000</v>
      </c>
      <c r="AB13" s="6">
        <v>334</v>
      </c>
      <c r="AC13" s="4">
        <v>0.88</v>
      </c>
      <c r="AD13" s="6" t="s">
        <v>1392</v>
      </c>
      <c r="AE13" s="6">
        <v>1200</v>
      </c>
      <c r="AF13" s="6">
        <v>0</v>
      </c>
      <c r="AG13" s="6">
        <v>0</v>
      </c>
      <c r="AH13" s="6">
        <v>1200</v>
      </c>
      <c r="AI13" s="6">
        <v>0</v>
      </c>
      <c r="AJ13" s="6">
        <v>0</v>
      </c>
      <c r="AK13" s="6">
        <v>1534</v>
      </c>
      <c r="AL13" s="4">
        <v>0.43</v>
      </c>
      <c r="AM13" s="6" t="s">
        <v>1398</v>
      </c>
      <c r="AN13" s="6">
        <v>300</v>
      </c>
      <c r="AO13" s="6">
        <v>0</v>
      </c>
      <c r="AP13" s="6">
        <v>1</v>
      </c>
      <c r="AQ13" s="6">
        <v>891</v>
      </c>
      <c r="AR13" s="6">
        <v>11</v>
      </c>
      <c r="AS13" s="6">
        <v>6.3</v>
      </c>
      <c r="AT13" s="6">
        <v>1.2</v>
      </c>
      <c r="AU13" s="6">
        <v>0</v>
      </c>
      <c r="AV13" s="65">
        <v>43311</v>
      </c>
      <c r="AW13" s="65">
        <v>43395</v>
      </c>
      <c r="AX13" s="6">
        <f t="array" ref="AX13">IFERROR(INDEX(Datos_Consumo[CANTIDAD],MATCH(TABLATRANSFERENCIA[[#This Row],[CODIGO]]&amp;TABLATRANSFERENCIA[[#Headers],[2018-8]],Datos_Consumo[CODIGO]&amp;Datos_Consumo[FECHA_FORMATO],0)),0)</f>
        <v>0</v>
      </c>
      <c r="AY13" s="6">
        <f t="array" ref="AY13">IFERROR(INDEX(Datos_Consumo[CANTIDAD],MATCH(TABLATRANSFERENCIA[[#This Row],[CODIGO]]&amp;TABLATRANSFERENCIA[[#Headers],[2018-9]],Datos_Consumo[CODIGO]&amp;Datos_Consumo[FECHA_FORMATO],0)),0)</f>
        <v>179</v>
      </c>
      <c r="AZ13" s="6">
        <f t="array" ref="AZ13">IFERROR(INDEX(Datos_Consumo[CANTIDAD],MATCH(TABLATRANSFERENCIA[[#This Row],[CODIGO]]&amp;TABLATRANSFERENCIA[[#Headers],[2018-10]],Datos_Consumo[CODIGO]&amp;Datos_Consumo[FECHA_FORMATO],0)),0)</f>
        <v>162</v>
      </c>
      <c r="BA13" s="6">
        <f t="array" ref="BA13">IFERROR(INDEX(Datos_Consumo[CANTIDAD],MATCH(TABLATRANSFERENCIA[[#This Row],[CODIGO]]&amp;TABLATRANSFERENCIA[[#Headers],[2018-11]],Datos_Consumo[CODIGO]&amp;Datos_Consumo[FECHA_FORMATO],0)),0)</f>
        <v>180</v>
      </c>
      <c r="BB13" s="6">
        <f t="array" ref="BB13">IFERROR(INDEX(Datos_Consumo[CANTIDAD],MATCH(TABLATRANSFERENCIA[[#This Row],[CODIGO]]&amp;TABLATRANSFERENCIA[[#Headers],[2018-12]],Datos_Consumo[CODIGO]&amp;Datos_Consumo[FECHA_FORMATO],0)),0)</f>
        <v>100</v>
      </c>
      <c r="BC13" s="6">
        <f t="array" ref="BC13">IFERROR(INDEX(Datos_Consumo[CANTIDAD],MATCH(TABLATRANSFERENCIA[[#This Row],[CODIGO]]&amp;TABLATRANSFERENCIA[[#Headers],[2019-1]],Datos_Consumo[CODIGO]&amp;Datos_Consumo[FECHA_FORMATO],0)),0)</f>
        <v>52</v>
      </c>
      <c r="BD13" s="48">
        <f ca="1">IFERROR(ROUND((1+INDEX(tbl_Cambio_Porcentual_Requerim[Cambio Porcentual],MATCH(INDIRECT("TABLATRANSFERENCIA[@["&amp;Campo_Cambio&amp;"]]"),tbl_Cambio_Porcentual_Requerim[Clasificación],0)))*TABLATRANSFERENCIA[[#This Row],[REQ TOTAL]],0),TABLATRANSFERENCIA[[#This Row],[REQ TOTAL]])</f>
        <v>797</v>
      </c>
      <c r="BE13" s="53">
        <v>1139</v>
      </c>
      <c r="BF13" s="62">
        <v>43479</v>
      </c>
      <c r="BG13" s="60">
        <v>43563</v>
      </c>
      <c r="BH13" s="49"/>
      <c r="BI13" s="49"/>
      <c r="BJ13" s="49">
        <f ca="1">IF(RIGHT(TABLATRANSFERENCIA[[#Headers],[Emb1]],1)*1&lt;=TABLATRANSFERENCIA[[#This Row],[EMBARQUES]],IF(ISBLANK(TABLATRANSFERENCIA[[#This Row],[EMBARQUES]]),TABLATRANSFERENCIA[[#This Row],[REQUERIM]],ROUND(TABLATRANSFERENCIA[[#This Row],[REQUERIM]]/TABLATRANSFERENCIA[[#This Row],[EMBARQUES]],0)),TABLATRANSFERENCIA[[#This Row],[REQUERIM]])</f>
        <v>797</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 ca="1">IFERROR(TABLATRANSFERENCIA[[#This Row],[REQUERIM]]/TABLATRANSFERENCIA[[#This Row],[PEDIDO PROMEDIO]],0)</f>
        <v>0.89450056116722787</v>
      </c>
      <c r="BQ13" s="49"/>
      <c r="BR13" s="58"/>
      <c r="BS13" s="3">
        <f ca="1">IF(TABLATRANSFERENCIA[[#This Row],[RECIBIDO]]&lt;&gt;"",0,IF(TABLATRANSFERENCIA[[#This Row],[DESPACHO]]&lt;&gt;"",TABLATRANSFERENCIA[[#This Row],[DESPACHO]],TABLATRANSFERENCIA[[#This Row],[REQUERIM]]))</f>
        <v>797</v>
      </c>
      <c r="BT13" s="48"/>
      <c r="BU13" s="48"/>
      <c r="BV13" s="48" t="str">
        <f t="shared" si="0"/>
        <v>N</v>
      </c>
      <c r="BW13" s="49" t="s">
        <v>1386</v>
      </c>
      <c r="BX13" s="49">
        <f t="array" ref="BX1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49">
        <v>1778</v>
      </c>
      <c r="CA13" s="49">
        <v>882</v>
      </c>
      <c r="CB13" s="49"/>
    </row>
    <row r="14" spans="1:80" x14ac:dyDescent="0.25">
      <c r="A14" s="52" t="s">
        <v>1413</v>
      </c>
      <c r="B14" s="3" t="s">
        <v>4446</v>
      </c>
      <c r="C14" s="3">
        <v>0</v>
      </c>
      <c r="D14" s="3">
        <v>0</v>
      </c>
      <c r="E14" s="3" t="s">
        <v>1401</v>
      </c>
      <c r="F14" s="3" t="s">
        <v>4441</v>
      </c>
      <c r="G14" s="3" t="s">
        <v>4440</v>
      </c>
      <c r="H14" s="3">
        <v>0</v>
      </c>
      <c r="I14" s="3">
        <v>0</v>
      </c>
      <c r="J14" s="3">
        <v>0</v>
      </c>
      <c r="K14" s="3">
        <v>0</v>
      </c>
      <c r="L14" s="3" t="s">
        <v>4443</v>
      </c>
      <c r="M14" s="3" t="s">
        <v>4447</v>
      </c>
      <c r="N14" s="3">
        <v>0</v>
      </c>
      <c r="O14" s="5" t="s">
        <v>4404</v>
      </c>
      <c r="P14" s="5">
        <v>3.85</v>
      </c>
      <c r="Q14" s="5">
        <v>6.65</v>
      </c>
      <c r="R14" s="44">
        <v>0</v>
      </c>
      <c r="S14" s="44">
        <v>0.97</v>
      </c>
      <c r="T14" s="44">
        <v>0</v>
      </c>
      <c r="U14" s="44">
        <v>1</v>
      </c>
      <c r="V14" s="47" t="s">
        <v>1405</v>
      </c>
      <c r="W14" s="47" t="s">
        <v>4409</v>
      </c>
      <c r="X14" s="49">
        <v>24</v>
      </c>
      <c r="Y14" s="49">
        <v>12</v>
      </c>
      <c r="Z14" s="6">
        <v>409</v>
      </c>
      <c r="AA14" s="6">
        <v>1000000000</v>
      </c>
      <c r="AB14" s="6">
        <v>61</v>
      </c>
      <c r="AC14" s="4">
        <v>0.85</v>
      </c>
      <c r="AD14" s="6" t="s">
        <v>1392</v>
      </c>
      <c r="AE14" s="6">
        <v>200</v>
      </c>
      <c r="AF14" s="6">
        <v>0</v>
      </c>
      <c r="AG14" s="6">
        <v>100</v>
      </c>
      <c r="AH14" s="6">
        <v>100</v>
      </c>
      <c r="AI14" s="6">
        <v>0</v>
      </c>
      <c r="AJ14" s="6">
        <v>0</v>
      </c>
      <c r="AK14" s="6">
        <v>261</v>
      </c>
      <c r="AL14" s="4">
        <v>0.36</v>
      </c>
      <c r="AM14" s="6" t="s">
        <v>1398</v>
      </c>
      <c r="AN14" s="6">
        <v>100</v>
      </c>
      <c r="AO14" s="6">
        <v>0</v>
      </c>
      <c r="AP14" s="6">
        <v>1</v>
      </c>
      <c r="AQ14" s="6">
        <v>136</v>
      </c>
      <c r="AR14" s="6">
        <v>10.4</v>
      </c>
      <c r="AS14" s="6">
        <v>6.7</v>
      </c>
      <c r="AT14" s="6">
        <v>2.5</v>
      </c>
      <c r="AU14" s="6">
        <v>0</v>
      </c>
      <c r="AV14" s="65">
        <v>43311</v>
      </c>
      <c r="AW14" s="65">
        <v>43395</v>
      </c>
      <c r="AX14" s="6">
        <f t="array" ref="AX14">IFERROR(INDEX(Datos_Consumo[CANTIDAD],MATCH(TABLATRANSFERENCIA[[#This Row],[CODIGO]]&amp;TABLATRANSFERENCIA[[#Headers],[2018-8]],Datos_Consumo[CODIGO]&amp;Datos_Consumo[FECHA_FORMATO],0)),0)</f>
        <v>13</v>
      </c>
      <c r="AY14" s="6">
        <f t="array" ref="AY14">IFERROR(INDEX(Datos_Consumo[CANTIDAD],MATCH(TABLATRANSFERENCIA[[#This Row],[CODIGO]]&amp;TABLATRANSFERENCIA[[#Headers],[2018-9]],Datos_Consumo[CODIGO]&amp;Datos_Consumo[FECHA_FORMATO],0)),0)</f>
        <v>24</v>
      </c>
      <c r="AZ14" s="6">
        <f t="array" ref="AZ14">IFERROR(INDEX(Datos_Consumo[CANTIDAD],MATCH(TABLATRANSFERENCIA[[#This Row],[CODIGO]]&amp;TABLATRANSFERENCIA[[#Headers],[2018-10]],Datos_Consumo[CODIGO]&amp;Datos_Consumo[FECHA_FORMATO],0)),0)</f>
        <v>38</v>
      </c>
      <c r="BA14" s="6">
        <f t="array" ref="BA14">IFERROR(INDEX(Datos_Consumo[CANTIDAD],MATCH(TABLATRANSFERENCIA[[#This Row],[CODIGO]]&amp;TABLATRANSFERENCIA[[#Headers],[2018-11]],Datos_Consumo[CODIGO]&amp;Datos_Consumo[FECHA_FORMATO],0)),0)</f>
        <v>36</v>
      </c>
      <c r="BB14" s="6">
        <f t="array" ref="BB14">IFERROR(INDEX(Datos_Consumo[CANTIDAD],MATCH(TABLATRANSFERENCIA[[#This Row],[CODIGO]]&amp;TABLATRANSFERENCIA[[#Headers],[2018-12]],Datos_Consumo[CODIGO]&amp;Datos_Consumo[FECHA_FORMATO],0)),0)</f>
        <v>12</v>
      </c>
      <c r="BC14" s="6">
        <f t="array" ref="BC14">IFERROR(INDEX(Datos_Consumo[CANTIDAD],MATCH(TABLATRANSFERENCIA[[#This Row],[CODIGO]]&amp;TABLATRANSFERENCIA[[#Headers],[2019-1]],Datos_Consumo[CODIGO]&amp;Datos_Consumo[FECHA_FORMATO],0)),0)</f>
        <v>2</v>
      </c>
      <c r="BD14" s="48">
        <f ca="1">IFERROR(ROUND((1+INDEX(tbl_Cambio_Porcentual_Requerim[Cambio Porcentual],MATCH(INDIRECT("TABLATRANSFERENCIA[@["&amp;Campo_Cambio&amp;"]]"),tbl_Cambio_Porcentual_Requerim[Clasificación],0)))*TABLATRANSFERENCIA[[#This Row],[REQ TOTAL]],0),TABLATRANSFERENCIA[[#This Row],[REQ TOTAL]])</f>
        <v>160</v>
      </c>
      <c r="BE14" s="53">
        <v>148</v>
      </c>
      <c r="BF14" s="62">
        <v>43479</v>
      </c>
      <c r="BG14" s="60">
        <v>43563</v>
      </c>
      <c r="BH14" s="49"/>
      <c r="BI14" s="49"/>
      <c r="BJ14" s="49">
        <f ca="1">IF(RIGHT(TABLATRANSFERENCIA[[#Headers],[Emb1]],1)*1&lt;=TABLATRANSFERENCIA[[#This Row],[EMBARQUES]],IF(ISBLANK(TABLATRANSFERENCIA[[#This Row],[EMBARQUES]]),TABLATRANSFERENCIA[[#This Row],[REQUERIM]],ROUND(TABLATRANSFERENCIA[[#This Row],[REQUERIM]]/TABLATRANSFERENCIA[[#This Row],[EMBARQUES]],0)),TABLATRANSFERENCIA[[#This Row],[REQUERIM]])</f>
        <v>160</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 ca="1">IFERROR(TABLATRANSFERENCIA[[#This Row],[REQUERIM]]/TABLATRANSFERENCIA[[#This Row],[PEDIDO PROMEDIO]],0)</f>
        <v>1.1764705882352942</v>
      </c>
      <c r="BQ14" s="49"/>
      <c r="BR14" s="58"/>
      <c r="BS14" s="3">
        <f ca="1">IF(TABLATRANSFERENCIA[[#This Row],[RECIBIDO]]&lt;&gt;"",0,IF(TABLATRANSFERENCIA[[#This Row],[DESPACHO]]&lt;&gt;"",TABLATRANSFERENCIA[[#This Row],[DESPACHO]],TABLATRANSFERENCIA[[#This Row],[REQUERIM]]))</f>
        <v>160</v>
      </c>
      <c r="BT14" s="48"/>
      <c r="BU14" s="48"/>
      <c r="BV14" s="48" t="str">
        <f t="shared" si="0"/>
        <v>N</v>
      </c>
      <c r="BW14" s="49" t="s">
        <v>1386</v>
      </c>
      <c r="BX14" s="49">
        <f t="array" ref="BX1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4" s="49">
        <v>272</v>
      </c>
      <c r="CA14" s="49">
        <v>135</v>
      </c>
      <c r="CB14" s="49"/>
    </row>
    <row r="15" spans="1:80" x14ac:dyDescent="0.25">
      <c r="A15" s="52" t="s">
        <v>1414</v>
      </c>
      <c r="B15" s="3" t="s">
        <v>4450</v>
      </c>
      <c r="C15" s="3">
        <v>0</v>
      </c>
      <c r="D15" s="3">
        <v>0</v>
      </c>
      <c r="E15" s="3" t="s">
        <v>1401</v>
      </c>
      <c r="F15" s="3" t="s">
        <v>4451</v>
      </c>
      <c r="G15" s="3" t="s">
        <v>4425</v>
      </c>
      <c r="H15" s="3">
        <v>0</v>
      </c>
      <c r="I15" s="3">
        <v>0</v>
      </c>
      <c r="J15" s="3">
        <v>0</v>
      </c>
      <c r="K15" s="3">
        <v>0</v>
      </c>
      <c r="L15" s="3" t="s">
        <v>4414</v>
      </c>
      <c r="M15" s="3" t="s">
        <v>4452</v>
      </c>
      <c r="N15" s="3">
        <v>0</v>
      </c>
      <c r="O15" s="5" t="s">
        <v>4432</v>
      </c>
      <c r="P15" s="5">
        <v>1.32</v>
      </c>
      <c r="Q15" s="5">
        <v>2.4</v>
      </c>
      <c r="R15" s="44">
        <v>0</v>
      </c>
      <c r="S15" s="44">
        <v>1.0900000000000001</v>
      </c>
      <c r="T15" s="44">
        <v>0</v>
      </c>
      <c r="U15" s="44">
        <v>1</v>
      </c>
      <c r="V15" s="47" t="s">
        <v>1405</v>
      </c>
      <c r="W15" s="47" t="s">
        <v>4409</v>
      </c>
      <c r="X15" s="49">
        <v>24</v>
      </c>
      <c r="Y15" s="49">
        <v>12</v>
      </c>
      <c r="Z15" s="6">
        <v>3000</v>
      </c>
      <c r="AA15" s="6">
        <v>1000000000</v>
      </c>
      <c r="AB15" s="6">
        <v>622</v>
      </c>
      <c r="AC15" s="4">
        <v>0.79</v>
      </c>
      <c r="AD15" s="6" t="s">
        <v>1392</v>
      </c>
      <c r="AE15" s="6">
        <v>1500</v>
      </c>
      <c r="AF15" s="6">
        <v>0</v>
      </c>
      <c r="AG15" s="6">
        <v>500</v>
      </c>
      <c r="AH15" s="6">
        <v>1000</v>
      </c>
      <c r="AI15" s="6">
        <v>0</v>
      </c>
      <c r="AJ15" s="6">
        <v>0</v>
      </c>
      <c r="AK15" s="6">
        <v>2122</v>
      </c>
      <c r="AL15" s="4">
        <v>0.28999999999999998</v>
      </c>
      <c r="AM15" s="6" t="s">
        <v>1388</v>
      </c>
      <c r="AN15" s="6">
        <v>500</v>
      </c>
      <c r="AO15" s="6">
        <v>0</v>
      </c>
      <c r="AP15" s="6">
        <v>1</v>
      </c>
      <c r="AQ15" s="6">
        <v>1000</v>
      </c>
      <c r="AR15" s="6">
        <v>5.7</v>
      </c>
      <c r="AS15" s="6">
        <v>4</v>
      </c>
      <c r="AT15" s="6">
        <v>0.9</v>
      </c>
      <c r="AU15" s="6">
        <v>0</v>
      </c>
      <c r="AV15" s="65">
        <v>43311</v>
      </c>
      <c r="AW15" s="65">
        <v>43395</v>
      </c>
      <c r="AX15" s="6">
        <f t="array" ref="AX15">IFERROR(INDEX(Datos_Consumo[CANTIDAD],MATCH(TABLATRANSFERENCIA[[#This Row],[CODIGO]]&amp;TABLATRANSFERENCIA[[#Headers],[2018-8]],Datos_Consumo[CODIGO]&amp;Datos_Consumo[FECHA_FORMATO],0)),0)</f>
        <v>274</v>
      </c>
      <c r="AY15" s="6">
        <f t="array" ref="AY15">IFERROR(INDEX(Datos_Consumo[CANTIDAD],MATCH(TABLATRANSFERENCIA[[#This Row],[CODIGO]]&amp;TABLATRANSFERENCIA[[#Headers],[2018-9]],Datos_Consumo[CODIGO]&amp;Datos_Consumo[FECHA_FORMATO],0)),0)</f>
        <v>94</v>
      </c>
      <c r="AZ15" s="6">
        <f t="array" ref="AZ15">IFERROR(INDEX(Datos_Consumo[CANTIDAD],MATCH(TABLATRANSFERENCIA[[#This Row],[CODIGO]]&amp;TABLATRANSFERENCIA[[#Headers],[2018-10]],Datos_Consumo[CODIGO]&amp;Datos_Consumo[FECHA_FORMATO],0)),0)</f>
        <v>184</v>
      </c>
      <c r="BA15" s="6">
        <f t="array" ref="BA15">IFERROR(INDEX(Datos_Consumo[CANTIDAD],MATCH(TABLATRANSFERENCIA[[#This Row],[CODIGO]]&amp;TABLATRANSFERENCIA[[#Headers],[2018-11]],Datos_Consumo[CODIGO]&amp;Datos_Consumo[FECHA_FORMATO],0)),0)</f>
        <v>317</v>
      </c>
      <c r="BB15" s="6">
        <f t="array" ref="BB15">IFERROR(INDEX(Datos_Consumo[CANTIDAD],MATCH(TABLATRANSFERENCIA[[#This Row],[CODIGO]]&amp;TABLATRANSFERENCIA[[#Headers],[2018-12]],Datos_Consumo[CODIGO]&amp;Datos_Consumo[FECHA_FORMATO],0)),0)</f>
        <v>679</v>
      </c>
      <c r="BC15" s="6">
        <f t="array" ref="BC15">IFERROR(INDEX(Datos_Consumo[CANTIDAD],MATCH(TABLATRANSFERENCIA[[#This Row],[CODIGO]]&amp;TABLATRANSFERENCIA[[#Headers],[2019-1]],Datos_Consumo[CODIGO]&amp;Datos_Consumo[FECHA_FORMATO],0)),0)</f>
        <v>124</v>
      </c>
      <c r="BD15" s="48">
        <f ca="1">IFERROR(ROUND((1+INDEX(tbl_Cambio_Porcentual_Requerim[Cambio Porcentual],MATCH(INDIRECT("TABLATRANSFERENCIA[@["&amp;Campo_Cambio&amp;"]]"),tbl_Cambio_Porcentual_Requerim[Clasificación],0)))*TABLATRANSFERENCIA[[#This Row],[REQ TOTAL]],0),TABLATRANSFERENCIA[[#This Row],[REQ TOTAL]])</f>
        <v>790</v>
      </c>
      <c r="BE15" s="53">
        <v>878</v>
      </c>
      <c r="BF15" s="62">
        <v>43479</v>
      </c>
      <c r="BG15" s="60">
        <v>43563</v>
      </c>
      <c r="BH15" s="49"/>
      <c r="BI15" s="49"/>
      <c r="BJ15" s="49">
        <f ca="1">IF(RIGHT(TABLATRANSFERENCIA[[#Headers],[Emb1]],1)*1&lt;=TABLATRANSFERENCIA[[#This Row],[EMBARQUES]],IF(ISBLANK(TABLATRANSFERENCIA[[#This Row],[EMBARQUES]]),TABLATRANSFERENCIA[[#This Row],[REQUERIM]],ROUND(TABLATRANSFERENCIA[[#This Row],[REQUERIM]]/TABLATRANSFERENCIA[[#This Row],[EMBARQUES]],0)),TABLATRANSFERENCIA[[#This Row],[REQUERIM]])</f>
        <v>790</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 ca="1">IFERROR(TABLATRANSFERENCIA[[#This Row],[REQUERIM]]/TABLATRANSFERENCIA[[#This Row],[PEDIDO PROMEDIO]],0)</f>
        <v>0.79</v>
      </c>
      <c r="BQ15" s="49"/>
      <c r="BR15" s="58"/>
      <c r="BS15" s="3">
        <f ca="1">IF(TABLATRANSFERENCIA[[#This Row],[RECIBIDO]]&lt;&gt;"",0,IF(TABLATRANSFERENCIA[[#This Row],[DESPACHO]]&lt;&gt;"",TABLATRANSFERENCIA[[#This Row],[DESPACHO]],TABLATRANSFERENCIA[[#This Row],[REQUERIM]]))</f>
        <v>790</v>
      </c>
      <c r="BT15" s="48"/>
      <c r="BU15" s="48"/>
      <c r="BV15" s="48" t="str">
        <f t="shared" si="0"/>
        <v>N</v>
      </c>
      <c r="BW15" s="49" t="s">
        <v>1386</v>
      </c>
      <c r="BX15" s="49">
        <f t="array" ref="BX1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49">
        <v>1995</v>
      </c>
      <c r="CA15" s="49">
        <v>990</v>
      </c>
      <c r="CB15" s="49"/>
    </row>
    <row r="16" spans="1:80" x14ac:dyDescent="0.25">
      <c r="A16" s="52" t="s">
        <v>1415</v>
      </c>
      <c r="B16" s="3" t="s">
        <v>4453</v>
      </c>
      <c r="C16" s="3">
        <v>0</v>
      </c>
      <c r="D16" s="3">
        <v>0</v>
      </c>
      <c r="E16" s="3" t="s">
        <v>1401</v>
      </c>
      <c r="F16" s="3" t="s">
        <v>4451</v>
      </c>
      <c r="G16" s="3" t="s">
        <v>4425</v>
      </c>
      <c r="H16" s="3">
        <v>0</v>
      </c>
      <c r="I16" s="3">
        <v>0</v>
      </c>
      <c r="J16" s="3">
        <v>0</v>
      </c>
      <c r="K16" s="3">
        <v>0</v>
      </c>
      <c r="L16" s="3" t="s">
        <v>4414</v>
      </c>
      <c r="M16" s="3" t="s">
        <v>4454</v>
      </c>
      <c r="N16" s="3">
        <v>0</v>
      </c>
      <c r="O16" s="5" t="s">
        <v>4432</v>
      </c>
      <c r="P16" s="5">
        <v>2.08</v>
      </c>
      <c r="Q16" s="5">
        <v>3.85</v>
      </c>
      <c r="R16" s="44">
        <v>0</v>
      </c>
      <c r="S16" s="44">
        <v>1.1299999999999999</v>
      </c>
      <c r="T16" s="44">
        <v>0</v>
      </c>
      <c r="U16" s="44">
        <v>1</v>
      </c>
      <c r="V16" s="47" t="s">
        <v>1405</v>
      </c>
      <c r="W16" s="47" t="s">
        <v>4409</v>
      </c>
      <c r="X16" s="49">
        <v>24</v>
      </c>
      <c r="Y16" s="49">
        <v>12</v>
      </c>
      <c r="Z16" s="6">
        <v>1100</v>
      </c>
      <c r="AA16" s="6">
        <v>1000000000</v>
      </c>
      <c r="AB16" s="6">
        <v>608</v>
      </c>
      <c r="AC16" s="4">
        <v>0.45</v>
      </c>
      <c r="AD16" s="6" t="s">
        <v>1398</v>
      </c>
      <c r="AE16" s="6">
        <v>300</v>
      </c>
      <c r="AF16" s="6">
        <v>0</v>
      </c>
      <c r="AG16" s="6">
        <v>0</v>
      </c>
      <c r="AH16" s="6">
        <v>300</v>
      </c>
      <c r="AI16" s="6">
        <v>0</v>
      </c>
      <c r="AJ16" s="6">
        <v>0</v>
      </c>
      <c r="AK16" s="6">
        <v>908</v>
      </c>
      <c r="AL16" s="4">
        <v>0.17</v>
      </c>
      <c r="AM16" s="6" t="s">
        <v>1388</v>
      </c>
      <c r="AN16" s="6">
        <v>200</v>
      </c>
      <c r="AO16" s="6">
        <v>0</v>
      </c>
      <c r="AP16" s="6">
        <v>1</v>
      </c>
      <c r="AQ16" s="6">
        <v>367</v>
      </c>
      <c r="AR16" s="6">
        <v>7.4</v>
      </c>
      <c r="AS16" s="6">
        <v>6.1</v>
      </c>
      <c r="AT16" s="6">
        <v>1.4</v>
      </c>
      <c r="AU16" s="6">
        <v>0</v>
      </c>
      <c r="AV16" s="65">
        <v>43311</v>
      </c>
      <c r="AW16" s="65">
        <v>43395</v>
      </c>
      <c r="AX16" s="6">
        <f t="array" ref="AX16">IFERROR(INDEX(Datos_Consumo[CANTIDAD],MATCH(TABLATRANSFERENCIA[[#This Row],[CODIGO]]&amp;TABLATRANSFERENCIA[[#Headers],[2018-8]],Datos_Consumo[CODIGO]&amp;Datos_Consumo[FECHA_FORMATO],0)),0)</f>
        <v>55</v>
      </c>
      <c r="AY16" s="6">
        <f t="array" ref="AY16">IFERROR(INDEX(Datos_Consumo[CANTIDAD],MATCH(TABLATRANSFERENCIA[[#This Row],[CODIGO]]&amp;TABLATRANSFERENCIA[[#Headers],[2018-9]],Datos_Consumo[CODIGO]&amp;Datos_Consumo[FECHA_FORMATO],0)),0)</f>
        <v>20</v>
      </c>
      <c r="AZ16" s="6">
        <f t="array" ref="AZ16">IFERROR(INDEX(Datos_Consumo[CANTIDAD],MATCH(TABLATRANSFERENCIA[[#This Row],[CODIGO]]&amp;TABLATRANSFERENCIA[[#Headers],[2018-10]],Datos_Consumo[CODIGO]&amp;Datos_Consumo[FECHA_FORMATO],0)),0)</f>
        <v>52</v>
      </c>
      <c r="BA16" s="6">
        <f t="array" ref="BA16">IFERROR(INDEX(Datos_Consumo[CANTIDAD],MATCH(TABLATRANSFERENCIA[[#This Row],[CODIGO]]&amp;TABLATRANSFERENCIA[[#Headers],[2018-11]],Datos_Consumo[CODIGO]&amp;Datos_Consumo[FECHA_FORMATO],0)),0)</f>
        <v>120</v>
      </c>
      <c r="BB16" s="6">
        <f t="array" ref="BB16">IFERROR(INDEX(Datos_Consumo[CANTIDAD],MATCH(TABLATRANSFERENCIA[[#This Row],[CODIGO]]&amp;TABLATRANSFERENCIA[[#Headers],[2018-12]],Datos_Consumo[CODIGO]&amp;Datos_Consumo[FECHA_FORMATO],0)),0)</f>
        <v>52</v>
      </c>
      <c r="BC16" s="6">
        <f t="array" ref="BC16">IFERROR(INDEX(Datos_Consumo[CANTIDAD],MATCH(TABLATRANSFERENCIA[[#This Row],[CODIGO]]&amp;TABLATRANSFERENCIA[[#Headers],[2019-1]],Datos_Consumo[CODIGO]&amp;Datos_Consumo[FECHA_FORMATO],0)),0)</f>
        <v>32</v>
      </c>
      <c r="BD16" s="48">
        <f ca="1">IFERROR(ROUND((1+INDEX(tbl_Cambio_Porcentual_Requerim[Cambio Porcentual],MATCH(INDIRECT("TABLATRANSFERENCIA[@["&amp;Campo_Cambio&amp;"]]"),tbl_Cambio_Porcentual_Requerim[Clasificación],0)))*TABLATRANSFERENCIA[[#This Row],[REQ TOTAL]],0),TABLATRANSFERENCIA[[#This Row],[REQ TOTAL]])</f>
        <v>180</v>
      </c>
      <c r="BE16" s="53">
        <v>200</v>
      </c>
      <c r="BF16" s="62">
        <v>43479</v>
      </c>
      <c r="BG16" s="60">
        <v>43563</v>
      </c>
      <c r="BH16" s="49"/>
      <c r="BI16" s="49"/>
      <c r="BJ16" s="49">
        <f ca="1">IF(RIGHT(TABLATRANSFERENCIA[[#Headers],[Emb1]],1)*1&lt;=TABLATRANSFERENCIA[[#This Row],[EMBARQUES]],IF(ISBLANK(TABLATRANSFERENCIA[[#This Row],[EMBARQUES]]),TABLATRANSFERENCIA[[#This Row],[REQUERIM]],ROUND(TABLATRANSFERENCIA[[#This Row],[REQUERIM]]/TABLATRANSFERENCIA[[#This Row],[EMBARQUES]],0)),TABLATRANSFERENCIA[[#This Row],[REQUERIM]])</f>
        <v>180</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 ca="1">IFERROR(TABLATRANSFERENCIA[[#This Row],[REQUERIM]]/TABLATRANSFERENCIA[[#This Row],[PEDIDO PROMEDIO]],0)</f>
        <v>0.49046321525885561</v>
      </c>
      <c r="BQ16" s="49"/>
      <c r="BR16" s="58"/>
      <c r="BS16" s="3">
        <f ca="1">IF(TABLATRANSFERENCIA[[#This Row],[RECIBIDO]]&lt;&gt;"",0,IF(TABLATRANSFERENCIA[[#This Row],[DESPACHO]]&lt;&gt;"",TABLATRANSFERENCIA[[#This Row],[DESPACHO]],TABLATRANSFERENCIA[[#This Row],[REQUERIM]]))</f>
        <v>180</v>
      </c>
      <c r="BT16" s="48"/>
      <c r="BU16" s="48"/>
      <c r="BV16" s="48" t="str">
        <f t="shared" si="0"/>
        <v>N</v>
      </c>
      <c r="BW16" s="49" t="s">
        <v>1386</v>
      </c>
      <c r="BX16" s="49">
        <f t="array" ref="BX1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49">
        <v>732</v>
      </c>
      <c r="CA16" s="49">
        <v>363</v>
      </c>
      <c r="CB16" s="49"/>
    </row>
    <row r="17" spans="1:80" x14ac:dyDescent="0.25">
      <c r="A17" s="52" t="s">
        <v>1416</v>
      </c>
      <c r="B17" s="3" t="s">
        <v>4455</v>
      </c>
      <c r="C17" s="3">
        <v>0</v>
      </c>
      <c r="D17" s="3">
        <v>0</v>
      </c>
      <c r="E17" s="3" t="s">
        <v>1401</v>
      </c>
      <c r="F17" s="3" t="s">
        <v>4451</v>
      </c>
      <c r="G17" s="3" t="s">
        <v>4425</v>
      </c>
      <c r="H17" s="3">
        <v>0</v>
      </c>
      <c r="I17" s="3">
        <v>0</v>
      </c>
      <c r="J17" s="3">
        <v>0</v>
      </c>
      <c r="K17" s="3">
        <v>0</v>
      </c>
      <c r="L17" s="3" t="s">
        <v>4414</v>
      </c>
      <c r="M17" s="3" t="s">
        <v>4456</v>
      </c>
      <c r="N17" s="3">
        <v>0</v>
      </c>
      <c r="O17" s="5" t="s">
        <v>4428</v>
      </c>
      <c r="P17" s="5">
        <v>1.67</v>
      </c>
      <c r="Q17" s="5">
        <v>2.64</v>
      </c>
      <c r="R17" s="44">
        <v>0</v>
      </c>
      <c r="S17" s="44">
        <v>0.77</v>
      </c>
      <c r="T17" s="44">
        <v>0</v>
      </c>
      <c r="U17" s="44">
        <v>1</v>
      </c>
      <c r="V17" s="47" t="s">
        <v>1405</v>
      </c>
      <c r="W17" s="47" t="s">
        <v>4409</v>
      </c>
      <c r="X17" s="49">
        <v>24</v>
      </c>
      <c r="Y17" s="49">
        <v>12</v>
      </c>
      <c r="Z17" s="6">
        <v>1000</v>
      </c>
      <c r="AA17" s="6">
        <v>1000000000</v>
      </c>
      <c r="AB17" s="6">
        <v>584</v>
      </c>
      <c r="AC17" s="4">
        <v>0.42</v>
      </c>
      <c r="AD17" s="6" t="s">
        <v>1398</v>
      </c>
      <c r="AE17" s="6">
        <v>0</v>
      </c>
      <c r="AF17" s="6">
        <v>0</v>
      </c>
      <c r="AG17" s="6">
        <v>0</v>
      </c>
      <c r="AH17" s="6">
        <v>0</v>
      </c>
      <c r="AI17" s="6">
        <v>0</v>
      </c>
      <c r="AJ17" s="6">
        <v>0</v>
      </c>
      <c r="AK17" s="6">
        <v>584</v>
      </c>
      <c r="AL17" s="4">
        <v>0.42</v>
      </c>
      <c r="AM17" s="6" t="s">
        <v>1398</v>
      </c>
      <c r="AN17" s="6">
        <v>300</v>
      </c>
      <c r="AO17" s="6">
        <v>0</v>
      </c>
      <c r="AP17" s="6">
        <v>1</v>
      </c>
      <c r="AQ17" s="6">
        <v>333</v>
      </c>
      <c r="AR17" s="6">
        <v>8.8000000000000007</v>
      </c>
      <c r="AS17" s="6">
        <v>5.2</v>
      </c>
      <c r="AT17" s="6">
        <v>2.7</v>
      </c>
      <c r="AU17" s="6">
        <v>0</v>
      </c>
      <c r="AV17" s="65">
        <v>43311</v>
      </c>
      <c r="AW17" s="65">
        <v>43395</v>
      </c>
      <c r="AX17" s="6">
        <f t="array" ref="AX17">IFERROR(INDEX(Datos_Consumo[CANTIDAD],MATCH(TABLATRANSFERENCIA[[#This Row],[CODIGO]]&amp;TABLATRANSFERENCIA[[#Headers],[2018-8]],Datos_Consumo[CODIGO]&amp;Datos_Consumo[FECHA_FORMATO],0)),0)</f>
        <v>37</v>
      </c>
      <c r="AY17" s="6">
        <f t="array" ref="AY17">IFERROR(INDEX(Datos_Consumo[CANTIDAD],MATCH(TABLATRANSFERENCIA[[#This Row],[CODIGO]]&amp;TABLATRANSFERENCIA[[#Headers],[2018-9]],Datos_Consumo[CODIGO]&amp;Datos_Consumo[FECHA_FORMATO],0)),0)</f>
        <v>60</v>
      </c>
      <c r="AZ17" s="6">
        <f t="array" ref="AZ17">IFERROR(INDEX(Datos_Consumo[CANTIDAD],MATCH(TABLATRANSFERENCIA[[#This Row],[CODIGO]]&amp;TABLATRANSFERENCIA[[#Headers],[2018-10]],Datos_Consumo[CODIGO]&amp;Datos_Consumo[FECHA_FORMATO],0)),0)</f>
        <v>53</v>
      </c>
      <c r="BA17" s="6">
        <f t="array" ref="BA17">IFERROR(INDEX(Datos_Consumo[CANTIDAD],MATCH(TABLATRANSFERENCIA[[#This Row],[CODIGO]]&amp;TABLATRANSFERENCIA[[#Headers],[2018-11]],Datos_Consumo[CODIGO]&amp;Datos_Consumo[FECHA_FORMATO],0)),0)</f>
        <v>62</v>
      </c>
      <c r="BB17" s="6">
        <f t="array" ref="BB17">IFERROR(INDEX(Datos_Consumo[CANTIDAD],MATCH(TABLATRANSFERENCIA[[#This Row],[CODIGO]]&amp;TABLATRANSFERENCIA[[#Headers],[2018-12]],Datos_Consumo[CODIGO]&amp;Datos_Consumo[FECHA_FORMATO],0)),0)</f>
        <v>23</v>
      </c>
      <c r="BC17" s="6">
        <f t="array" ref="BC17">IFERROR(INDEX(Datos_Consumo[CANTIDAD],MATCH(TABLATRANSFERENCIA[[#This Row],[CODIGO]]&amp;TABLATRANSFERENCIA[[#Headers],[2019-1]],Datos_Consumo[CODIGO]&amp;Datos_Consumo[FECHA_FORMATO],0)),0)</f>
        <v>10</v>
      </c>
      <c r="BD17" s="48">
        <f ca="1">IFERROR(ROUND((1+INDEX(tbl_Cambio_Porcentual_Requerim[Cambio Porcentual],MATCH(INDIRECT("TABLATRANSFERENCIA[@["&amp;Campo_Cambio&amp;"]]"),tbl_Cambio_Porcentual_Requerim[Clasificación],0)))*TABLATRANSFERENCIA[[#This Row],[REQ TOTAL]],0),TABLATRANSFERENCIA[[#This Row],[REQ TOTAL]])</f>
        <v>416</v>
      </c>
      <c r="BE17" s="53">
        <v>416</v>
      </c>
      <c r="BF17" s="62">
        <v>43479</v>
      </c>
      <c r="BG17" s="60">
        <v>43563</v>
      </c>
      <c r="BH17" s="49"/>
      <c r="BI17" s="49"/>
      <c r="BJ17" s="49">
        <f ca="1">IF(RIGHT(TABLATRANSFERENCIA[[#Headers],[Emb1]],1)*1&lt;=TABLATRANSFERENCIA[[#This Row],[EMBARQUES]],IF(ISBLANK(TABLATRANSFERENCIA[[#This Row],[EMBARQUES]]),TABLATRANSFERENCIA[[#This Row],[REQUERIM]],ROUND(TABLATRANSFERENCIA[[#This Row],[REQUERIM]]/TABLATRANSFERENCIA[[#This Row],[EMBARQUES]],0)),TABLATRANSFERENCIA[[#This Row],[REQUERIM]])</f>
        <v>416</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 ca="1">IFERROR(TABLATRANSFERENCIA[[#This Row],[REQUERIM]]/TABLATRANSFERENCIA[[#This Row],[PEDIDO PROMEDIO]],0)</f>
        <v>1.2492492492492493</v>
      </c>
      <c r="BQ17" s="49"/>
      <c r="BR17" s="58"/>
      <c r="BS17" s="3">
        <f ca="1">IF(TABLATRANSFERENCIA[[#This Row],[RECIBIDO]]&lt;&gt;"",0,IF(TABLATRANSFERENCIA[[#This Row],[DESPACHO]]&lt;&gt;"",TABLATRANSFERENCIA[[#This Row],[DESPACHO]],TABLATRANSFERENCIA[[#This Row],[REQUERIM]]))</f>
        <v>416</v>
      </c>
      <c r="BT17" s="48"/>
      <c r="BU17" s="48"/>
      <c r="BV17" s="48" t="str">
        <f t="shared" si="0"/>
        <v>N</v>
      </c>
      <c r="BW17" s="49" t="s">
        <v>1386</v>
      </c>
      <c r="BX17" s="49">
        <f t="array" ref="BX1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665</v>
      </c>
      <c r="CA17" s="49">
        <v>330</v>
      </c>
      <c r="CB17" s="49"/>
    </row>
    <row r="18" spans="1:80" x14ac:dyDescent="0.25">
      <c r="A18" s="52" t="s">
        <v>1417</v>
      </c>
      <c r="B18" s="3" t="s">
        <v>4457</v>
      </c>
      <c r="C18" s="3">
        <v>0</v>
      </c>
      <c r="D18" s="3">
        <v>0</v>
      </c>
      <c r="E18" s="3" t="s">
        <v>1401</v>
      </c>
      <c r="F18" s="3" t="s">
        <v>4451</v>
      </c>
      <c r="G18" s="3" t="s">
        <v>4425</v>
      </c>
      <c r="H18" s="3">
        <v>0</v>
      </c>
      <c r="I18" s="3">
        <v>0</v>
      </c>
      <c r="J18" s="3">
        <v>0</v>
      </c>
      <c r="K18" s="3">
        <v>0</v>
      </c>
      <c r="L18" s="3" t="s">
        <v>4414</v>
      </c>
      <c r="M18" s="3" t="s">
        <v>4452</v>
      </c>
      <c r="N18" s="3">
        <v>0</v>
      </c>
      <c r="O18" s="5" t="s">
        <v>4419</v>
      </c>
      <c r="P18" s="5">
        <v>4.5999999999999996</v>
      </c>
      <c r="Q18" s="5">
        <v>9.26</v>
      </c>
      <c r="R18" s="44">
        <v>0</v>
      </c>
      <c r="S18" s="44">
        <v>1.35</v>
      </c>
      <c r="T18" s="44">
        <v>0</v>
      </c>
      <c r="U18" s="44">
        <v>1</v>
      </c>
      <c r="V18" s="47" t="s">
        <v>1405</v>
      </c>
      <c r="W18" s="47" t="s">
        <v>4409</v>
      </c>
      <c r="X18" s="49">
        <v>24</v>
      </c>
      <c r="Y18" s="49">
        <v>12</v>
      </c>
      <c r="Z18" s="6">
        <v>16521</v>
      </c>
      <c r="AA18" s="6">
        <v>1000000000</v>
      </c>
      <c r="AB18" s="6">
        <v>3038</v>
      </c>
      <c r="AC18" s="4">
        <v>0.82</v>
      </c>
      <c r="AD18" s="6" t="s">
        <v>1392</v>
      </c>
      <c r="AE18" s="6">
        <v>7960</v>
      </c>
      <c r="AF18" s="6">
        <v>0</v>
      </c>
      <c r="AG18" s="6">
        <v>4000</v>
      </c>
      <c r="AH18" s="6">
        <v>3960</v>
      </c>
      <c r="AI18" s="6">
        <v>0</v>
      </c>
      <c r="AJ18" s="6">
        <v>0</v>
      </c>
      <c r="AK18" s="6">
        <v>10998</v>
      </c>
      <c r="AL18" s="4">
        <v>0.33</v>
      </c>
      <c r="AM18" s="6" t="s">
        <v>1388</v>
      </c>
      <c r="AN18" s="6">
        <v>3000</v>
      </c>
      <c r="AO18" s="6">
        <v>0</v>
      </c>
      <c r="AP18" s="6">
        <v>1</v>
      </c>
      <c r="AQ18" s="6">
        <v>5507</v>
      </c>
      <c r="AR18" s="6">
        <v>9.1999999999999993</v>
      </c>
      <c r="AS18" s="6">
        <v>6.1</v>
      </c>
      <c r="AT18" s="6">
        <v>1.7</v>
      </c>
      <c r="AU18" s="6">
        <v>0</v>
      </c>
      <c r="AV18" s="65">
        <v>43311</v>
      </c>
      <c r="AW18" s="65">
        <v>43395</v>
      </c>
      <c r="AX18" s="6">
        <f t="array" ref="AX18">IFERROR(INDEX(Datos_Consumo[CANTIDAD],MATCH(TABLATRANSFERENCIA[[#This Row],[CODIGO]]&amp;TABLATRANSFERENCIA[[#Headers],[2018-8]],Datos_Consumo[CODIGO]&amp;Datos_Consumo[FECHA_FORMATO],0)),0)</f>
        <v>792</v>
      </c>
      <c r="AY18" s="6">
        <f t="array" ref="AY18">IFERROR(INDEX(Datos_Consumo[CANTIDAD],MATCH(TABLATRANSFERENCIA[[#This Row],[CODIGO]]&amp;TABLATRANSFERENCIA[[#Headers],[2018-9]],Datos_Consumo[CODIGO]&amp;Datos_Consumo[FECHA_FORMATO],0)),0)</f>
        <v>687</v>
      </c>
      <c r="AZ18" s="6">
        <f t="array" ref="AZ18">IFERROR(INDEX(Datos_Consumo[CANTIDAD],MATCH(TABLATRANSFERENCIA[[#This Row],[CODIGO]]&amp;TABLATRANSFERENCIA[[#Headers],[2018-10]],Datos_Consumo[CODIGO]&amp;Datos_Consumo[FECHA_FORMATO],0)),0)</f>
        <v>1236</v>
      </c>
      <c r="BA18" s="6">
        <f t="array" ref="BA18">IFERROR(INDEX(Datos_Consumo[CANTIDAD],MATCH(TABLATRANSFERENCIA[[#This Row],[CODIGO]]&amp;TABLATRANSFERENCIA[[#Headers],[2018-11]],Datos_Consumo[CODIGO]&amp;Datos_Consumo[FECHA_FORMATO],0)),0)</f>
        <v>1115</v>
      </c>
      <c r="BB18" s="6">
        <f t="array" ref="BB18">IFERROR(INDEX(Datos_Consumo[CANTIDAD],MATCH(TABLATRANSFERENCIA[[#This Row],[CODIGO]]&amp;TABLATRANSFERENCIA[[#Headers],[2018-12]],Datos_Consumo[CODIGO]&amp;Datos_Consumo[FECHA_FORMATO],0)),0)</f>
        <v>590</v>
      </c>
      <c r="BC18" s="6">
        <f t="array" ref="BC18">IFERROR(INDEX(Datos_Consumo[CANTIDAD],MATCH(TABLATRANSFERENCIA[[#This Row],[CODIGO]]&amp;TABLATRANSFERENCIA[[#Headers],[2019-1]],Datos_Consumo[CODIGO]&amp;Datos_Consumo[FECHA_FORMATO],0)),0)</f>
        <v>366</v>
      </c>
      <c r="BD18" s="48">
        <f ca="1">IFERROR(ROUND((1+INDEX(tbl_Cambio_Porcentual_Requerim[Cambio Porcentual],MATCH(INDIRECT("TABLATRANSFERENCIA[@["&amp;Campo_Cambio&amp;"]]"),tbl_Cambio_Porcentual_Requerim[Clasificación],0)))*TABLATRANSFERENCIA[[#This Row],[REQ TOTAL]],0),TABLATRANSFERENCIA[[#This Row],[REQ TOTAL]])</f>
        <v>3866</v>
      </c>
      <c r="BE18" s="53">
        <v>5523</v>
      </c>
      <c r="BF18" s="62">
        <v>43479</v>
      </c>
      <c r="BG18" s="60">
        <v>43563</v>
      </c>
      <c r="BH18" s="49"/>
      <c r="BI18" s="49"/>
      <c r="BJ18" s="49">
        <f ca="1">IF(RIGHT(TABLATRANSFERENCIA[[#Headers],[Emb1]],1)*1&lt;=TABLATRANSFERENCIA[[#This Row],[EMBARQUES]],IF(ISBLANK(TABLATRANSFERENCIA[[#This Row],[EMBARQUES]]),TABLATRANSFERENCIA[[#This Row],[REQUERIM]],ROUND(TABLATRANSFERENCIA[[#This Row],[REQUERIM]]/TABLATRANSFERENCIA[[#This Row],[EMBARQUES]],0)),TABLATRANSFERENCIA[[#This Row],[REQUERIM]])</f>
        <v>3866</v>
      </c>
      <c r="BK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49"/>
      <c r="BP18" s="44">
        <f ca="1">IFERROR(TABLATRANSFERENCIA[[#This Row],[REQUERIM]]/TABLATRANSFERENCIA[[#This Row],[PEDIDO PROMEDIO]],0)</f>
        <v>0.70201561648810606</v>
      </c>
      <c r="BQ18" s="49"/>
      <c r="BR18" s="58"/>
      <c r="BS18" s="3">
        <f ca="1">IF(TABLATRANSFERENCIA[[#This Row],[RECIBIDO]]&lt;&gt;"",0,IF(TABLATRANSFERENCIA[[#This Row],[DESPACHO]]&lt;&gt;"",TABLATRANSFERENCIA[[#This Row],[DESPACHO]],TABLATRANSFERENCIA[[#This Row],[REQUERIM]]))</f>
        <v>3866</v>
      </c>
      <c r="BT18" s="48"/>
      <c r="BU18" s="48"/>
      <c r="BV18" s="48" t="str">
        <f t="shared" si="0"/>
        <v>N</v>
      </c>
      <c r="BW18" s="49" t="s">
        <v>1386</v>
      </c>
      <c r="BX18" s="49">
        <f t="array" ref="BX1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8" s="49">
        <v>10986</v>
      </c>
      <c r="CA18" s="49">
        <v>5452</v>
      </c>
      <c r="CB18" s="49"/>
    </row>
    <row r="19" spans="1:80" x14ac:dyDescent="0.25">
      <c r="A19" s="52" t="s">
        <v>1418</v>
      </c>
      <c r="B19" s="3" t="s">
        <v>4463</v>
      </c>
      <c r="C19" s="3">
        <v>0</v>
      </c>
      <c r="D19" s="3">
        <v>0</v>
      </c>
      <c r="E19" s="3" t="s">
        <v>1401</v>
      </c>
      <c r="F19" s="3" t="s">
        <v>4451</v>
      </c>
      <c r="G19" s="3" t="s">
        <v>4425</v>
      </c>
      <c r="H19" s="3">
        <v>0</v>
      </c>
      <c r="I19" s="3">
        <v>0</v>
      </c>
      <c r="J19" s="3">
        <v>0</v>
      </c>
      <c r="K19" s="3">
        <v>0</v>
      </c>
      <c r="L19" s="3" t="s">
        <v>4414</v>
      </c>
      <c r="M19" s="3" t="s">
        <v>4464</v>
      </c>
      <c r="N19" s="3">
        <v>0</v>
      </c>
      <c r="O19" s="5" t="s">
        <v>4404</v>
      </c>
      <c r="P19" s="5">
        <v>4.7699999999999996</v>
      </c>
      <c r="Q19" s="5">
        <v>8.1199999999999992</v>
      </c>
      <c r="R19" s="44">
        <v>0</v>
      </c>
      <c r="S19" s="44">
        <v>0.94</v>
      </c>
      <c r="T19" s="44">
        <v>0</v>
      </c>
      <c r="U19" s="44">
        <v>0</v>
      </c>
      <c r="V19" s="47" t="s">
        <v>1405</v>
      </c>
      <c r="W19" s="47" t="s">
        <v>4409</v>
      </c>
      <c r="X19" s="49">
        <v>24</v>
      </c>
      <c r="Y19" s="49">
        <v>12</v>
      </c>
      <c r="Z19" s="6">
        <v>166</v>
      </c>
      <c r="AA19" s="6">
        <v>1000000000</v>
      </c>
      <c r="AB19" s="6">
        <v>0</v>
      </c>
      <c r="AC19" s="4">
        <v>1</v>
      </c>
      <c r="AD19" s="6" t="s">
        <v>838</v>
      </c>
      <c r="AE19" s="6">
        <v>90</v>
      </c>
      <c r="AF19" s="6">
        <v>0</v>
      </c>
      <c r="AG19" s="6">
        <v>0</v>
      </c>
      <c r="AH19" s="6">
        <v>90</v>
      </c>
      <c r="AI19" s="6">
        <v>0</v>
      </c>
      <c r="AJ19" s="6">
        <v>0</v>
      </c>
      <c r="AK19" s="6">
        <v>90</v>
      </c>
      <c r="AL19" s="4">
        <v>0.46</v>
      </c>
      <c r="AM19" s="6" t="s">
        <v>1398</v>
      </c>
      <c r="AN19" s="6">
        <v>90</v>
      </c>
      <c r="AO19" s="6">
        <v>0</v>
      </c>
      <c r="AP19" s="6">
        <v>1</v>
      </c>
      <c r="AQ19" s="6">
        <v>55</v>
      </c>
      <c r="AR19" s="6">
        <v>13.7</v>
      </c>
      <c r="AS19" s="6">
        <v>7.5</v>
      </c>
      <c r="AT19" s="6">
        <v>7.5</v>
      </c>
      <c r="AU19" s="6">
        <v>2</v>
      </c>
      <c r="AV19" s="65">
        <v>42940</v>
      </c>
      <c r="AW19" s="65">
        <v>0</v>
      </c>
      <c r="AX19" s="6">
        <f t="array" ref="AX19">IFERROR(INDEX(Datos_Consumo[CANTIDAD],MATCH(TABLATRANSFERENCIA[[#This Row],[CODIGO]]&amp;TABLATRANSFERENCIA[[#Headers],[2018-8]],Datos_Consumo[CODIGO]&amp;Datos_Consumo[FECHA_FORMATO],0)),0)</f>
        <v>6</v>
      </c>
      <c r="AY19" s="6">
        <f t="array" ref="AY19">IFERROR(INDEX(Datos_Consumo[CANTIDAD],MATCH(TABLATRANSFERENCIA[[#This Row],[CODIGO]]&amp;TABLATRANSFERENCIA[[#Headers],[2018-9]],Datos_Consumo[CODIGO]&amp;Datos_Consumo[FECHA_FORMATO],0)),0)</f>
        <v>9</v>
      </c>
      <c r="AZ19" s="6">
        <f t="array" ref="AZ19">IFERROR(INDEX(Datos_Consumo[CANTIDAD],MATCH(TABLATRANSFERENCIA[[#This Row],[CODIGO]]&amp;TABLATRANSFERENCIA[[#Headers],[2018-10]],Datos_Consumo[CODIGO]&amp;Datos_Consumo[FECHA_FORMATO],0)),0)</f>
        <v>8</v>
      </c>
      <c r="BA19" s="6">
        <f t="array" ref="BA19">IFERROR(INDEX(Datos_Consumo[CANTIDAD],MATCH(TABLATRANSFERENCIA[[#This Row],[CODIGO]]&amp;TABLATRANSFERENCIA[[#Headers],[2018-11]],Datos_Consumo[CODIGO]&amp;Datos_Consumo[FECHA_FORMATO],0)),0)</f>
        <v>0</v>
      </c>
      <c r="BB19" s="6">
        <f t="array" ref="BB19">IFERROR(INDEX(Datos_Consumo[CANTIDAD],MATCH(TABLATRANSFERENCIA[[#This Row],[CODIGO]]&amp;TABLATRANSFERENCIA[[#Headers],[2018-12]],Datos_Consumo[CODIGO]&amp;Datos_Consumo[FECHA_FORMATO],0)),0)</f>
        <v>0</v>
      </c>
      <c r="BC19" s="6">
        <f t="array" ref="BC19">IFERROR(INDEX(Datos_Consumo[CANTIDAD],MATCH(TABLATRANSFERENCIA[[#This Row],[CODIGO]]&amp;TABLATRANSFERENCIA[[#Headers],[2019-1]],Datos_Consumo[CODIGO]&amp;Datos_Consumo[FECHA_FORMATO],0)),0)</f>
        <v>0</v>
      </c>
      <c r="BD19" s="48">
        <f ca="1">IFERROR(ROUND((1+INDEX(tbl_Cambio_Porcentual_Requerim[Cambio Porcentual],MATCH(INDIRECT("TABLATRANSFERENCIA[@["&amp;Campo_Cambio&amp;"]]"),tbl_Cambio_Porcentual_Requerim[Clasificación],0)))*TABLATRANSFERENCIA[[#This Row],[REQ TOTAL]],0),TABLATRANSFERENCIA[[#This Row],[REQ TOTAL]])</f>
        <v>97</v>
      </c>
      <c r="BE19" s="53">
        <v>90</v>
      </c>
      <c r="BF19" s="62">
        <v>43479</v>
      </c>
      <c r="BG19" s="60">
        <v>43563</v>
      </c>
      <c r="BH19" s="49"/>
      <c r="BI19" s="49"/>
      <c r="BJ19" s="49">
        <f ca="1">IF(RIGHT(TABLATRANSFERENCIA[[#Headers],[Emb1]],1)*1&lt;=TABLATRANSFERENCIA[[#This Row],[EMBARQUES]],IF(ISBLANK(TABLATRANSFERENCIA[[#This Row],[EMBARQUES]]),TABLATRANSFERENCIA[[#This Row],[REQUERIM]],ROUND(TABLATRANSFERENCIA[[#This Row],[REQUERIM]]/TABLATRANSFERENCIA[[#This Row],[EMBARQUES]],0)),TABLATRANSFERENCIA[[#This Row],[REQUERIM]])</f>
        <v>97</v>
      </c>
      <c r="BK1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49"/>
      <c r="BP19" s="44">
        <f ca="1">IFERROR(TABLATRANSFERENCIA[[#This Row],[REQUERIM]]/TABLATRANSFERENCIA[[#This Row],[PEDIDO PROMEDIO]],0)</f>
        <v>1.7636363636363637</v>
      </c>
      <c r="BQ19" s="49"/>
      <c r="BR19" s="58"/>
      <c r="BS19" s="3">
        <f ca="1">IF(TABLATRANSFERENCIA[[#This Row],[RECIBIDO]]&lt;&gt;"",0,IF(TABLATRANSFERENCIA[[#This Row],[DESPACHO]]&lt;&gt;"",TABLATRANSFERENCIA[[#This Row],[DESPACHO]],TABLATRANSFERENCIA[[#This Row],[REQUERIM]]))</f>
        <v>97</v>
      </c>
      <c r="BT19" s="48"/>
      <c r="BU19" s="48"/>
      <c r="BV19" s="48" t="str">
        <f t="shared" si="0"/>
        <v>N</v>
      </c>
      <c r="BW19" s="49" t="s">
        <v>1386</v>
      </c>
      <c r="BX19" s="49">
        <f t="array" ref="BX1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9" s="49">
        <v>110</v>
      </c>
      <c r="CA19" s="49">
        <v>55</v>
      </c>
      <c r="CB19" s="49"/>
    </row>
    <row r="20" spans="1:80" x14ac:dyDescent="0.25">
      <c r="A20" s="52" t="s">
        <v>1419</v>
      </c>
      <c r="B20" s="3" t="s">
        <v>4468</v>
      </c>
      <c r="C20" s="3">
        <v>0</v>
      </c>
      <c r="D20" s="3">
        <v>0</v>
      </c>
      <c r="E20" s="3" t="s">
        <v>1401</v>
      </c>
      <c r="F20" s="3" t="s">
        <v>4451</v>
      </c>
      <c r="G20" s="3" t="s">
        <v>4425</v>
      </c>
      <c r="H20" s="3">
        <v>0</v>
      </c>
      <c r="I20" s="3">
        <v>0</v>
      </c>
      <c r="J20" s="3">
        <v>0</v>
      </c>
      <c r="K20" s="3">
        <v>0</v>
      </c>
      <c r="L20" s="3" t="s">
        <v>4414</v>
      </c>
      <c r="M20" s="3" t="s">
        <v>4434</v>
      </c>
      <c r="N20" s="3">
        <v>0</v>
      </c>
      <c r="O20" s="5" t="s">
        <v>4432</v>
      </c>
      <c r="P20" s="5">
        <v>7.02</v>
      </c>
      <c r="Q20" s="5">
        <v>12.9</v>
      </c>
      <c r="R20" s="44">
        <v>0</v>
      </c>
      <c r="S20" s="44">
        <v>1.1200000000000001</v>
      </c>
      <c r="T20" s="44">
        <v>0</v>
      </c>
      <c r="U20" s="44">
        <v>1</v>
      </c>
      <c r="V20" s="47" t="s">
        <v>1405</v>
      </c>
      <c r="W20" s="47" t="s">
        <v>4409</v>
      </c>
      <c r="X20" s="49">
        <v>24</v>
      </c>
      <c r="Y20" s="49">
        <v>12</v>
      </c>
      <c r="Z20" s="6">
        <v>900</v>
      </c>
      <c r="AA20" s="6">
        <v>1000000000</v>
      </c>
      <c r="AB20" s="6">
        <v>283</v>
      </c>
      <c r="AC20" s="4">
        <v>0.69</v>
      </c>
      <c r="AD20" s="6" t="s">
        <v>1392</v>
      </c>
      <c r="AE20" s="6">
        <v>500</v>
      </c>
      <c r="AF20" s="6">
        <v>0</v>
      </c>
      <c r="AG20" s="6">
        <v>0</v>
      </c>
      <c r="AH20" s="6">
        <v>500</v>
      </c>
      <c r="AI20" s="6">
        <v>0</v>
      </c>
      <c r="AJ20" s="6">
        <v>0</v>
      </c>
      <c r="AK20" s="6">
        <v>783</v>
      </c>
      <c r="AL20" s="4">
        <v>0.13</v>
      </c>
      <c r="AM20" s="6" t="s">
        <v>1388</v>
      </c>
      <c r="AN20" s="6">
        <v>200</v>
      </c>
      <c r="AO20" s="6">
        <v>0</v>
      </c>
      <c r="AP20" s="6">
        <v>1</v>
      </c>
      <c r="AQ20" s="6">
        <v>300</v>
      </c>
      <c r="AR20" s="6">
        <v>7.3</v>
      </c>
      <c r="AS20" s="6">
        <v>6.3</v>
      </c>
      <c r="AT20" s="6">
        <v>1.6</v>
      </c>
      <c r="AU20" s="6">
        <v>0</v>
      </c>
      <c r="AV20" s="65">
        <v>43311</v>
      </c>
      <c r="AW20" s="65">
        <v>43395</v>
      </c>
      <c r="AX20" s="6">
        <f t="array" ref="AX20">IFERROR(INDEX(Datos_Consumo[CANTIDAD],MATCH(TABLATRANSFERENCIA[[#This Row],[CODIGO]]&amp;TABLATRANSFERENCIA[[#Headers],[2018-8]],Datos_Consumo[CODIGO]&amp;Datos_Consumo[FECHA_FORMATO],0)),0)</f>
        <v>36</v>
      </c>
      <c r="AY20" s="6">
        <f t="array" ref="AY20">IFERROR(INDEX(Datos_Consumo[CANTIDAD],MATCH(TABLATRANSFERENCIA[[#This Row],[CODIGO]]&amp;TABLATRANSFERENCIA[[#Headers],[2018-9]],Datos_Consumo[CODIGO]&amp;Datos_Consumo[FECHA_FORMATO],0)),0)</f>
        <v>118</v>
      </c>
      <c r="AZ20" s="6">
        <f t="array" ref="AZ20">IFERROR(INDEX(Datos_Consumo[CANTIDAD],MATCH(TABLATRANSFERENCIA[[#This Row],[CODIGO]]&amp;TABLATRANSFERENCIA[[#Headers],[2018-10]],Datos_Consumo[CODIGO]&amp;Datos_Consumo[FECHA_FORMATO],0)),0)</f>
        <v>111</v>
      </c>
      <c r="BA20" s="6">
        <f t="array" ref="BA20">IFERROR(INDEX(Datos_Consumo[CANTIDAD],MATCH(TABLATRANSFERENCIA[[#This Row],[CODIGO]]&amp;TABLATRANSFERENCIA[[#Headers],[2018-11]],Datos_Consumo[CODIGO]&amp;Datos_Consumo[FECHA_FORMATO],0)),0)</f>
        <v>47</v>
      </c>
      <c r="BB20" s="6">
        <f t="array" ref="BB20">IFERROR(INDEX(Datos_Consumo[CANTIDAD],MATCH(TABLATRANSFERENCIA[[#This Row],[CODIGO]]&amp;TABLATRANSFERENCIA[[#Headers],[2018-12]],Datos_Consumo[CODIGO]&amp;Datos_Consumo[FECHA_FORMATO],0)),0)</f>
        <v>17</v>
      </c>
      <c r="BC20" s="6">
        <f t="array" ref="BC20">IFERROR(INDEX(Datos_Consumo[CANTIDAD],MATCH(TABLATRANSFERENCIA[[#This Row],[CODIGO]]&amp;TABLATRANSFERENCIA[[#Headers],[2019-1]],Datos_Consumo[CODIGO]&amp;Datos_Consumo[FECHA_FORMATO],0)),0)</f>
        <v>33</v>
      </c>
      <c r="BD20" s="48">
        <f ca="1">IFERROR(ROUND((1+INDEX(tbl_Cambio_Porcentual_Requerim[Cambio Porcentual],MATCH(INDIRECT("TABLATRANSFERENCIA[@["&amp;Campo_Cambio&amp;"]]"),tbl_Cambio_Porcentual_Requerim[Clasificación],0)))*TABLATRANSFERENCIA[[#This Row],[REQ TOTAL]],0),TABLATRANSFERENCIA[[#This Row],[REQ TOTAL]])</f>
        <v>180</v>
      </c>
      <c r="BE20" s="53">
        <v>200</v>
      </c>
      <c r="BF20" s="62">
        <v>43479</v>
      </c>
      <c r="BG20" s="60">
        <v>43563</v>
      </c>
      <c r="BH20" s="49"/>
      <c r="BI20" s="49"/>
      <c r="BJ20" s="49">
        <f ca="1">IF(RIGHT(TABLATRANSFERENCIA[[#Headers],[Emb1]],1)*1&lt;=TABLATRANSFERENCIA[[#This Row],[EMBARQUES]],IF(ISBLANK(TABLATRANSFERENCIA[[#This Row],[EMBARQUES]]),TABLATRANSFERENCIA[[#This Row],[REQUERIM]],ROUND(TABLATRANSFERENCIA[[#This Row],[REQUERIM]]/TABLATRANSFERENCIA[[#This Row],[EMBARQUES]],0)),TABLATRANSFERENCIA[[#This Row],[REQUERIM]])</f>
        <v>180</v>
      </c>
      <c r="BK2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0" s="49"/>
      <c r="BP20" s="44">
        <f ca="1">IFERROR(TABLATRANSFERENCIA[[#This Row],[REQUERIM]]/TABLATRANSFERENCIA[[#This Row],[PEDIDO PROMEDIO]],0)</f>
        <v>0.6</v>
      </c>
      <c r="BQ20" s="49"/>
      <c r="BR20" s="58"/>
      <c r="BS20" s="3">
        <f ca="1">IF(TABLATRANSFERENCIA[[#This Row],[RECIBIDO]]&lt;&gt;"",0,IF(TABLATRANSFERENCIA[[#This Row],[DESPACHO]]&lt;&gt;"",TABLATRANSFERENCIA[[#This Row],[DESPACHO]],TABLATRANSFERENCIA[[#This Row],[REQUERIM]]))</f>
        <v>180</v>
      </c>
      <c r="BT20" s="48"/>
      <c r="BU20" s="48"/>
      <c r="BV20" s="48" t="str">
        <f t="shared" si="0"/>
        <v>N</v>
      </c>
      <c r="BW20" s="49" t="s">
        <v>1386</v>
      </c>
      <c r="BX20" s="49">
        <f t="array" ref="BX2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0" s="49">
        <v>599</v>
      </c>
      <c r="CA20" s="49">
        <v>297</v>
      </c>
      <c r="CB20" s="49"/>
    </row>
    <row r="21" spans="1:80" x14ac:dyDescent="0.25">
      <c r="A21" s="52" t="s">
        <v>1420</v>
      </c>
      <c r="B21" s="3" t="s">
        <v>4473</v>
      </c>
      <c r="C21" s="3">
        <v>0</v>
      </c>
      <c r="D21" s="3">
        <v>0</v>
      </c>
      <c r="E21" s="3" t="s">
        <v>1401</v>
      </c>
      <c r="F21" s="3" t="s">
        <v>4451</v>
      </c>
      <c r="G21" s="3" t="s">
        <v>4425</v>
      </c>
      <c r="H21" s="3">
        <v>0</v>
      </c>
      <c r="I21" s="3">
        <v>0</v>
      </c>
      <c r="J21" s="3">
        <v>0</v>
      </c>
      <c r="K21" s="3">
        <v>0</v>
      </c>
      <c r="L21" s="3" t="s">
        <v>4414</v>
      </c>
      <c r="M21" s="3" t="s">
        <v>4454</v>
      </c>
      <c r="N21" s="3">
        <v>0</v>
      </c>
      <c r="O21" s="5" t="s">
        <v>4404</v>
      </c>
      <c r="P21" s="5">
        <v>1.1399999999999999</v>
      </c>
      <c r="Q21" s="5">
        <v>1.9</v>
      </c>
      <c r="R21" s="44">
        <v>0</v>
      </c>
      <c r="S21" s="44">
        <v>0.89</v>
      </c>
      <c r="T21" s="44">
        <v>0</v>
      </c>
      <c r="U21" s="44">
        <v>1</v>
      </c>
      <c r="V21" s="47" t="s">
        <v>1405</v>
      </c>
      <c r="W21" s="47" t="s">
        <v>4409</v>
      </c>
      <c r="X21" s="49">
        <v>24</v>
      </c>
      <c r="Y21" s="49">
        <v>12</v>
      </c>
      <c r="Z21" s="6">
        <v>478</v>
      </c>
      <c r="AA21" s="6">
        <v>1000000000</v>
      </c>
      <c r="AB21" s="6">
        <v>0</v>
      </c>
      <c r="AC21" s="4">
        <v>1</v>
      </c>
      <c r="AD21" s="6" t="s">
        <v>838</v>
      </c>
      <c r="AE21" s="6">
        <v>300</v>
      </c>
      <c r="AF21" s="6">
        <v>0</v>
      </c>
      <c r="AG21" s="6">
        <v>0</v>
      </c>
      <c r="AH21" s="6">
        <v>300</v>
      </c>
      <c r="AI21" s="6">
        <v>0</v>
      </c>
      <c r="AJ21" s="6">
        <v>0</v>
      </c>
      <c r="AK21" s="6">
        <v>300</v>
      </c>
      <c r="AL21" s="4">
        <v>0.37</v>
      </c>
      <c r="AM21" s="6" t="s">
        <v>1398</v>
      </c>
      <c r="AN21" s="6">
        <v>80</v>
      </c>
      <c r="AO21" s="6">
        <v>0</v>
      </c>
      <c r="AP21" s="6">
        <v>1</v>
      </c>
      <c r="AQ21" s="6">
        <v>159</v>
      </c>
      <c r="AR21" s="6">
        <v>10.9</v>
      </c>
      <c r="AS21" s="6">
        <v>6.9</v>
      </c>
      <c r="AT21" s="6">
        <v>1.8</v>
      </c>
      <c r="AU21" s="6">
        <v>1</v>
      </c>
      <c r="AV21" s="65">
        <v>43311</v>
      </c>
      <c r="AW21" s="65">
        <v>43395</v>
      </c>
      <c r="AX21" s="6">
        <f t="array" ref="AX21">IFERROR(INDEX(Datos_Consumo[CANTIDAD],MATCH(TABLATRANSFERENCIA[[#This Row],[CODIGO]]&amp;TABLATRANSFERENCIA[[#Headers],[2018-8]],Datos_Consumo[CODIGO]&amp;Datos_Consumo[FECHA_FORMATO],0)),0)</f>
        <v>12</v>
      </c>
      <c r="AY21" s="6">
        <f t="array" ref="AY21">IFERROR(INDEX(Datos_Consumo[CANTIDAD],MATCH(TABLATRANSFERENCIA[[#This Row],[CODIGO]]&amp;TABLATRANSFERENCIA[[#Headers],[2018-9]],Datos_Consumo[CODIGO]&amp;Datos_Consumo[FECHA_FORMATO],0)),0)</f>
        <v>35</v>
      </c>
      <c r="AZ21" s="6">
        <f t="array" ref="AZ21">IFERROR(INDEX(Datos_Consumo[CANTIDAD],MATCH(TABLATRANSFERENCIA[[#This Row],[CODIGO]]&amp;TABLATRANSFERENCIA[[#Headers],[2018-10]],Datos_Consumo[CODIGO]&amp;Datos_Consumo[FECHA_FORMATO],0)),0)</f>
        <v>40</v>
      </c>
      <c r="BA21" s="6">
        <f t="array" ref="BA21">IFERROR(INDEX(Datos_Consumo[CANTIDAD],MATCH(TABLATRANSFERENCIA[[#This Row],[CODIGO]]&amp;TABLATRANSFERENCIA[[#Headers],[2018-11]],Datos_Consumo[CODIGO]&amp;Datos_Consumo[FECHA_FORMATO],0)),0)</f>
        <v>22</v>
      </c>
      <c r="BB21" s="6">
        <f t="array" ref="BB21">IFERROR(INDEX(Datos_Consumo[CANTIDAD],MATCH(TABLATRANSFERENCIA[[#This Row],[CODIGO]]&amp;TABLATRANSFERENCIA[[#Headers],[2018-12]],Datos_Consumo[CODIGO]&amp;Datos_Consumo[FECHA_FORMATO],0)),0)</f>
        <v>12</v>
      </c>
      <c r="BC21" s="6">
        <f t="array" ref="BC21">IFERROR(INDEX(Datos_Consumo[CANTIDAD],MATCH(TABLATRANSFERENCIA[[#This Row],[CODIGO]]&amp;TABLATRANSFERENCIA[[#Headers],[2019-1]],Datos_Consumo[CODIGO]&amp;Datos_Consumo[FECHA_FORMATO],0)),0)</f>
        <v>2</v>
      </c>
      <c r="BD21" s="48">
        <f ca="1">IFERROR(ROUND((1+INDEX(tbl_Cambio_Porcentual_Requerim[Cambio Porcentual],MATCH(INDIRECT("TABLATRANSFERENCIA[@["&amp;Campo_Cambio&amp;"]]"),tbl_Cambio_Porcentual_Requerim[Clasificación],0)))*TABLATRANSFERENCIA[[#This Row],[REQ TOTAL]],0),TABLATRANSFERENCIA[[#This Row],[REQ TOTAL]])</f>
        <v>192</v>
      </c>
      <c r="BE21" s="53">
        <v>178</v>
      </c>
      <c r="BF21" s="62">
        <v>43479</v>
      </c>
      <c r="BG21" s="60">
        <v>43563</v>
      </c>
      <c r="BH21" s="49"/>
      <c r="BI21" s="49"/>
      <c r="BJ21" s="49">
        <f ca="1">IF(RIGHT(TABLATRANSFERENCIA[[#Headers],[Emb1]],1)*1&lt;=TABLATRANSFERENCIA[[#This Row],[EMBARQUES]],IF(ISBLANK(TABLATRANSFERENCIA[[#This Row],[EMBARQUES]]),TABLATRANSFERENCIA[[#This Row],[REQUERIM]],ROUND(TABLATRANSFERENCIA[[#This Row],[REQUERIM]]/TABLATRANSFERENCIA[[#This Row],[EMBARQUES]],0)),TABLATRANSFERENCIA[[#This Row],[REQUERIM]])</f>
        <v>192</v>
      </c>
      <c r="BK2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1" s="49"/>
      <c r="BP21" s="44">
        <f ca="1">IFERROR(TABLATRANSFERENCIA[[#This Row],[REQUERIM]]/TABLATRANSFERENCIA[[#This Row],[PEDIDO PROMEDIO]],0)</f>
        <v>1.2075471698113207</v>
      </c>
      <c r="BQ21" s="49"/>
      <c r="BR21" s="58"/>
      <c r="BS21" s="3">
        <f ca="1">IF(TABLATRANSFERENCIA[[#This Row],[RECIBIDO]]&lt;&gt;"",0,IF(TABLATRANSFERENCIA[[#This Row],[DESPACHO]]&lt;&gt;"",TABLATRANSFERENCIA[[#This Row],[DESPACHO]],TABLATRANSFERENCIA[[#This Row],[REQUERIM]]))</f>
        <v>192</v>
      </c>
      <c r="BT21" s="48"/>
      <c r="BU21" s="48"/>
      <c r="BV21" s="48" t="str">
        <f t="shared" si="0"/>
        <v>N</v>
      </c>
      <c r="BW21" s="49" t="s">
        <v>1386</v>
      </c>
      <c r="BX21" s="49">
        <f t="array" ref="BX2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1" s="49">
        <v>318</v>
      </c>
      <c r="CA21" s="49">
        <v>158</v>
      </c>
      <c r="CB21" s="49"/>
    </row>
    <row r="22" spans="1:80" x14ac:dyDescent="0.25">
      <c r="A22" s="52" t="s">
        <v>1421</v>
      </c>
      <c r="B22" s="3" t="s">
        <v>4481</v>
      </c>
      <c r="C22" s="3">
        <v>0</v>
      </c>
      <c r="D22" s="3">
        <v>0</v>
      </c>
      <c r="E22" s="3" t="s">
        <v>1401</v>
      </c>
      <c r="F22" s="3" t="s">
        <v>4451</v>
      </c>
      <c r="G22" s="3" t="s">
        <v>4425</v>
      </c>
      <c r="H22" s="3">
        <v>0</v>
      </c>
      <c r="I22" s="3">
        <v>0</v>
      </c>
      <c r="J22" s="3">
        <v>0</v>
      </c>
      <c r="K22" s="3">
        <v>0</v>
      </c>
      <c r="L22" s="3" t="s">
        <v>4414</v>
      </c>
      <c r="M22" s="3" t="s">
        <v>4434</v>
      </c>
      <c r="N22" s="3">
        <v>0</v>
      </c>
      <c r="O22" s="5" t="s">
        <v>4404</v>
      </c>
      <c r="P22" s="5">
        <v>3.77</v>
      </c>
      <c r="Q22" s="5">
        <v>5.17</v>
      </c>
      <c r="R22" s="44">
        <v>0</v>
      </c>
      <c r="S22" s="44">
        <v>0.5</v>
      </c>
      <c r="T22" s="44">
        <v>0</v>
      </c>
      <c r="U22" s="44">
        <v>1</v>
      </c>
      <c r="V22" s="47" t="s">
        <v>1405</v>
      </c>
      <c r="W22" s="47" t="s">
        <v>4409</v>
      </c>
      <c r="X22" s="49">
        <v>24</v>
      </c>
      <c r="Y22" s="49">
        <v>12</v>
      </c>
      <c r="Z22" s="6">
        <v>492</v>
      </c>
      <c r="AA22" s="6">
        <v>1000000000</v>
      </c>
      <c r="AB22" s="6">
        <v>66</v>
      </c>
      <c r="AC22" s="4">
        <v>0.87</v>
      </c>
      <c r="AD22" s="6" t="s">
        <v>1392</v>
      </c>
      <c r="AE22" s="6">
        <v>110</v>
      </c>
      <c r="AF22" s="6">
        <v>0</v>
      </c>
      <c r="AG22" s="6">
        <v>0</v>
      </c>
      <c r="AH22" s="6">
        <v>110</v>
      </c>
      <c r="AI22" s="6">
        <v>0</v>
      </c>
      <c r="AJ22" s="6">
        <v>0</v>
      </c>
      <c r="AK22" s="6">
        <v>176</v>
      </c>
      <c r="AL22" s="4">
        <v>0.64</v>
      </c>
      <c r="AM22" s="6" t="s">
        <v>1398</v>
      </c>
      <c r="AN22" s="6">
        <v>50</v>
      </c>
      <c r="AO22" s="6">
        <v>0</v>
      </c>
      <c r="AP22" s="6">
        <v>1</v>
      </c>
      <c r="AQ22" s="6">
        <v>164</v>
      </c>
      <c r="AR22" s="6">
        <v>12.9</v>
      </c>
      <c r="AS22" s="6">
        <v>4.5999999999999996</v>
      </c>
      <c r="AT22" s="6">
        <v>1.3</v>
      </c>
      <c r="AU22" s="6">
        <v>0</v>
      </c>
      <c r="AV22" s="65">
        <v>43311</v>
      </c>
      <c r="AW22" s="65">
        <v>43395</v>
      </c>
      <c r="AX22" s="6">
        <f t="array" ref="AX22">IFERROR(INDEX(Datos_Consumo[CANTIDAD],MATCH(TABLATRANSFERENCIA[[#This Row],[CODIGO]]&amp;TABLATRANSFERENCIA[[#Headers],[2018-8]],Datos_Consumo[CODIGO]&amp;Datos_Consumo[FECHA_FORMATO],0)),0)</f>
        <v>23</v>
      </c>
      <c r="AY22" s="6">
        <f t="array" ref="AY22">IFERROR(INDEX(Datos_Consumo[CANTIDAD],MATCH(TABLATRANSFERENCIA[[#This Row],[CODIGO]]&amp;TABLATRANSFERENCIA[[#Headers],[2018-9]],Datos_Consumo[CODIGO]&amp;Datos_Consumo[FECHA_FORMATO],0)),0)</f>
        <v>23</v>
      </c>
      <c r="AZ22" s="6">
        <f t="array" ref="AZ22">IFERROR(INDEX(Datos_Consumo[CANTIDAD],MATCH(TABLATRANSFERENCIA[[#This Row],[CODIGO]]&amp;TABLATRANSFERENCIA[[#Headers],[2018-10]],Datos_Consumo[CODIGO]&amp;Datos_Consumo[FECHA_FORMATO],0)),0)</f>
        <v>34</v>
      </c>
      <c r="BA22" s="6">
        <f t="array" ref="BA22">IFERROR(INDEX(Datos_Consumo[CANTIDAD],MATCH(TABLATRANSFERENCIA[[#This Row],[CODIGO]]&amp;TABLATRANSFERENCIA[[#Headers],[2018-11]],Datos_Consumo[CODIGO]&amp;Datos_Consumo[FECHA_FORMATO],0)),0)</f>
        <v>24</v>
      </c>
      <c r="BB22" s="6">
        <f t="array" ref="BB22">IFERROR(INDEX(Datos_Consumo[CANTIDAD],MATCH(TABLATRANSFERENCIA[[#This Row],[CODIGO]]&amp;TABLATRANSFERENCIA[[#Headers],[2018-12]],Datos_Consumo[CODIGO]&amp;Datos_Consumo[FECHA_FORMATO],0)),0)</f>
        <v>3</v>
      </c>
      <c r="BC22" s="6">
        <f t="array" ref="BC22">IFERROR(INDEX(Datos_Consumo[CANTIDAD],MATCH(TABLATRANSFERENCIA[[#This Row],[CODIGO]]&amp;TABLATRANSFERENCIA[[#Headers],[2019-1]],Datos_Consumo[CODIGO]&amp;Datos_Consumo[FECHA_FORMATO],0)),0)</f>
        <v>2</v>
      </c>
      <c r="BD22" s="48">
        <f ca="1">IFERROR(ROUND((1+INDEX(tbl_Cambio_Porcentual_Requerim[Cambio Porcentual],MATCH(INDIRECT("TABLATRANSFERENCIA[@["&amp;Campo_Cambio&amp;"]]"),tbl_Cambio_Porcentual_Requerim[Clasificación],0)))*TABLATRANSFERENCIA[[#This Row],[REQ TOTAL]],0),TABLATRANSFERENCIA[[#This Row],[REQ TOTAL]])</f>
        <v>341</v>
      </c>
      <c r="BE22" s="53">
        <v>316</v>
      </c>
      <c r="BF22" s="62">
        <v>43479</v>
      </c>
      <c r="BG22" s="60">
        <v>43563</v>
      </c>
      <c r="BH22" s="49"/>
      <c r="BI22" s="49"/>
      <c r="BJ22" s="49">
        <f ca="1">IF(RIGHT(TABLATRANSFERENCIA[[#Headers],[Emb1]],1)*1&lt;=TABLATRANSFERENCIA[[#This Row],[EMBARQUES]],IF(ISBLANK(TABLATRANSFERENCIA[[#This Row],[EMBARQUES]]),TABLATRANSFERENCIA[[#This Row],[REQUERIM]],ROUND(TABLATRANSFERENCIA[[#This Row],[REQUERIM]]/TABLATRANSFERENCIA[[#This Row],[EMBARQUES]],0)),TABLATRANSFERENCIA[[#This Row],[REQUERIM]])</f>
        <v>341</v>
      </c>
      <c r="BK2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2" s="49"/>
      <c r="BP22" s="44">
        <f ca="1">IFERROR(TABLATRANSFERENCIA[[#This Row],[REQUERIM]]/TABLATRANSFERENCIA[[#This Row],[PEDIDO PROMEDIO]],0)</f>
        <v>2.0792682926829267</v>
      </c>
      <c r="BQ22" s="49"/>
      <c r="BR22" s="58"/>
      <c r="BS22" s="3">
        <f ca="1">IF(TABLATRANSFERENCIA[[#This Row],[RECIBIDO]]&lt;&gt;"",0,IF(TABLATRANSFERENCIA[[#This Row],[DESPACHO]]&lt;&gt;"",TABLATRANSFERENCIA[[#This Row],[DESPACHO]],TABLATRANSFERENCIA[[#This Row],[REQUERIM]]))</f>
        <v>341</v>
      </c>
      <c r="BT22" s="48"/>
      <c r="BU22" s="48"/>
      <c r="BV22" s="48" t="str">
        <f t="shared" si="0"/>
        <v>N</v>
      </c>
      <c r="BW22" s="49" t="s">
        <v>1386</v>
      </c>
      <c r="BX22" s="49">
        <f t="array" ref="BX2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2" s="49">
        <v>327</v>
      </c>
      <c r="CA22" s="49">
        <v>162</v>
      </c>
      <c r="CB22" s="49"/>
    </row>
    <row r="23" spans="1:80" x14ac:dyDescent="0.25">
      <c r="A23" s="52" t="s">
        <v>1422</v>
      </c>
      <c r="B23" s="3" t="s">
        <v>4483</v>
      </c>
      <c r="C23" s="3">
        <v>0</v>
      </c>
      <c r="D23" s="3">
        <v>0</v>
      </c>
      <c r="E23" s="3" t="s">
        <v>1401</v>
      </c>
      <c r="F23" s="3" t="s">
        <v>4451</v>
      </c>
      <c r="G23" s="3" t="s">
        <v>4425</v>
      </c>
      <c r="H23" s="3">
        <v>0</v>
      </c>
      <c r="I23" s="3">
        <v>0</v>
      </c>
      <c r="J23" s="3">
        <v>0</v>
      </c>
      <c r="K23" s="3">
        <v>0</v>
      </c>
      <c r="L23" s="3" t="s">
        <v>4414</v>
      </c>
      <c r="M23" s="3" t="s">
        <v>4484</v>
      </c>
      <c r="N23" s="3">
        <v>0</v>
      </c>
      <c r="O23" s="5" t="s">
        <v>4404</v>
      </c>
      <c r="P23" s="5">
        <v>5.28</v>
      </c>
      <c r="Q23" s="5">
        <v>8.5299999999999994</v>
      </c>
      <c r="R23" s="44">
        <v>0</v>
      </c>
      <c r="S23" s="44">
        <v>0.82</v>
      </c>
      <c r="T23" s="44">
        <v>0</v>
      </c>
      <c r="U23" s="44">
        <v>1</v>
      </c>
      <c r="V23" s="47" t="s">
        <v>1405</v>
      </c>
      <c r="W23" s="47" t="s">
        <v>4409</v>
      </c>
      <c r="X23" s="49">
        <v>24</v>
      </c>
      <c r="Y23" s="49">
        <v>12</v>
      </c>
      <c r="Z23" s="6">
        <v>900</v>
      </c>
      <c r="AA23" s="6">
        <v>1000000000</v>
      </c>
      <c r="AB23" s="6">
        <v>185</v>
      </c>
      <c r="AC23" s="4">
        <v>0.79</v>
      </c>
      <c r="AD23" s="6" t="s">
        <v>1392</v>
      </c>
      <c r="AE23" s="6">
        <v>200</v>
      </c>
      <c r="AF23" s="6">
        <v>0</v>
      </c>
      <c r="AG23" s="6">
        <v>0</v>
      </c>
      <c r="AH23" s="6">
        <v>200</v>
      </c>
      <c r="AI23" s="6">
        <v>0</v>
      </c>
      <c r="AJ23" s="6">
        <v>0</v>
      </c>
      <c r="AK23" s="6">
        <v>385</v>
      </c>
      <c r="AL23" s="4">
        <v>0.56999999999999995</v>
      </c>
      <c r="AM23" s="6" t="s">
        <v>1398</v>
      </c>
      <c r="AN23" s="6">
        <v>50</v>
      </c>
      <c r="AO23" s="6">
        <v>0</v>
      </c>
      <c r="AP23" s="6">
        <v>1</v>
      </c>
      <c r="AQ23" s="6">
        <v>300</v>
      </c>
      <c r="AR23" s="6">
        <v>24.2</v>
      </c>
      <c r="AS23" s="6">
        <v>10.4</v>
      </c>
      <c r="AT23" s="6">
        <v>1.3</v>
      </c>
      <c r="AU23" s="6">
        <v>1</v>
      </c>
      <c r="AV23" s="65">
        <v>43311</v>
      </c>
      <c r="AW23" s="65">
        <v>43395</v>
      </c>
      <c r="AX23" s="6">
        <f t="array" ref="AX23">IFERROR(INDEX(Datos_Consumo[CANTIDAD],MATCH(TABLATRANSFERENCIA[[#This Row],[CODIGO]]&amp;TABLATRANSFERENCIA[[#Headers],[2018-8]],Datos_Consumo[CODIGO]&amp;Datos_Consumo[FECHA_FORMATO],0)),0)</f>
        <v>46</v>
      </c>
      <c r="AY23" s="6">
        <f t="array" ref="AY23">IFERROR(INDEX(Datos_Consumo[CANTIDAD],MATCH(TABLATRANSFERENCIA[[#This Row],[CODIGO]]&amp;TABLATRANSFERENCIA[[#Headers],[2018-9]],Datos_Consumo[CODIGO]&amp;Datos_Consumo[FECHA_FORMATO],0)),0)</f>
        <v>39</v>
      </c>
      <c r="AZ23" s="6">
        <f t="array" ref="AZ23">IFERROR(INDEX(Datos_Consumo[CANTIDAD],MATCH(TABLATRANSFERENCIA[[#This Row],[CODIGO]]&amp;TABLATRANSFERENCIA[[#Headers],[2018-10]],Datos_Consumo[CODIGO]&amp;Datos_Consumo[FECHA_FORMATO],0)),0)</f>
        <v>0</v>
      </c>
      <c r="BA23" s="6">
        <f t="array" ref="BA23">IFERROR(INDEX(Datos_Consumo[CANTIDAD],MATCH(TABLATRANSFERENCIA[[#This Row],[CODIGO]]&amp;TABLATRANSFERENCIA[[#Headers],[2018-11]],Datos_Consumo[CODIGO]&amp;Datos_Consumo[FECHA_FORMATO],0)),0)</f>
        <v>8</v>
      </c>
      <c r="BB23" s="6">
        <f t="array" ref="BB23">IFERROR(INDEX(Datos_Consumo[CANTIDAD],MATCH(TABLATRANSFERENCIA[[#This Row],[CODIGO]]&amp;TABLATRANSFERENCIA[[#Headers],[2018-12]],Datos_Consumo[CODIGO]&amp;Datos_Consumo[FECHA_FORMATO],0)),0)</f>
        <v>0</v>
      </c>
      <c r="BC23" s="6">
        <f t="array" ref="BC23">IFERROR(INDEX(Datos_Consumo[CANTIDAD],MATCH(TABLATRANSFERENCIA[[#This Row],[CODIGO]]&amp;TABLATRANSFERENCIA[[#Headers],[2019-1]],Datos_Consumo[CODIGO]&amp;Datos_Consumo[FECHA_FORMATO],0)),0)</f>
        <v>15</v>
      </c>
      <c r="BD23" s="48">
        <f ca="1">IFERROR(ROUND((1+INDEX(tbl_Cambio_Porcentual_Requerim[Cambio Porcentual],MATCH(INDIRECT("TABLATRANSFERENCIA[@["&amp;Campo_Cambio&amp;"]]"),tbl_Cambio_Porcentual_Requerim[Clasificación],0)))*TABLATRANSFERENCIA[[#This Row],[REQ TOTAL]],0),TABLATRANSFERENCIA[[#This Row],[REQ TOTAL]])</f>
        <v>556</v>
      </c>
      <c r="BE23" s="53">
        <v>515</v>
      </c>
      <c r="BF23" s="62">
        <v>43479</v>
      </c>
      <c r="BG23" s="60">
        <v>43563</v>
      </c>
      <c r="BH23" s="49"/>
      <c r="BI23" s="49"/>
      <c r="BJ23" s="49">
        <f ca="1">IF(RIGHT(TABLATRANSFERENCIA[[#Headers],[Emb1]],1)*1&lt;=TABLATRANSFERENCIA[[#This Row],[EMBARQUES]],IF(ISBLANK(TABLATRANSFERENCIA[[#This Row],[EMBARQUES]]),TABLATRANSFERENCIA[[#This Row],[REQUERIM]],ROUND(TABLATRANSFERENCIA[[#This Row],[REQUERIM]]/TABLATRANSFERENCIA[[#This Row],[EMBARQUES]],0)),TABLATRANSFERENCIA[[#This Row],[REQUERIM]])</f>
        <v>556</v>
      </c>
      <c r="BK2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3" s="49"/>
      <c r="BP23" s="44">
        <f ca="1">IFERROR(TABLATRANSFERENCIA[[#This Row],[REQUERIM]]/TABLATRANSFERENCIA[[#This Row],[PEDIDO PROMEDIO]],0)</f>
        <v>1.8533333333333333</v>
      </c>
      <c r="BQ23" s="49"/>
      <c r="BR23" s="58"/>
      <c r="BS23" s="3">
        <f ca="1">IF(TABLATRANSFERENCIA[[#This Row],[RECIBIDO]]&lt;&gt;"",0,IF(TABLATRANSFERENCIA[[#This Row],[DESPACHO]]&lt;&gt;"",TABLATRANSFERENCIA[[#This Row],[DESPACHO]],TABLATRANSFERENCIA[[#This Row],[REQUERIM]]))</f>
        <v>556</v>
      </c>
      <c r="BT23" s="48"/>
      <c r="BU23" s="48"/>
      <c r="BV23" s="48" t="str">
        <f t="shared" si="0"/>
        <v>N</v>
      </c>
      <c r="BW23" s="49" t="s">
        <v>1386</v>
      </c>
      <c r="BX23" s="49">
        <f t="array" ref="BX2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3" s="49">
        <v>599</v>
      </c>
      <c r="CA23" s="49">
        <v>297</v>
      </c>
      <c r="CB23" s="49"/>
    </row>
    <row r="24" spans="1:80" x14ac:dyDescent="0.25">
      <c r="A24" s="52" t="s">
        <v>1423</v>
      </c>
      <c r="B24" s="3" t="s">
        <v>4488</v>
      </c>
      <c r="C24" s="3">
        <v>0</v>
      </c>
      <c r="D24" s="3">
        <v>0</v>
      </c>
      <c r="E24" s="3" t="s">
        <v>1401</v>
      </c>
      <c r="F24" s="3" t="s">
        <v>4451</v>
      </c>
      <c r="G24" s="3" t="s">
        <v>4425</v>
      </c>
      <c r="H24" s="3">
        <v>0</v>
      </c>
      <c r="I24" s="3">
        <v>0</v>
      </c>
      <c r="J24" s="3">
        <v>0</v>
      </c>
      <c r="K24" s="3">
        <v>0</v>
      </c>
      <c r="L24" s="3" t="s">
        <v>4414</v>
      </c>
      <c r="M24" s="3" t="s">
        <v>4487</v>
      </c>
      <c r="N24" s="3">
        <v>0</v>
      </c>
      <c r="O24" s="5">
        <v>0</v>
      </c>
      <c r="P24" s="5">
        <v>0</v>
      </c>
      <c r="Q24" s="5">
        <v>0</v>
      </c>
      <c r="R24" s="44">
        <v>0</v>
      </c>
      <c r="S24" s="44">
        <v>0</v>
      </c>
      <c r="T24" s="44">
        <v>0</v>
      </c>
      <c r="U24" s="44">
        <v>1</v>
      </c>
      <c r="V24" s="47" t="s">
        <v>1405</v>
      </c>
      <c r="W24" s="47" t="s">
        <v>4409</v>
      </c>
      <c r="X24" s="49">
        <v>24</v>
      </c>
      <c r="Y24" s="49">
        <v>12</v>
      </c>
      <c r="Z24" s="6">
        <v>180</v>
      </c>
      <c r="AA24" s="6">
        <v>1000000000</v>
      </c>
      <c r="AB24" s="6">
        <v>0</v>
      </c>
      <c r="AC24" s="4">
        <v>1</v>
      </c>
      <c r="AD24" s="6" t="s">
        <v>838</v>
      </c>
      <c r="AE24" s="6">
        <v>0</v>
      </c>
      <c r="AF24" s="6">
        <v>200</v>
      </c>
      <c r="AG24" s="6">
        <v>0</v>
      </c>
      <c r="AH24" s="6">
        <v>0</v>
      </c>
      <c r="AI24" s="6">
        <v>0</v>
      </c>
      <c r="AJ24" s="6">
        <v>0</v>
      </c>
      <c r="AK24" s="6">
        <v>0</v>
      </c>
      <c r="AL24" s="4">
        <v>1</v>
      </c>
      <c r="AM24" s="6" t="s">
        <v>838</v>
      </c>
      <c r="AN24" s="6">
        <v>1</v>
      </c>
      <c r="AO24" s="6">
        <v>0</v>
      </c>
      <c r="AP24" s="6">
        <v>1</v>
      </c>
      <c r="AQ24" s="6">
        <v>60</v>
      </c>
      <c r="AR24" s="6">
        <v>0</v>
      </c>
      <c r="AS24" s="6">
        <v>0</v>
      </c>
      <c r="AT24" s="6">
        <v>0</v>
      </c>
      <c r="AU24" s="6">
        <v>2</v>
      </c>
      <c r="AV24" s="65">
        <v>43311</v>
      </c>
      <c r="AW24" s="65">
        <v>43395</v>
      </c>
      <c r="AX24" s="6">
        <f t="array" ref="AX24">IFERROR(INDEX(Datos_Consumo[CANTIDAD],MATCH(TABLATRANSFERENCIA[[#This Row],[CODIGO]]&amp;TABLATRANSFERENCIA[[#Headers],[2018-8]],Datos_Consumo[CODIGO]&amp;Datos_Consumo[FECHA_FORMATO],0)),0)</f>
        <v>0</v>
      </c>
      <c r="AY24" s="6">
        <f t="array" ref="AY24">IFERROR(INDEX(Datos_Consumo[CANTIDAD],MATCH(TABLATRANSFERENCIA[[#This Row],[CODIGO]]&amp;TABLATRANSFERENCIA[[#Headers],[2018-9]],Datos_Consumo[CODIGO]&amp;Datos_Consumo[FECHA_FORMATO],0)),0)</f>
        <v>0</v>
      </c>
      <c r="AZ24" s="6">
        <f t="array" ref="AZ24">IFERROR(INDEX(Datos_Consumo[CANTIDAD],MATCH(TABLATRANSFERENCIA[[#This Row],[CODIGO]]&amp;TABLATRANSFERENCIA[[#Headers],[2018-10]],Datos_Consumo[CODIGO]&amp;Datos_Consumo[FECHA_FORMATO],0)),0)</f>
        <v>0</v>
      </c>
      <c r="BA24" s="6">
        <f t="array" ref="BA24">IFERROR(INDEX(Datos_Consumo[CANTIDAD],MATCH(TABLATRANSFERENCIA[[#This Row],[CODIGO]]&amp;TABLATRANSFERENCIA[[#Headers],[2018-11]],Datos_Consumo[CODIGO]&amp;Datos_Consumo[FECHA_FORMATO],0)),0)</f>
        <v>0</v>
      </c>
      <c r="BB24" s="6">
        <f t="array" ref="BB24">IFERROR(INDEX(Datos_Consumo[CANTIDAD],MATCH(TABLATRANSFERENCIA[[#This Row],[CODIGO]]&amp;TABLATRANSFERENCIA[[#Headers],[2018-12]],Datos_Consumo[CODIGO]&amp;Datos_Consumo[FECHA_FORMATO],0)),0)</f>
        <v>0</v>
      </c>
      <c r="BC24" s="6">
        <f t="array" ref="BC24">IFERROR(INDEX(Datos_Consumo[CANTIDAD],MATCH(TABLATRANSFERENCIA[[#This Row],[CODIGO]]&amp;TABLATRANSFERENCIA[[#Headers],[2019-1]],Datos_Consumo[CODIGO]&amp;Datos_Consumo[FECHA_FORMATO],0)),0)</f>
        <v>0</v>
      </c>
      <c r="BD24" s="48">
        <f ca="1">IFERROR(ROUND((1+INDEX(tbl_Cambio_Porcentual_Requerim[Cambio Porcentual],MATCH(INDIRECT("TABLATRANSFERENCIA[@["&amp;Campo_Cambio&amp;"]]"),tbl_Cambio_Porcentual_Requerim[Clasificación],0)))*TABLATRANSFERENCIA[[#This Row],[REQ TOTAL]],0),TABLATRANSFERENCIA[[#This Row],[REQ TOTAL]])</f>
        <v>180</v>
      </c>
      <c r="BE24" s="53">
        <v>180</v>
      </c>
      <c r="BF24" s="62">
        <v>43479</v>
      </c>
      <c r="BG24" s="60">
        <v>43563</v>
      </c>
      <c r="BH24" s="49"/>
      <c r="BI24" s="49"/>
      <c r="BJ24" s="49">
        <f ca="1">IF(RIGHT(TABLATRANSFERENCIA[[#Headers],[Emb1]],1)*1&lt;=TABLATRANSFERENCIA[[#This Row],[EMBARQUES]],IF(ISBLANK(TABLATRANSFERENCIA[[#This Row],[EMBARQUES]]),TABLATRANSFERENCIA[[#This Row],[REQUERIM]],ROUND(TABLATRANSFERENCIA[[#This Row],[REQUERIM]]/TABLATRANSFERENCIA[[#This Row],[EMBARQUES]],0)),TABLATRANSFERENCIA[[#This Row],[REQUERIM]])</f>
        <v>180</v>
      </c>
      <c r="BK2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4" s="49"/>
      <c r="BP24" s="44">
        <f ca="1">IFERROR(TABLATRANSFERENCIA[[#This Row],[REQUERIM]]/TABLATRANSFERENCIA[[#This Row],[PEDIDO PROMEDIO]],0)</f>
        <v>3</v>
      </c>
      <c r="BQ24" s="49"/>
      <c r="BR24" s="58"/>
      <c r="BS24" s="3">
        <f ca="1">IF(TABLATRANSFERENCIA[[#This Row],[RECIBIDO]]&lt;&gt;"",0,IF(TABLATRANSFERENCIA[[#This Row],[DESPACHO]]&lt;&gt;"",TABLATRANSFERENCIA[[#This Row],[DESPACHO]],TABLATRANSFERENCIA[[#This Row],[REQUERIM]]))</f>
        <v>180</v>
      </c>
      <c r="BT24" s="48"/>
      <c r="BU24" s="48"/>
      <c r="BV24" s="48" t="str">
        <f t="shared" si="0"/>
        <v>N</v>
      </c>
      <c r="BW24" s="49" t="s">
        <v>1386</v>
      </c>
      <c r="BX24" s="49">
        <f t="array" ref="BX2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4" s="49">
        <v>120</v>
      </c>
      <c r="CA24" s="49">
        <v>59</v>
      </c>
      <c r="CB24" s="49"/>
    </row>
    <row r="25" spans="1:80" x14ac:dyDescent="0.25">
      <c r="A25" s="52" t="s">
        <v>1424</v>
      </c>
      <c r="B25" s="3" t="s">
        <v>4494</v>
      </c>
      <c r="C25" s="3">
        <v>0</v>
      </c>
      <c r="D25" s="3">
        <v>0</v>
      </c>
      <c r="E25" s="3" t="s">
        <v>1401</v>
      </c>
      <c r="F25" s="3" t="s">
        <v>4491</v>
      </c>
      <c r="G25" s="3" t="s">
        <v>4425</v>
      </c>
      <c r="H25" s="3">
        <v>0</v>
      </c>
      <c r="I25" s="3">
        <v>0</v>
      </c>
      <c r="J25" s="3">
        <v>0</v>
      </c>
      <c r="K25" s="3">
        <v>0</v>
      </c>
      <c r="L25" s="3" t="s">
        <v>4493</v>
      </c>
      <c r="M25" s="3" t="s">
        <v>4495</v>
      </c>
      <c r="N25" s="3">
        <v>0</v>
      </c>
      <c r="O25" s="5" t="s">
        <v>4419</v>
      </c>
      <c r="P25" s="5">
        <v>0.63</v>
      </c>
      <c r="Q25" s="5">
        <v>1.1399999999999999</v>
      </c>
      <c r="R25" s="44">
        <v>0</v>
      </c>
      <c r="S25" s="44">
        <v>1.08</v>
      </c>
      <c r="T25" s="44">
        <v>0</v>
      </c>
      <c r="U25" s="44">
        <v>1</v>
      </c>
      <c r="V25" s="47" t="s">
        <v>1405</v>
      </c>
      <c r="W25" s="47" t="s">
        <v>4409</v>
      </c>
      <c r="X25" s="49">
        <v>24</v>
      </c>
      <c r="Y25" s="49">
        <v>12</v>
      </c>
      <c r="Z25" s="6">
        <v>4719</v>
      </c>
      <c r="AA25" s="6">
        <v>1000000000</v>
      </c>
      <c r="AB25" s="6">
        <v>1509</v>
      </c>
      <c r="AC25" s="4">
        <v>0.68</v>
      </c>
      <c r="AD25" s="6" t="s">
        <v>1392</v>
      </c>
      <c r="AE25" s="6">
        <v>1000</v>
      </c>
      <c r="AF25" s="6">
        <v>0</v>
      </c>
      <c r="AG25" s="6">
        <v>1000</v>
      </c>
      <c r="AH25" s="6">
        <v>0</v>
      </c>
      <c r="AI25" s="6">
        <v>0</v>
      </c>
      <c r="AJ25" s="6">
        <v>0</v>
      </c>
      <c r="AK25" s="6">
        <v>2509</v>
      </c>
      <c r="AL25" s="4">
        <v>0.47</v>
      </c>
      <c r="AM25" s="6" t="s">
        <v>1398</v>
      </c>
      <c r="AN25" s="6">
        <v>1000</v>
      </c>
      <c r="AO25" s="6">
        <v>0</v>
      </c>
      <c r="AP25" s="6">
        <v>1</v>
      </c>
      <c r="AQ25" s="6">
        <v>1573</v>
      </c>
      <c r="AR25" s="6">
        <v>12.2</v>
      </c>
      <c r="AS25" s="6">
        <v>6.5</v>
      </c>
      <c r="AT25" s="6">
        <v>2.6</v>
      </c>
      <c r="AU25" s="6">
        <v>0</v>
      </c>
      <c r="AV25" s="65">
        <v>43311</v>
      </c>
      <c r="AW25" s="65">
        <v>43395</v>
      </c>
      <c r="AX25" s="6">
        <f t="array" ref="AX25">IFERROR(INDEX(Datos_Consumo[CANTIDAD],MATCH(TABLATRANSFERENCIA[[#This Row],[CODIGO]]&amp;TABLATRANSFERENCIA[[#Headers],[2018-8]],Datos_Consumo[CODIGO]&amp;Datos_Consumo[FECHA_FORMATO],0)),0)</f>
        <v>278</v>
      </c>
      <c r="AY25" s="6">
        <f t="array" ref="AY25">IFERROR(INDEX(Datos_Consumo[CANTIDAD],MATCH(TABLATRANSFERENCIA[[#This Row],[CODIGO]]&amp;TABLATRANSFERENCIA[[#Headers],[2018-9]],Datos_Consumo[CODIGO]&amp;Datos_Consumo[FECHA_FORMATO],0)),0)</f>
        <v>20</v>
      </c>
      <c r="AZ25" s="6">
        <f t="array" ref="AZ25">IFERROR(INDEX(Datos_Consumo[CANTIDAD],MATCH(TABLATRANSFERENCIA[[#This Row],[CODIGO]]&amp;TABLATRANSFERENCIA[[#Headers],[2018-10]],Datos_Consumo[CODIGO]&amp;Datos_Consumo[FECHA_FORMATO],0)),0)</f>
        <v>98</v>
      </c>
      <c r="BA25" s="6">
        <f t="array" ref="BA25">IFERROR(INDEX(Datos_Consumo[CANTIDAD],MATCH(TABLATRANSFERENCIA[[#This Row],[CODIGO]]&amp;TABLATRANSFERENCIA[[#Headers],[2018-11]],Datos_Consumo[CODIGO]&amp;Datos_Consumo[FECHA_FORMATO],0)),0)</f>
        <v>460</v>
      </c>
      <c r="BB25" s="6">
        <f t="array" ref="BB25">IFERROR(INDEX(Datos_Consumo[CANTIDAD],MATCH(TABLATRANSFERENCIA[[#This Row],[CODIGO]]&amp;TABLATRANSFERENCIA[[#Headers],[2018-12]],Datos_Consumo[CODIGO]&amp;Datos_Consumo[FECHA_FORMATO],0)),0)</f>
        <v>70</v>
      </c>
      <c r="BC25" s="6">
        <f t="array" ref="BC25">IFERROR(INDEX(Datos_Consumo[CANTIDAD],MATCH(TABLATRANSFERENCIA[[#This Row],[CODIGO]]&amp;TABLATRANSFERENCIA[[#Headers],[2019-1]],Datos_Consumo[CODIGO]&amp;Datos_Consumo[FECHA_FORMATO],0)),0)</f>
        <v>50</v>
      </c>
      <c r="BD25" s="48">
        <f ca="1">IFERROR(ROUND((1+INDEX(tbl_Cambio_Porcentual_Requerim[Cambio Porcentual],MATCH(INDIRECT("TABLATRANSFERENCIA[@["&amp;Campo_Cambio&amp;"]]"),tbl_Cambio_Porcentual_Requerim[Clasificación],0)))*TABLATRANSFERENCIA[[#This Row],[REQ TOTAL]],0),TABLATRANSFERENCIA[[#This Row],[REQ TOTAL]])</f>
        <v>1547</v>
      </c>
      <c r="BE25" s="53">
        <v>2210</v>
      </c>
      <c r="BF25" s="62">
        <v>43479</v>
      </c>
      <c r="BG25" s="60">
        <v>43563</v>
      </c>
      <c r="BH25" s="49"/>
      <c r="BI25" s="49"/>
      <c r="BJ25" s="49">
        <f ca="1">IF(RIGHT(TABLATRANSFERENCIA[[#Headers],[Emb1]],1)*1&lt;=TABLATRANSFERENCIA[[#This Row],[EMBARQUES]],IF(ISBLANK(TABLATRANSFERENCIA[[#This Row],[EMBARQUES]]),TABLATRANSFERENCIA[[#This Row],[REQUERIM]],ROUND(TABLATRANSFERENCIA[[#This Row],[REQUERIM]]/TABLATRANSFERENCIA[[#This Row],[EMBARQUES]],0)),TABLATRANSFERENCIA[[#This Row],[REQUERIM]])</f>
        <v>1547</v>
      </c>
      <c r="BK2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5" s="49"/>
      <c r="BP25" s="44">
        <f ca="1">IFERROR(TABLATRANSFERENCIA[[#This Row],[REQUERIM]]/TABLATRANSFERENCIA[[#This Row],[PEDIDO PROMEDIO]],0)</f>
        <v>0.98347107438016534</v>
      </c>
      <c r="BQ25" s="49"/>
      <c r="BR25" s="58"/>
      <c r="BS25" s="3">
        <f ca="1">IF(TABLATRANSFERENCIA[[#This Row],[RECIBIDO]]&lt;&gt;"",0,IF(TABLATRANSFERENCIA[[#This Row],[DESPACHO]]&lt;&gt;"",TABLATRANSFERENCIA[[#This Row],[DESPACHO]],TABLATRANSFERENCIA[[#This Row],[REQUERIM]]))</f>
        <v>1547</v>
      </c>
      <c r="BT25" s="48"/>
      <c r="BU25" s="48"/>
      <c r="BV25" s="48" t="str">
        <f t="shared" si="0"/>
        <v>N</v>
      </c>
      <c r="BW25" s="49" t="s">
        <v>1386</v>
      </c>
      <c r="BX25" s="49">
        <f t="array" ref="BX2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5" s="49">
        <v>3138</v>
      </c>
      <c r="CA25" s="49">
        <v>1557</v>
      </c>
      <c r="CB25" s="49"/>
    </row>
    <row r="26" spans="1:80" x14ac:dyDescent="0.25">
      <c r="A26" s="52" t="s">
        <v>1425</v>
      </c>
      <c r="B26" s="3" t="s">
        <v>4498</v>
      </c>
      <c r="C26" s="3">
        <v>0</v>
      </c>
      <c r="D26" s="3">
        <v>0</v>
      </c>
      <c r="E26" s="3" t="s">
        <v>1401</v>
      </c>
      <c r="F26" s="3" t="s">
        <v>4491</v>
      </c>
      <c r="G26" s="3" t="s">
        <v>4425</v>
      </c>
      <c r="H26" s="3">
        <v>0</v>
      </c>
      <c r="I26" s="3">
        <v>0</v>
      </c>
      <c r="J26" s="3">
        <v>0</v>
      </c>
      <c r="K26" s="3">
        <v>0</v>
      </c>
      <c r="L26" s="3" t="s">
        <v>4493</v>
      </c>
      <c r="M26" s="3" t="s">
        <v>4499</v>
      </c>
      <c r="N26" s="3">
        <v>0</v>
      </c>
      <c r="O26" s="5" t="s">
        <v>4419</v>
      </c>
      <c r="P26" s="5">
        <v>0.6</v>
      </c>
      <c r="Q26" s="5">
        <v>1.02</v>
      </c>
      <c r="R26" s="44">
        <v>0</v>
      </c>
      <c r="S26" s="44">
        <v>0.93</v>
      </c>
      <c r="T26" s="44">
        <v>0</v>
      </c>
      <c r="U26" s="44">
        <v>0</v>
      </c>
      <c r="V26" s="47" t="s">
        <v>1405</v>
      </c>
      <c r="W26" s="47" t="s">
        <v>4409</v>
      </c>
      <c r="X26" s="49">
        <v>24</v>
      </c>
      <c r="Y26" s="49">
        <v>12</v>
      </c>
      <c r="Z26" s="6">
        <v>4956</v>
      </c>
      <c r="AA26" s="6">
        <v>1000000000</v>
      </c>
      <c r="AB26" s="6">
        <v>1651</v>
      </c>
      <c r="AC26" s="4">
        <v>0.67</v>
      </c>
      <c r="AD26" s="6" t="s">
        <v>1398</v>
      </c>
      <c r="AE26" s="6">
        <v>1000</v>
      </c>
      <c r="AF26" s="6">
        <v>0</v>
      </c>
      <c r="AG26" s="6">
        <v>1000</v>
      </c>
      <c r="AH26" s="6">
        <v>0</v>
      </c>
      <c r="AI26" s="6">
        <v>0</v>
      </c>
      <c r="AJ26" s="6">
        <v>0</v>
      </c>
      <c r="AK26" s="6">
        <v>2651</v>
      </c>
      <c r="AL26" s="4">
        <v>0.47</v>
      </c>
      <c r="AM26" s="6" t="s">
        <v>1398</v>
      </c>
      <c r="AN26" s="6">
        <v>1000</v>
      </c>
      <c r="AO26" s="6">
        <v>0</v>
      </c>
      <c r="AP26" s="6">
        <v>1</v>
      </c>
      <c r="AQ26" s="6">
        <v>1652</v>
      </c>
      <c r="AR26" s="6">
        <v>9.9</v>
      </c>
      <c r="AS26" s="6">
        <v>5.3</v>
      </c>
      <c r="AT26" s="6">
        <v>2</v>
      </c>
      <c r="AU26" s="6">
        <v>0</v>
      </c>
      <c r="AV26" s="65">
        <v>42999</v>
      </c>
      <c r="AW26" s="65">
        <v>0</v>
      </c>
      <c r="AX26" s="6">
        <f t="array" ref="AX26">IFERROR(INDEX(Datos_Consumo[CANTIDAD],MATCH(TABLATRANSFERENCIA[[#This Row],[CODIGO]]&amp;TABLATRANSFERENCIA[[#Headers],[2018-8]],Datos_Consumo[CODIGO]&amp;Datos_Consumo[FECHA_FORMATO],0)),0)</f>
        <v>98</v>
      </c>
      <c r="AY26" s="6">
        <f t="array" ref="AY26">IFERROR(INDEX(Datos_Consumo[CANTIDAD],MATCH(TABLATRANSFERENCIA[[#This Row],[CODIGO]]&amp;TABLATRANSFERENCIA[[#Headers],[2018-9]],Datos_Consumo[CODIGO]&amp;Datos_Consumo[FECHA_FORMATO],0)),0)</f>
        <v>92</v>
      </c>
      <c r="AZ26" s="6">
        <f t="array" ref="AZ26">IFERROR(INDEX(Datos_Consumo[CANTIDAD],MATCH(TABLATRANSFERENCIA[[#This Row],[CODIGO]]&amp;TABLATRANSFERENCIA[[#Headers],[2018-10]],Datos_Consumo[CODIGO]&amp;Datos_Consumo[FECHA_FORMATO],0)),0)</f>
        <v>120</v>
      </c>
      <c r="BA26" s="6">
        <f t="array" ref="BA26">IFERROR(INDEX(Datos_Consumo[CANTIDAD],MATCH(TABLATRANSFERENCIA[[#This Row],[CODIGO]]&amp;TABLATRANSFERENCIA[[#Headers],[2018-11]],Datos_Consumo[CODIGO]&amp;Datos_Consumo[FECHA_FORMATO],0)),0)</f>
        <v>290</v>
      </c>
      <c r="BB26" s="6">
        <f t="array" ref="BB26">IFERROR(INDEX(Datos_Consumo[CANTIDAD],MATCH(TABLATRANSFERENCIA[[#This Row],[CODIGO]]&amp;TABLATRANSFERENCIA[[#Headers],[2018-12]],Datos_Consumo[CODIGO]&amp;Datos_Consumo[FECHA_FORMATO],0)),0)</f>
        <v>125</v>
      </c>
      <c r="BC26" s="6">
        <f t="array" ref="BC26">IFERROR(INDEX(Datos_Consumo[CANTIDAD],MATCH(TABLATRANSFERENCIA[[#This Row],[CODIGO]]&amp;TABLATRANSFERENCIA[[#Headers],[2019-1]],Datos_Consumo[CODIGO]&amp;Datos_Consumo[FECHA_FORMATO],0)),0)</f>
        <v>180</v>
      </c>
      <c r="BD26" s="48">
        <f ca="1">IFERROR(ROUND((1+INDEX(tbl_Cambio_Porcentual_Requerim[Cambio Porcentual],MATCH(INDIRECT("TABLATRANSFERENCIA[@["&amp;Campo_Cambio&amp;"]]"),tbl_Cambio_Porcentual_Requerim[Clasificación],0)))*TABLATRANSFERENCIA[[#This Row],[REQ TOTAL]],0),TABLATRANSFERENCIA[[#This Row],[REQ TOTAL]])</f>
        <v>1614</v>
      </c>
      <c r="BE26" s="53">
        <v>2305</v>
      </c>
      <c r="BF26" s="62">
        <v>43479</v>
      </c>
      <c r="BG26" s="60">
        <v>43563</v>
      </c>
      <c r="BH26" s="49"/>
      <c r="BI26" s="49"/>
      <c r="BJ26" s="49">
        <f ca="1">IF(RIGHT(TABLATRANSFERENCIA[[#Headers],[Emb1]],1)*1&lt;=TABLATRANSFERENCIA[[#This Row],[EMBARQUES]],IF(ISBLANK(TABLATRANSFERENCIA[[#This Row],[EMBARQUES]]),TABLATRANSFERENCIA[[#This Row],[REQUERIM]],ROUND(TABLATRANSFERENCIA[[#This Row],[REQUERIM]]/TABLATRANSFERENCIA[[#This Row],[EMBARQUES]],0)),TABLATRANSFERENCIA[[#This Row],[REQUERIM]])</f>
        <v>1614</v>
      </c>
      <c r="BK2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6" s="49"/>
      <c r="BP26" s="44">
        <f ca="1">IFERROR(TABLATRANSFERENCIA[[#This Row],[REQUERIM]]/TABLATRANSFERENCIA[[#This Row],[PEDIDO PROMEDIO]],0)</f>
        <v>0.97699757869249393</v>
      </c>
      <c r="BQ26" s="49"/>
      <c r="BR26" s="58"/>
      <c r="BS26" s="3">
        <f ca="1">IF(TABLATRANSFERENCIA[[#This Row],[RECIBIDO]]&lt;&gt;"",0,IF(TABLATRANSFERENCIA[[#This Row],[DESPACHO]]&lt;&gt;"",TABLATRANSFERENCIA[[#This Row],[DESPACHO]],TABLATRANSFERENCIA[[#This Row],[REQUERIM]]))</f>
        <v>1614</v>
      </c>
      <c r="BT26" s="48"/>
      <c r="BU26" s="48"/>
      <c r="BV26" s="48" t="str">
        <f t="shared" si="0"/>
        <v>N</v>
      </c>
      <c r="BW26" s="49" t="s">
        <v>1386</v>
      </c>
      <c r="BX26" s="49">
        <f t="array" ref="BX2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6" s="49">
        <v>3296</v>
      </c>
      <c r="CA26" s="49">
        <v>1635</v>
      </c>
      <c r="CB26" s="49"/>
    </row>
    <row r="27" spans="1:80" x14ac:dyDescent="0.25">
      <c r="A27" s="52" t="s">
        <v>1426</v>
      </c>
      <c r="B27" s="3" t="s">
        <v>4500</v>
      </c>
      <c r="C27" s="3">
        <v>0</v>
      </c>
      <c r="D27" s="3">
        <v>0</v>
      </c>
      <c r="E27" s="3" t="s">
        <v>1401</v>
      </c>
      <c r="F27" s="3" t="s">
        <v>4491</v>
      </c>
      <c r="G27" s="3" t="s">
        <v>4425</v>
      </c>
      <c r="H27" s="3">
        <v>0</v>
      </c>
      <c r="I27" s="3">
        <v>0</v>
      </c>
      <c r="J27" s="3">
        <v>0</v>
      </c>
      <c r="K27" s="3">
        <v>0</v>
      </c>
      <c r="L27" s="3" t="s">
        <v>4502</v>
      </c>
      <c r="M27" s="3" t="s">
        <v>4501</v>
      </c>
      <c r="N27" s="3">
        <v>0</v>
      </c>
      <c r="O27" s="5" t="s">
        <v>4404</v>
      </c>
      <c r="P27" s="5">
        <v>1.82</v>
      </c>
      <c r="Q27" s="5">
        <v>3.75</v>
      </c>
      <c r="R27" s="44">
        <v>0</v>
      </c>
      <c r="S27" s="44">
        <v>1.41</v>
      </c>
      <c r="T27" s="44">
        <v>0</v>
      </c>
      <c r="U27" s="44">
        <v>1</v>
      </c>
      <c r="V27" s="47" t="s">
        <v>1405</v>
      </c>
      <c r="W27" s="47" t="s">
        <v>4409</v>
      </c>
      <c r="X27" s="49">
        <v>24</v>
      </c>
      <c r="Y27" s="49">
        <v>12</v>
      </c>
      <c r="Z27" s="6">
        <v>1090</v>
      </c>
      <c r="AA27" s="6">
        <v>1000000000</v>
      </c>
      <c r="AB27" s="6">
        <v>211</v>
      </c>
      <c r="AC27" s="4">
        <v>0.81</v>
      </c>
      <c r="AD27" s="6" t="s">
        <v>1392</v>
      </c>
      <c r="AE27" s="6">
        <v>500</v>
      </c>
      <c r="AF27" s="6">
        <v>0</v>
      </c>
      <c r="AG27" s="6">
        <v>500</v>
      </c>
      <c r="AH27" s="6">
        <v>0</v>
      </c>
      <c r="AI27" s="6">
        <v>0</v>
      </c>
      <c r="AJ27" s="6">
        <v>0</v>
      </c>
      <c r="AK27" s="6">
        <v>711</v>
      </c>
      <c r="AL27" s="4">
        <v>0.35</v>
      </c>
      <c r="AM27" s="6" t="s">
        <v>1398</v>
      </c>
      <c r="AN27" s="6">
        <v>1</v>
      </c>
      <c r="AO27" s="6">
        <v>0</v>
      </c>
      <c r="AP27" s="6">
        <v>1</v>
      </c>
      <c r="AQ27" s="6">
        <v>363</v>
      </c>
      <c r="AR27" s="6">
        <v>18.899999999999999</v>
      </c>
      <c r="AS27" s="6">
        <v>12.3</v>
      </c>
      <c r="AT27" s="6">
        <v>0</v>
      </c>
      <c r="AU27" s="6">
        <v>0</v>
      </c>
      <c r="AV27" s="65">
        <v>43311</v>
      </c>
      <c r="AW27" s="65">
        <v>43395</v>
      </c>
      <c r="AX27" s="6">
        <f t="array" ref="AX27">IFERROR(INDEX(Datos_Consumo[CANTIDAD],MATCH(TABLATRANSFERENCIA[[#This Row],[CODIGO]]&amp;TABLATRANSFERENCIA[[#Headers],[2018-8]],Datos_Consumo[CODIGO]&amp;Datos_Consumo[FECHA_FORMATO],0)),0)</f>
        <v>79</v>
      </c>
      <c r="AY27" s="6">
        <f t="array" ref="AY27">IFERROR(INDEX(Datos_Consumo[CANTIDAD],MATCH(TABLATRANSFERENCIA[[#This Row],[CODIGO]]&amp;TABLATRANSFERENCIA[[#Headers],[2018-9]],Datos_Consumo[CODIGO]&amp;Datos_Consumo[FECHA_FORMATO],0)),0)</f>
        <v>80</v>
      </c>
      <c r="AZ27" s="6">
        <f t="array" ref="AZ27">IFERROR(INDEX(Datos_Consumo[CANTIDAD],MATCH(TABLATRANSFERENCIA[[#This Row],[CODIGO]]&amp;TABLATRANSFERENCIA[[#Headers],[2018-10]],Datos_Consumo[CODIGO]&amp;Datos_Consumo[FECHA_FORMATO],0)),0)</f>
        <v>30</v>
      </c>
      <c r="BA27" s="6">
        <f t="array" ref="BA27">IFERROR(INDEX(Datos_Consumo[CANTIDAD],MATCH(TABLATRANSFERENCIA[[#This Row],[CODIGO]]&amp;TABLATRANSFERENCIA[[#Headers],[2018-11]],Datos_Consumo[CODIGO]&amp;Datos_Consumo[FECHA_FORMATO],0)),0)</f>
        <v>141</v>
      </c>
      <c r="BB27" s="6">
        <f t="array" ref="BB27">IFERROR(INDEX(Datos_Consumo[CANTIDAD],MATCH(TABLATRANSFERENCIA[[#This Row],[CODIGO]]&amp;TABLATRANSFERENCIA[[#Headers],[2018-12]],Datos_Consumo[CODIGO]&amp;Datos_Consumo[FECHA_FORMATO],0)),0)</f>
        <v>10</v>
      </c>
      <c r="BC27" s="6">
        <f t="array" ref="BC27">IFERROR(INDEX(Datos_Consumo[CANTIDAD],MATCH(TABLATRANSFERENCIA[[#This Row],[CODIGO]]&amp;TABLATRANSFERENCIA[[#Headers],[2019-1]],Datos_Consumo[CODIGO]&amp;Datos_Consumo[FECHA_FORMATO],0)),0)</f>
        <v>0</v>
      </c>
      <c r="BD27" s="48">
        <f ca="1">IFERROR(ROUND((1+INDEX(tbl_Cambio_Porcentual_Requerim[Cambio Porcentual],MATCH(INDIRECT("TABLATRANSFERENCIA[@["&amp;Campo_Cambio&amp;"]]"),tbl_Cambio_Porcentual_Requerim[Clasificación],0)))*TABLATRANSFERENCIA[[#This Row],[REQ TOTAL]],0),TABLATRANSFERENCIA[[#This Row],[REQ TOTAL]])</f>
        <v>409</v>
      </c>
      <c r="BE27" s="53">
        <v>379</v>
      </c>
      <c r="BF27" s="62">
        <v>43479</v>
      </c>
      <c r="BG27" s="60">
        <v>43563</v>
      </c>
      <c r="BH27" s="49"/>
      <c r="BI27" s="49"/>
      <c r="BJ27" s="49">
        <f ca="1">IF(RIGHT(TABLATRANSFERENCIA[[#Headers],[Emb1]],1)*1&lt;=TABLATRANSFERENCIA[[#This Row],[EMBARQUES]],IF(ISBLANK(TABLATRANSFERENCIA[[#This Row],[EMBARQUES]]),TABLATRANSFERENCIA[[#This Row],[REQUERIM]],ROUND(TABLATRANSFERENCIA[[#This Row],[REQUERIM]]/TABLATRANSFERENCIA[[#This Row],[EMBARQUES]],0)),TABLATRANSFERENCIA[[#This Row],[REQUERIM]])</f>
        <v>409</v>
      </c>
      <c r="BK2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7" s="49"/>
      <c r="BP27" s="44">
        <f ca="1">IFERROR(TABLATRANSFERENCIA[[#This Row],[REQUERIM]]/TABLATRANSFERENCIA[[#This Row],[PEDIDO PROMEDIO]],0)</f>
        <v>1.1267217630853994</v>
      </c>
      <c r="BQ27" s="49"/>
      <c r="BR27" s="58"/>
      <c r="BS27" s="3">
        <f ca="1">IF(TABLATRANSFERENCIA[[#This Row],[RECIBIDO]]&lt;&gt;"",0,IF(TABLATRANSFERENCIA[[#This Row],[DESPACHO]]&lt;&gt;"",TABLATRANSFERENCIA[[#This Row],[DESPACHO]],TABLATRANSFERENCIA[[#This Row],[REQUERIM]]))</f>
        <v>409</v>
      </c>
      <c r="BT27" s="48"/>
      <c r="BU27" s="48"/>
      <c r="BV27" s="48" t="str">
        <f t="shared" si="0"/>
        <v>N</v>
      </c>
      <c r="BW27" s="49" t="s">
        <v>1386</v>
      </c>
      <c r="BX27" s="49">
        <f t="array" ref="BX2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7" s="49">
        <v>725</v>
      </c>
      <c r="CA27" s="49">
        <v>360</v>
      </c>
      <c r="CB27" s="49"/>
    </row>
    <row r="28" spans="1:80" x14ac:dyDescent="0.25">
      <c r="A28" s="52" t="s">
        <v>1427</v>
      </c>
      <c r="B28" s="3" t="s">
        <v>4512</v>
      </c>
      <c r="C28" s="3">
        <v>0</v>
      </c>
      <c r="D28" s="3">
        <v>0</v>
      </c>
      <c r="E28" s="3" t="s">
        <v>1401</v>
      </c>
      <c r="F28" s="3" t="s">
        <v>4513</v>
      </c>
      <c r="G28" s="3" t="s">
        <v>4425</v>
      </c>
      <c r="H28" s="3">
        <v>0</v>
      </c>
      <c r="I28" s="3">
        <v>0</v>
      </c>
      <c r="J28" s="3">
        <v>0</v>
      </c>
      <c r="K28" s="3">
        <v>0</v>
      </c>
      <c r="L28" s="3" t="s">
        <v>4414</v>
      </c>
      <c r="M28" s="3" t="s">
        <v>4514</v>
      </c>
      <c r="N28" s="3">
        <v>0</v>
      </c>
      <c r="O28" s="5" t="s">
        <v>4432</v>
      </c>
      <c r="P28" s="5">
        <v>0.2</v>
      </c>
      <c r="Q28" s="5">
        <v>0.39</v>
      </c>
      <c r="R28" s="44">
        <v>0</v>
      </c>
      <c r="S28" s="44">
        <v>1.27</v>
      </c>
      <c r="T28" s="44">
        <v>0</v>
      </c>
      <c r="U28" s="44">
        <v>0</v>
      </c>
      <c r="V28" s="47" t="s">
        <v>1405</v>
      </c>
      <c r="W28" s="47" t="s">
        <v>4409</v>
      </c>
      <c r="X28" s="49">
        <v>24</v>
      </c>
      <c r="Y28" s="49">
        <v>12</v>
      </c>
      <c r="Z28" s="6">
        <v>900</v>
      </c>
      <c r="AA28" s="6">
        <v>1000000000</v>
      </c>
      <c r="AB28" s="6">
        <v>77</v>
      </c>
      <c r="AC28" s="4">
        <v>0.91</v>
      </c>
      <c r="AD28" s="6" t="s">
        <v>1392</v>
      </c>
      <c r="AE28" s="6">
        <v>499</v>
      </c>
      <c r="AF28" s="6">
        <v>0</v>
      </c>
      <c r="AG28" s="6">
        <v>0</v>
      </c>
      <c r="AH28" s="6">
        <v>499</v>
      </c>
      <c r="AI28" s="6">
        <v>0</v>
      </c>
      <c r="AJ28" s="6">
        <v>0</v>
      </c>
      <c r="AK28" s="6">
        <v>576</v>
      </c>
      <c r="AL28" s="4">
        <v>0.36</v>
      </c>
      <c r="AM28" s="6" t="s">
        <v>1398</v>
      </c>
      <c r="AN28" s="6">
        <v>500</v>
      </c>
      <c r="AO28" s="6">
        <v>0</v>
      </c>
      <c r="AP28" s="6">
        <v>1</v>
      </c>
      <c r="AQ28" s="6">
        <v>300</v>
      </c>
      <c r="AR28" s="6">
        <v>10.4</v>
      </c>
      <c r="AS28" s="6">
        <v>6.6</v>
      </c>
      <c r="AT28" s="6">
        <v>5.8</v>
      </c>
      <c r="AU28" s="6">
        <v>0</v>
      </c>
      <c r="AV28" s="65">
        <v>43067</v>
      </c>
      <c r="AW28" s="65">
        <v>0</v>
      </c>
      <c r="AX28" s="6">
        <f t="array" ref="AX28">IFERROR(INDEX(Datos_Consumo[CANTIDAD],MATCH(TABLATRANSFERENCIA[[#This Row],[CODIGO]]&amp;TABLATRANSFERENCIA[[#Headers],[2018-8]],Datos_Consumo[CODIGO]&amp;Datos_Consumo[FECHA_FORMATO],0)),0)</f>
        <v>60</v>
      </c>
      <c r="AY28" s="6">
        <f t="array" ref="AY28">IFERROR(INDEX(Datos_Consumo[CANTIDAD],MATCH(TABLATRANSFERENCIA[[#This Row],[CODIGO]]&amp;TABLATRANSFERENCIA[[#Headers],[2018-9]],Datos_Consumo[CODIGO]&amp;Datos_Consumo[FECHA_FORMATO],0)),0)</f>
        <v>60</v>
      </c>
      <c r="AZ28" s="6">
        <f t="array" ref="AZ28">IFERROR(INDEX(Datos_Consumo[CANTIDAD],MATCH(TABLATRANSFERENCIA[[#This Row],[CODIGO]]&amp;TABLATRANSFERENCIA[[#Headers],[2018-10]],Datos_Consumo[CODIGO]&amp;Datos_Consumo[FECHA_FORMATO],0)),0)</f>
        <v>70</v>
      </c>
      <c r="BA28" s="6">
        <f t="array" ref="BA28">IFERROR(INDEX(Datos_Consumo[CANTIDAD],MATCH(TABLATRANSFERENCIA[[#This Row],[CODIGO]]&amp;TABLATRANSFERENCIA[[#Headers],[2018-11]],Datos_Consumo[CODIGO]&amp;Datos_Consumo[FECHA_FORMATO],0)),0)</f>
        <v>30</v>
      </c>
      <c r="BB28" s="6">
        <f t="array" ref="BB28">IFERROR(INDEX(Datos_Consumo[CANTIDAD],MATCH(TABLATRANSFERENCIA[[#This Row],[CODIGO]]&amp;TABLATRANSFERENCIA[[#Headers],[2018-12]],Datos_Consumo[CODIGO]&amp;Datos_Consumo[FECHA_FORMATO],0)),0)</f>
        <v>20</v>
      </c>
      <c r="BC28" s="6">
        <f t="array" ref="BC28">IFERROR(INDEX(Datos_Consumo[CANTIDAD],MATCH(TABLATRANSFERENCIA[[#This Row],[CODIGO]]&amp;TABLATRANSFERENCIA[[#Headers],[2019-1]],Datos_Consumo[CODIGO]&amp;Datos_Consumo[FECHA_FORMATO],0)),0)</f>
        <v>10</v>
      </c>
      <c r="BD28" s="48">
        <f ca="1">IFERROR(ROUND((1+INDEX(tbl_Cambio_Porcentual_Requerim[Cambio Porcentual],MATCH(INDIRECT("TABLATRANSFERENCIA[@["&amp;Campo_Cambio&amp;"]]"),tbl_Cambio_Porcentual_Requerim[Clasificación],0)))*TABLATRANSFERENCIA[[#This Row],[REQ TOTAL]],0),TABLATRANSFERENCIA[[#This Row],[REQ TOTAL]])</f>
        <v>450</v>
      </c>
      <c r="BE28" s="53">
        <v>500</v>
      </c>
      <c r="BF28" s="62">
        <v>43479</v>
      </c>
      <c r="BG28" s="60">
        <v>43563</v>
      </c>
      <c r="BH28" s="49"/>
      <c r="BI28" s="49"/>
      <c r="BJ28" s="49">
        <f ca="1">IF(RIGHT(TABLATRANSFERENCIA[[#Headers],[Emb1]],1)*1&lt;=TABLATRANSFERENCIA[[#This Row],[EMBARQUES]],IF(ISBLANK(TABLATRANSFERENCIA[[#This Row],[EMBARQUES]]),TABLATRANSFERENCIA[[#This Row],[REQUERIM]],ROUND(TABLATRANSFERENCIA[[#This Row],[REQUERIM]]/TABLATRANSFERENCIA[[#This Row],[EMBARQUES]],0)),TABLATRANSFERENCIA[[#This Row],[REQUERIM]])</f>
        <v>450</v>
      </c>
      <c r="BK2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8" s="49"/>
      <c r="BP28" s="44">
        <f ca="1">IFERROR(TABLATRANSFERENCIA[[#This Row],[REQUERIM]]/TABLATRANSFERENCIA[[#This Row],[PEDIDO PROMEDIO]],0)</f>
        <v>1.5</v>
      </c>
      <c r="BQ28" s="49"/>
      <c r="BR28" s="58"/>
      <c r="BS28" s="3">
        <f ca="1">IF(TABLATRANSFERENCIA[[#This Row],[RECIBIDO]]&lt;&gt;"",0,IF(TABLATRANSFERENCIA[[#This Row],[DESPACHO]]&lt;&gt;"",TABLATRANSFERENCIA[[#This Row],[DESPACHO]],TABLATRANSFERENCIA[[#This Row],[REQUERIM]]))</f>
        <v>450</v>
      </c>
      <c r="BT28" s="48"/>
      <c r="BU28" s="48"/>
      <c r="BV28" s="48" t="str">
        <f t="shared" si="0"/>
        <v>N</v>
      </c>
      <c r="BW28" s="49" t="s">
        <v>1386</v>
      </c>
      <c r="BX28" s="49">
        <f t="array" ref="BX2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8" s="49">
        <v>599</v>
      </c>
      <c r="CA28" s="49">
        <v>297</v>
      </c>
      <c r="CB28" s="49"/>
    </row>
    <row r="29" spans="1:80" x14ac:dyDescent="0.25">
      <c r="A29" s="52" t="s">
        <v>1428</v>
      </c>
      <c r="B29" s="3" t="s">
        <v>4515</v>
      </c>
      <c r="C29" s="3">
        <v>0</v>
      </c>
      <c r="D29" s="3">
        <v>0</v>
      </c>
      <c r="E29" s="3" t="s">
        <v>1401</v>
      </c>
      <c r="F29" s="3" t="s">
        <v>4513</v>
      </c>
      <c r="G29" s="3" t="s">
        <v>4425</v>
      </c>
      <c r="H29" s="3">
        <v>0</v>
      </c>
      <c r="I29" s="3">
        <v>0</v>
      </c>
      <c r="J29" s="3">
        <v>0</v>
      </c>
      <c r="K29" s="3">
        <v>0</v>
      </c>
      <c r="L29" s="3" t="s">
        <v>4414</v>
      </c>
      <c r="M29" s="3" t="s">
        <v>4516</v>
      </c>
      <c r="N29" s="3">
        <v>0</v>
      </c>
      <c r="O29" s="5" t="s">
        <v>4419</v>
      </c>
      <c r="P29" s="5">
        <v>0.38</v>
      </c>
      <c r="Q29" s="5">
        <v>0.73</v>
      </c>
      <c r="R29" s="44">
        <v>0</v>
      </c>
      <c r="S29" s="44">
        <v>1.23</v>
      </c>
      <c r="T29" s="44">
        <v>0</v>
      </c>
      <c r="U29" s="44">
        <v>1</v>
      </c>
      <c r="V29" s="47" t="s">
        <v>1405</v>
      </c>
      <c r="W29" s="47" t="s">
        <v>4409</v>
      </c>
      <c r="X29" s="49">
        <v>24</v>
      </c>
      <c r="Y29" s="49">
        <v>12</v>
      </c>
      <c r="Z29" s="6">
        <v>1100</v>
      </c>
      <c r="AA29" s="6">
        <v>1000000000</v>
      </c>
      <c r="AB29" s="6">
        <v>280</v>
      </c>
      <c r="AC29" s="4">
        <v>0.75</v>
      </c>
      <c r="AD29" s="6" t="s">
        <v>1392</v>
      </c>
      <c r="AE29" s="6">
        <v>500</v>
      </c>
      <c r="AF29" s="6">
        <v>0</v>
      </c>
      <c r="AG29" s="6">
        <v>500</v>
      </c>
      <c r="AH29" s="6">
        <v>0</v>
      </c>
      <c r="AI29" s="6">
        <v>0</v>
      </c>
      <c r="AJ29" s="6">
        <v>0</v>
      </c>
      <c r="AK29" s="6">
        <v>780</v>
      </c>
      <c r="AL29" s="4">
        <v>0.28999999999999998</v>
      </c>
      <c r="AM29" s="6" t="s">
        <v>1388</v>
      </c>
      <c r="AN29" s="6">
        <v>200</v>
      </c>
      <c r="AO29" s="6">
        <v>0</v>
      </c>
      <c r="AP29" s="6">
        <v>1</v>
      </c>
      <c r="AQ29" s="6">
        <v>367</v>
      </c>
      <c r="AR29" s="6">
        <v>9.6999999999999993</v>
      </c>
      <c r="AS29" s="6">
        <v>6.9</v>
      </c>
      <c r="AT29" s="6">
        <v>1.8</v>
      </c>
      <c r="AU29" s="6">
        <v>1</v>
      </c>
      <c r="AV29" s="65">
        <v>43311</v>
      </c>
      <c r="AW29" s="65">
        <v>43395</v>
      </c>
      <c r="AX29" s="6">
        <f t="array" ref="AX29">IFERROR(INDEX(Datos_Consumo[CANTIDAD],MATCH(TABLATRANSFERENCIA[[#This Row],[CODIGO]]&amp;TABLATRANSFERENCIA[[#Headers],[2018-8]],Datos_Consumo[CODIGO]&amp;Datos_Consumo[FECHA_FORMATO],0)),0)</f>
        <v>70</v>
      </c>
      <c r="AY29" s="6">
        <f t="array" ref="AY29">IFERROR(INDEX(Datos_Consumo[CANTIDAD],MATCH(TABLATRANSFERENCIA[[#This Row],[CODIGO]]&amp;TABLATRANSFERENCIA[[#Headers],[2018-9]],Datos_Consumo[CODIGO]&amp;Datos_Consumo[FECHA_FORMATO],0)),0)</f>
        <v>20</v>
      </c>
      <c r="AZ29" s="6">
        <f t="array" ref="AZ29">IFERROR(INDEX(Datos_Consumo[CANTIDAD],MATCH(TABLATRANSFERENCIA[[#This Row],[CODIGO]]&amp;TABLATRANSFERENCIA[[#Headers],[2018-10]],Datos_Consumo[CODIGO]&amp;Datos_Consumo[FECHA_FORMATO],0)),0)</f>
        <v>30</v>
      </c>
      <c r="BA29" s="6">
        <f t="array" ref="BA29">IFERROR(INDEX(Datos_Consumo[CANTIDAD],MATCH(TABLATRANSFERENCIA[[#This Row],[CODIGO]]&amp;TABLATRANSFERENCIA[[#Headers],[2018-11]],Datos_Consumo[CODIGO]&amp;Datos_Consumo[FECHA_FORMATO],0)),0)</f>
        <v>10</v>
      </c>
      <c r="BB29" s="6">
        <f t="array" ref="BB29">IFERROR(INDEX(Datos_Consumo[CANTIDAD],MATCH(TABLATRANSFERENCIA[[#This Row],[CODIGO]]&amp;TABLATRANSFERENCIA[[#Headers],[2018-12]],Datos_Consumo[CODIGO]&amp;Datos_Consumo[FECHA_FORMATO],0)),0)</f>
        <v>90</v>
      </c>
      <c r="BC29" s="6">
        <f t="array" ref="BC29">IFERROR(INDEX(Datos_Consumo[CANTIDAD],MATCH(TABLATRANSFERENCIA[[#This Row],[CODIGO]]&amp;TABLATRANSFERENCIA[[#Headers],[2019-1]],Datos_Consumo[CODIGO]&amp;Datos_Consumo[FECHA_FORMATO],0)),0)</f>
        <v>20</v>
      </c>
      <c r="BD29" s="48">
        <f ca="1">IFERROR(ROUND((1+INDEX(tbl_Cambio_Porcentual_Requerim[Cambio Porcentual],MATCH(INDIRECT("TABLATRANSFERENCIA[@["&amp;Campo_Cambio&amp;"]]"),tbl_Cambio_Porcentual_Requerim[Clasificación],0)))*TABLATRANSFERENCIA[[#This Row],[REQ TOTAL]],0),TABLATRANSFERENCIA[[#This Row],[REQ TOTAL]])</f>
        <v>224</v>
      </c>
      <c r="BE29" s="53">
        <v>320</v>
      </c>
      <c r="BF29" s="62">
        <v>43479</v>
      </c>
      <c r="BG29" s="60">
        <v>43563</v>
      </c>
      <c r="BH29" s="49"/>
      <c r="BI29" s="49"/>
      <c r="BJ29" s="49">
        <f ca="1">IF(RIGHT(TABLATRANSFERENCIA[[#Headers],[Emb1]],1)*1&lt;=TABLATRANSFERENCIA[[#This Row],[EMBARQUES]],IF(ISBLANK(TABLATRANSFERENCIA[[#This Row],[EMBARQUES]]),TABLATRANSFERENCIA[[#This Row],[REQUERIM]],ROUND(TABLATRANSFERENCIA[[#This Row],[REQUERIM]]/TABLATRANSFERENCIA[[#This Row],[EMBARQUES]],0)),TABLATRANSFERENCIA[[#This Row],[REQUERIM]])</f>
        <v>224</v>
      </c>
      <c r="BK2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9" s="49"/>
      <c r="BP29" s="44">
        <f ca="1">IFERROR(TABLATRANSFERENCIA[[#This Row],[REQUERIM]]/TABLATRANSFERENCIA[[#This Row],[PEDIDO PROMEDIO]],0)</f>
        <v>0.61035422343324253</v>
      </c>
      <c r="BQ29" s="49"/>
      <c r="BR29" s="58"/>
      <c r="BS29" s="3">
        <f ca="1">IF(TABLATRANSFERENCIA[[#This Row],[RECIBIDO]]&lt;&gt;"",0,IF(TABLATRANSFERENCIA[[#This Row],[DESPACHO]]&lt;&gt;"",TABLATRANSFERENCIA[[#This Row],[DESPACHO]],TABLATRANSFERENCIA[[#This Row],[REQUERIM]]))</f>
        <v>224</v>
      </c>
      <c r="BT29" s="48"/>
      <c r="BU29" s="48"/>
      <c r="BV29" s="48" t="str">
        <f t="shared" si="0"/>
        <v>N</v>
      </c>
      <c r="BW29" s="49" t="s">
        <v>1386</v>
      </c>
      <c r="BX29" s="49">
        <f t="array" ref="BX2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9" s="49">
        <v>732</v>
      </c>
      <c r="CA29" s="49">
        <v>363</v>
      </c>
      <c r="CB29" s="49"/>
    </row>
    <row r="30" spans="1:80" x14ac:dyDescent="0.25">
      <c r="A30" s="52" t="s">
        <v>1429</v>
      </c>
      <c r="B30" s="3" t="s">
        <v>4521</v>
      </c>
      <c r="C30" s="3">
        <v>0</v>
      </c>
      <c r="D30" s="3">
        <v>0</v>
      </c>
      <c r="E30" s="3" t="s">
        <v>1401</v>
      </c>
      <c r="F30" s="3" t="s">
        <v>4513</v>
      </c>
      <c r="G30" s="3" t="s">
        <v>4425</v>
      </c>
      <c r="H30" s="3">
        <v>0</v>
      </c>
      <c r="I30" s="3">
        <v>0</v>
      </c>
      <c r="J30" s="3">
        <v>0</v>
      </c>
      <c r="K30" s="3">
        <v>0</v>
      </c>
      <c r="L30" s="3" t="s">
        <v>4414</v>
      </c>
      <c r="M30" s="3" t="s">
        <v>4522</v>
      </c>
      <c r="N30" s="3">
        <v>0</v>
      </c>
      <c r="O30" s="5" t="s">
        <v>4419</v>
      </c>
      <c r="P30" s="5">
        <v>0.34</v>
      </c>
      <c r="Q30" s="5">
        <v>0.56000000000000005</v>
      </c>
      <c r="R30" s="44">
        <v>0</v>
      </c>
      <c r="S30" s="44">
        <v>0.86</v>
      </c>
      <c r="T30" s="44">
        <v>0</v>
      </c>
      <c r="U30" s="44">
        <v>0</v>
      </c>
      <c r="V30" s="47" t="s">
        <v>1405</v>
      </c>
      <c r="W30" s="47" t="s">
        <v>4409</v>
      </c>
      <c r="X30" s="49">
        <v>24</v>
      </c>
      <c r="Y30" s="49">
        <v>12</v>
      </c>
      <c r="Z30" s="6">
        <v>1257</v>
      </c>
      <c r="AA30" s="6">
        <v>1000000000</v>
      </c>
      <c r="AB30" s="6">
        <v>0</v>
      </c>
      <c r="AC30" s="4">
        <v>1</v>
      </c>
      <c r="AD30" s="6" t="s">
        <v>838</v>
      </c>
      <c r="AE30" s="6">
        <v>499</v>
      </c>
      <c r="AF30" s="6">
        <v>0</v>
      </c>
      <c r="AG30" s="6">
        <v>0</v>
      </c>
      <c r="AH30" s="6">
        <v>499</v>
      </c>
      <c r="AI30" s="6">
        <v>0</v>
      </c>
      <c r="AJ30" s="6">
        <v>0</v>
      </c>
      <c r="AK30" s="6">
        <v>499</v>
      </c>
      <c r="AL30" s="4">
        <v>0.6</v>
      </c>
      <c r="AM30" s="6" t="s">
        <v>1398</v>
      </c>
      <c r="AN30" s="6">
        <v>500</v>
      </c>
      <c r="AO30" s="6">
        <v>0</v>
      </c>
      <c r="AP30" s="6">
        <v>1</v>
      </c>
      <c r="AQ30" s="6">
        <v>419</v>
      </c>
      <c r="AR30" s="6">
        <v>17.7</v>
      </c>
      <c r="AS30" s="6">
        <v>7</v>
      </c>
      <c r="AT30" s="6">
        <v>7</v>
      </c>
      <c r="AU30" s="6">
        <v>2</v>
      </c>
      <c r="AV30" s="65">
        <v>43067</v>
      </c>
      <c r="AW30" s="65">
        <v>0</v>
      </c>
      <c r="AX30" s="6">
        <f t="array" ref="AX30">IFERROR(INDEX(Datos_Consumo[CANTIDAD],MATCH(TABLATRANSFERENCIA[[#This Row],[CODIGO]]&amp;TABLATRANSFERENCIA[[#Headers],[2018-8]],Datos_Consumo[CODIGO]&amp;Datos_Consumo[FECHA_FORMATO],0)),0)</f>
        <v>43</v>
      </c>
      <c r="AY30" s="6">
        <f t="array" ref="AY30">IFERROR(INDEX(Datos_Consumo[CANTIDAD],MATCH(TABLATRANSFERENCIA[[#This Row],[CODIGO]]&amp;TABLATRANSFERENCIA[[#Headers],[2018-9]],Datos_Consumo[CODIGO]&amp;Datos_Consumo[FECHA_FORMATO],0)),0)</f>
        <v>0</v>
      </c>
      <c r="AZ30" s="6">
        <f t="array" ref="AZ30">IFERROR(INDEX(Datos_Consumo[CANTIDAD],MATCH(TABLATRANSFERENCIA[[#This Row],[CODIGO]]&amp;TABLATRANSFERENCIA[[#Headers],[2018-10]],Datos_Consumo[CODIGO]&amp;Datos_Consumo[FECHA_FORMATO],0)),0)</f>
        <v>0</v>
      </c>
      <c r="BA30" s="6">
        <f t="array" ref="BA30">IFERROR(INDEX(Datos_Consumo[CANTIDAD],MATCH(TABLATRANSFERENCIA[[#This Row],[CODIGO]]&amp;TABLATRANSFERENCIA[[#Headers],[2018-11]],Datos_Consumo[CODIGO]&amp;Datos_Consumo[FECHA_FORMATO],0)),0)</f>
        <v>2</v>
      </c>
      <c r="BB30" s="6">
        <f t="array" ref="BB30">IFERROR(INDEX(Datos_Consumo[CANTIDAD],MATCH(TABLATRANSFERENCIA[[#This Row],[CODIGO]]&amp;TABLATRANSFERENCIA[[#Headers],[2018-12]],Datos_Consumo[CODIGO]&amp;Datos_Consumo[FECHA_FORMATO],0)),0)</f>
        <v>0</v>
      </c>
      <c r="BC30" s="6">
        <f t="array" ref="BC30">IFERROR(INDEX(Datos_Consumo[CANTIDAD],MATCH(TABLATRANSFERENCIA[[#This Row],[CODIGO]]&amp;TABLATRANSFERENCIA[[#Headers],[2019-1]],Datos_Consumo[CODIGO]&amp;Datos_Consumo[FECHA_FORMATO],0)),0)</f>
        <v>0</v>
      </c>
      <c r="BD30" s="48">
        <f ca="1">IFERROR(ROUND((1+INDEX(tbl_Cambio_Porcentual_Requerim[Cambio Porcentual],MATCH(INDIRECT("TABLATRANSFERENCIA[@["&amp;Campo_Cambio&amp;"]]"),tbl_Cambio_Porcentual_Requerim[Clasificación],0)))*TABLATRANSFERENCIA[[#This Row],[REQ TOTAL]],0),TABLATRANSFERENCIA[[#This Row],[REQ TOTAL]])</f>
        <v>531</v>
      </c>
      <c r="BE30" s="53">
        <v>758</v>
      </c>
      <c r="BF30" s="62">
        <v>43479</v>
      </c>
      <c r="BG30" s="60">
        <v>43563</v>
      </c>
      <c r="BH30" s="49"/>
      <c r="BI30" s="49"/>
      <c r="BJ30" s="49">
        <f ca="1">IF(RIGHT(TABLATRANSFERENCIA[[#Headers],[Emb1]],1)*1&lt;=TABLATRANSFERENCIA[[#This Row],[EMBARQUES]],IF(ISBLANK(TABLATRANSFERENCIA[[#This Row],[EMBARQUES]]),TABLATRANSFERENCIA[[#This Row],[REQUERIM]],ROUND(TABLATRANSFERENCIA[[#This Row],[REQUERIM]]/TABLATRANSFERENCIA[[#This Row],[EMBARQUES]],0)),TABLATRANSFERENCIA[[#This Row],[REQUERIM]])</f>
        <v>531</v>
      </c>
      <c r="BK3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0" s="49"/>
      <c r="BP30" s="44">
        <f ca="1">IFERROR(TABLATRANSFERENCIA[[#This Row],[REQUERIM]]/TABLATRANSFERENCIA[[#This Row],[PEDIDO PROMEDIO]],0)</f>
        <v>1.2673031026252983</v>
      </c>
      <c r="BQ30" s="49"/>
      <c r="BR30" s="58"/>
      <c r="BS30" s="3">
        <f ca="1">IF(TABLATRANSFERENCIA[[#This Row],[RECIBIDO]]&lt;&gt;"",0,IF(TABLATRANSFERENCIA[[#This Row],[DESPACHO]]&lt;&gt;"",TABLATRANSFERENCIA[[#This Row],[DESPACHO]],TABLATRANSFERENCIA[[#This Row],[REQUERIM]]))</f>
        <v>531</v>
      </c>
      <c r="BT30" s="48"/>
      <c r="BU30" s="48"/>
      <c r="BV30" s="48" t="str">
        <f t="shared" si="0"/>
        <v>N</v>
      </c>
      <c r="BW30" s="49" t="s">
        <v>1386</v>
      </c>
      <c r="BX30" s="49">
        <f t="array" ref="BX3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0" s="49">
        <v>836</v>
      </c>
      <c r="CA30" s="49">
        <v>415</v>
      </c>
      <c r="CB30" s="49"/>
    </row>
    <row r="31" spans="1:80" x14ac:dyDescent="0.25">
      <c r="A31" s="52" t="s">
        <v>1430</v>
      </c>
      <c r="B31" s="3" t="s">
        <v>4523</v>
      </c>
      <c r="C31" s="3">
        <v>0</v>
      </c>
      <c r="D31" s="3">
        <v>0</v>
      </c>
      <c r="E31" s="3" t="s">
        <v>1401</v>
      </c>
      <c r="F31" s="3" t="s">
        <v>4524</v>
      </c>
      <c r="G31" s="3" t="s">
        <v>4440</v>
      </c>
      <c r="H31" s="3">
        <v>0</v>
      </c>
      <c r="I31" s="3">
        <v>0</v>
      </c>
      <c r="J31" s="3">
        <v>0</v>
      </c>
      <c r="K31" s="3">
        <v>0</v>
      </c>
      <c r="L31" s="3" t="s">
        <v>4443</v>
      </c>
      <c r="M31" s="3" t="s">
        <v>4525</v>
      </c>
      <c r="N31" s="3">
        <v>0</v>
      </c>
      <c r="O31" s="5" t="s">
        <v>4404</v>
      </c>
      <c r="P31" s="5">
        <v>8.65</v>
      </c>
      <c r="Q31" s="5">
        <v>13.5</v>
      </c>
      <c r="R31" s="44">
        <v>0</v>
      </c>
      <c r="S31" s="44">
        <v>0.75</v>
      </c>
      <c r="T31" s="44">
        <v>0</v>
      </c>
      <c r="U31" s="44">
        <v>1</v>
      </c>
      <c r="V31" s="47" t="s">
        <v>1405</v>
      </c>
      <c r="W31" s="47" t="s">
        <v>4409</v>
      </c>
      <c r="X31" s="49">
        <v>24</v>
      </c>
      <c r="Y31" s="49">
        <v>12</v>
      </c>
      <c r="Z31" s="6">
        <v>138</v>
      </c>
      <c r="AA31" s="6">
        <v>1000000000</v>
      </c>
      <c r="AB31" s="6">
        <v>36</v>
      </c>
      <c r="AC31" s="4">
        <v>0.74</v>
      </c>
      <c r="AD31" s="6" t="s">
        <v>1392</v>
      </c>
      <c r="AE31" s="6">
        <v>60</v>
      </c>
      <c r="AF31" s="6">
        <v>0</v>
      </c>
      <c r="AG31" s="6">
        <v>60</v>
      </c>
      <c r="AH31" s="6">
        <v>0</v>
      </c>
      <c r="AI31" s="6">
        <v>0</v>
      </c>
      <c r="AJ31" s="6">
        <v>0</v>
      </c>
      <c r="AK31" s="6">
        <v>96</v>
      </c>
      <c r="AL31" s="4">
        <v>0.3</v>
      </c>
      <c r="AM31" s="6" t="s">
        <v>1388</v>
      </c>
      <c r="AN31" s="6">
        <v>40</v>
      </c>
      <c r="AO31" s="6">
        <v>0</v>
      </c>
      <c r="AP31" s="6">
        <v>1</v>
      </c>
      <c r="AQ31" s="6">
        <v>46</v>
      </c>
      <c r="AR31" s="6">
        <v>8.6</v>
      </c>
      <c r="AS31" s="6">
        <v>6</v>
      </c>
      <c r="AT31" s="6">
        <v>2.5</v>
      </c>
      <c r="AU31" s="6">
        <v>0</v>
      </c>
      <c r="AV31" s="65">
        <v>43311</v>
      </c>
      <c r="AW31" s="65">
        <v>43395</v>
      </c>
      <c r="AX31" s="6">
        <f t="array" ref="AX31">IFERROR(INDEX(Datos_Consumo[CANTIDAD],MATCH(TABLATRANSFERENCIA[[#This Row],[CODIGO]]&amp;TABLATRANSFERENCIA[[#Headers],[2018-8]],Datos_Consumo[CODIGO]&amp;Datos_Consumo[FECHA_FORMATO],0)),0)</f>
        <v>3</v>
      </c>
      <c r="AY31" s="6">
        <f t="array" ref="AY31">IFERROR(INDEX(Datos_Consumo[CANTIDAD],MATCH(TABLATRANSFERENCIA[[#This Row],[CODIGO]]&amp;TABLATRANSFERENCIA[[#Headers],[2018-9]],Datos_Consumo[CODIGO]&amp;Datos_Consumo[FECHA_FORMATO],0)),0)</f>
        <v>11</v>
      </c>
      <c r="AZ31" s="6">
        <f t="array" ref="AZ31">IFERROR(INDEX(Datos_Consumo[CANTIDAD],MATCH(TABLATRANSFERENCIA[[#This Row],[CODIGO]]&amp;TABLATRANSFERENCIA[[#Headers],[2018-10]],Datos_Consumo[CODIGO]&amp;Datos_Consumo[FECHA_FORMATO],0)),0)</f>
        <v>5</v>
      </c>
      <c r="BA31" s="6">
        <f t="array" ref="BA31">IFERROR(INDEX(Datos_Consumo[CANTIDAD],MATCH(TABLATRANSFERENCIA[[#This Row],[CODIGO]]&amp;TABLATRANSFERENCIA[[#Headers],[2018-11]],Datos_Consumo[CODIGO]&amp;Datos_Consumo[FECHA_FORMATO],0)),0)</f>
        <v>9</v>
      </c>
      <c r="BB31" s="6">
        <f t="array" ref="BB31">IFERROR(INDEX(Datos_Consumo[CANTIDAD],MATCH(TABLATRANSFERENCIA[[#This Row],[CODIGO]]&amp;TABLATRANSFERENCIA[[#Headers],[2018-12]],Datos_Consumo[CODIGO]&amp;Datos_Consumo[FECHA_FORMATO],0)),0)</f>
        <v>8</v>
      </c>
      <c r="BC31" s="6">
        <f t="array" ref="BC31">IFERROR(INDEX(Datos_Consumo[CANTIDAD],MATCH(TABLATRANSFERENCIA[[#This Row],[CODIGO]]&amp;TABLATRANSFERENCIA[[#Headers],[2019-1]],Datos_Consumo[CODIGO]&amp;Datos_Consumo[FECHA_FORMATO],0)),0)</f>
        <v>2</v>
      </c>
      <c r="BD31" s="48">
        <f ca="1">IFERROR(ROUND((1+INDEX(tbl_Cambio_Porcentual_Requerim[Cambio Porcentual],MATCH(INDIRECT("TABLATRANSFERENCIA[@["&amp;Campo_Cambio&amp;"]]"),tbl_Cambio_Porcentual_Requerim[Clasificación],0)))*TABLATRANSFERENCIA[[#This Row],[REQ TOTAL]],0),TABLATRANSFERENCIA[[#This Row],[REQ TOTAL]])</f>
        <v>45</v>
      </c>
      <c r="BE31" s="53">
        <v>42</v>
      </c>
      <c r="BF31" s="62">
        <v>43479</v>
      </c>
      <c r="BG31" s="60">
        <v>43563</v>
      </c>
      <c r="BH31" s="49"/>
      <c r="BI31" s="49"/>
      <c r="BJ31" s="49">
        <f ca="1">IF(RIGHT(TABLATRANSFERENCIA[[#Headers],[Emb1]],1)*1&lt;=TABLATRANSFERENCIA[[#This Row],[EMBARQUES]],IF(ISBLANK(TABLATRANSFERENCIA[[#This Row],[EMBARQUES]]),TABLATRANSFERENCIA[[#This Row],[REQUERIM]],ROUND(TABLATRANSFERENCIA[[#This Row],[REQUERIM]]/TABLATRANSFERENCIA[[#This Row],[EMBARQUES]],0)),TABLATRANSFERENCIA[[#This Row],[REQUERIM]])</f>
        <v>45</v>
      </c>
      <c r="BK3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1" s="49"/>
      <c r="BP31" s="44">
        <f ca="1">IFERROR(TABLATRANSFERENCIA[[#This Row],[REQUERIM]]/TABLATRANSFERENCIA[[#This Row],[PEDIDO PROMEDIO]],0)</f>
        <v>0.97826086956521741</v>
      </c>
      <c r="BQ31" s="49"/>
      <c r="BR31" s="58"/>
      <c r="BS31" s="3">
        <f ca="1">IF(TABLATRANSFERENCIA[[#This Row],[RECIBIDO]]&lt;&gt;"",0,IF(TABLATRANSFERENCIA[[#This Row],[DESPACHO]]&lt;&gt;"",TABLATRANSFERENCIA[[#This Row],[DESPACHO]],TABLATRANSFERENCIA[[#This Row],[REQUERIM]]))</f>
        <v>45</v>
      </c>
      <c r="BT31" s="48"/>
      <c r="BU31" s="48"/>
      <c r="BV31" s="48" t="str">
        <f t="shared" si="0"/>
        <v>N</v>
      </c>
      <c r="BW31" s="49" t="s">
        <v>1386</v>
      </c>
      <c r="BX31" s="49">
        <f t="array" ref="BX3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31" s="49">
        <v>92</v>
      </c>
      <c r="CA31" s="49">
        <v>46</v>
      </c>
      <c r="CB31" s="49"/>
    </row>
    <row r="32" spans="1:80" x14ac:dyDescent="0.25">
      <c r="A32" s="52" t="s">
        <v>1431</v>
      </c>
      <c r="B32" s="3" t="s">
        <v>4526</v>
      </c>
      <c r="C32" s="3">
        <v>0</v>
      </c>
      <c r="D32" s="3">
        <v>0</v>
      </c>
      <c r="E32" s="3" t="s">
        <v>1401</v>
      </c>
      <c r="F32" s="3" t="s">
        <v>4524</v>
      </c>
      <c r="G32" s="3" t="s">
        <v>4440</v>
      </c>
      <c r="H32" s="3">
        <v>0</v>
      </c>
      <c r="I32" s="3">
        <v>0</v>
      </c>
      <c r="J32" s="3">
        <v>0</v>
      </c>
      <c r="K32" s="3">
        <v>0</v>
      </c>
      <c r="L32" s="3" t="s">
        <v>4414</v>
      </c>
      <c r="M32" s="3" t="s">
        <v>4454</v>
      </c>
      <c r="N32" s="3">
        <v>0</v>
      </c>
      <c r="O32" s="5" t="s">
        <v>4404</v>
      </c>
      <c r="P32" s="5">
        <v>9.84</v>
      </c>
      <c r="Q32" s="5">
        <v>16</v>
      </c>
      <c r="R32" s="44">
        <v>0</v>
      </c>
      <c r="S32" s="44">
        <v>0.83</v>
      </c>
      <c r="T32" s="44">
        <v>0</v>
      </c>
      <c r="U32" s="44">
        <v>1</v>
      </c>
      <c r="V32" s="47" t="s">
        <v>1405</v>
      </c>
      <c r="W32" s="47" t="s">
        <v>4409</v>
      </c>
      <c r="X32" s="49">
        <v>24</v>
      </c>
      <c r="Y32" s="49">
        <v>12</v>
      </c>
      <c r="Z32" s="6">
        <v>613</v>
      </c>
      <c r="AA32" s="6">
        <v>1000000000</v>
      </c>
      <c r="AB32" s="6">
        <v>213</v>
      </c>
      <c r="AC32" s="4">
        <v>0.65</v>
      </c>
      <c r="AD32" s="6" t="s">
        <v>1398</v>
      </c>
      <c r="AE32" s="6">
        <v>100</v>
      </c>
      <c r="AF32" s="6">
        <v>0</v>
      </c>
      <c r="AG32" s="6">
        <v>100</v>
      </c>
      <c r="AH32" s="6">
        <v>0</v>
      </c>
      <c r="AI32" s="6">
        <v>0</v>
      </c>
      <c r="AJ32" s="6">
        <v>0</v>
      </c>
      <c r="AK32" s="6">
        <v>313</v>
      </c>
      <c r="AL32" s="4">
        <v>0.49</v>
      </c>
      <c r="AM32" s="6" t="s">
        <v>1398</v>
      </c>
      <c r="AN32" s="6">
        <v>20</v>
      </c>
      <c r="AO32" s="6">
        <v>0</v>
      </c>
      <c r="AP32" s="6">
        <v>1</v>
      </c>
      <c r="AQ32" s="6">
        <v>204</v>
      </c>
      <c r="AR32" s="6">
        <v>40.799999999999997</v>
      </c>
      <c r="AS32" s="6">
        <v>20.8</v>
      </c>
      <c r="AT32" s="6">
        <v>1.3</v>
      </c>
      <c r="AU32" s="6">
        <v>0</v>
      </c>
      <c r="AV32" s="65">
        <v>43311</v>
      </c>
      <c r="AW32" s="65">
        <v>43395</v>
      </c>
      <c r="AX32" s="6">
        <f t="array" ref="AX32">IFERROR(INDEX(Datos_Consumo[CANTIDAD],MATCH(TABLATRANSFERENCIA[[#This Row],[CODIGO]]&amp;TABLATRANSFERENCIA[[#Headers],[2018-8]],Datos_Consumo[CODIGO]&amp;Datos_Consumo[FECHA_FORMATO],0)),0)</f>
        <v>33</v>
      </c>
      <c r="AY32" s="6">
        <f t="array" ref="AY32">IFERROR(INDEX(Datos_Consumo[CANTIDAD],MATCH(TABLATRANSFERENCIA[[#This Row],[CODIGO]]&amp;TABLATRANSFERENCIA[[#Headers],[2018-9]],Datos_Consumo[CODIGO]&amp;Datos_Consumo[FECHA_FORMATO],0)),0)</f>
        <v>18</v>
      </c>
      <c r="AZ32" s="6">
        <f t="array" ref="AZ32">IFERROR(INDEX(Datos_Consumo[CANTIDAD],MATCH(TABLATRANSFERENCIA[[#This Row],[CODIGO]]&amp;TABLATRANSFERENCIA[[#Headers],[2018-10]],Datos_Consumo[CODIGO]&amp;Datos_Consumo[FECHA_FORMATO],0)),0)</f>
        <v>6</v>
      </c>
      <c r="BA32" s="6">
        <f t="array" ref="BA32">IFERROR(INDEX(Datos_Consumo[CANTIDAD],MATCH(TABLATRANSFERENCIA[[#This Row],[CODIGO]]&amp;TABLATRANSFERENCIA[[#Headers],[2018-11]],Datos_Consumo[CODIGO]&amp;Datos_Consumo[FECHA_FORMATO],0)),0)</f>
        <v>6</v>
      </c>
      <c r="BB32" s="6">
        <f t="array" ref="BB32">IFERROR(INDEX(Datos_Consumo[CANTIDAD],MATCH(TABLATRANSFERENCIA[[#This Row],[CODIGO]]&amp;TABLATRANSFERENCIA[[#Headers],[2018-12]],Datos_Consumo[CODIGO]&amp;Datos_Consumo[FECHA_FORMATO],0)),0)</f>
        <v>7</v>
      </c>
      <c r="BC32" s="6">
        <f t="array" ref="BC32">IFERROR(INDEX(Datos_Consumo[CANTIDAD],MATCH(TABLATRANSFERENCIA[[#This Row],[CODIGO]]&amp;TABLATRANSFERENCIA[[#Headers],[2019-1]],Datos_Consumo[CODIGO]&amp;Datos_Consumo[FECHA_FORMATO],0)),0)</f>
        <v>13</v>
      </c>
      <c r="BD32" s="48">
        <f ca="1">IFERROR(ROUND((1+INDEX(tbl_Cambio_Porcentual_Requerim[Cambio Porcentual],MATCH(INDIRECT("TABLATRANSFERENCIA[@["&amp;Campo_Cambio&amp;"]]"),tbl_Cambio_Porcentual_Requerim[Clasificación],0)))*TABLATRANSFERENCIA[[#This Row],[REQ TOTAL]],0),TABLATRANSFERENCIA[[#This Row],[REQ TOTAL]])</f>
        <v>324</v>
      </c>
      <c r="BE32" s="53">
        <v>300</v>
      </c>
      <c r="BF32" s="62">
        <v>43479</v>
      </c>
      <c r="BG32" s="60">
        <v>43563</v>
      </c>
      <c r="BH32" s="49"/>
      <c r="BI32" s="49"/>
      <c r="BJ32" s="49">
        <f ca="1">IF(RIGHT(TABLATRANSFERENCIA[[#Headers],[Emb1]],1)*1&lt;=TABLATRANSFERENCIA[[#This Row],[EMBARQUES]],IF(ISBLANK(TABLATRANSFERENCIA[[#This Row],[EMBARQUES]]),TABLATRANSFERENCIA[[#This Row],[REQUERIM]],ROUND(TABLATRANSFERENCIA[[#This Row],[REQUERIM]]/TABLATRANSFERENCIA[[#This Row],[EMBARQUES]],0)),TABLATRANSFERENCIA[[#This Row],[REQUERIM]])</f>
        <v>324</v>
      </c>
      <c r="BK3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2" s="49"/>
      <c r="BP32" s="44">
        <f ca="1">IFERROR(TABLATRANSFERENCIA[[#This Row],[REQUERIM]]/TABLATRANSFERENCIA[[#This Row],[PEDIDO PROMEDIO]],0)</f>
        <v>1.588235294117647</v>
      </c>
      <c r="BQ32" s="49"/>
      <c r="BR32" s="58"/>
      <c r="BS32" s="3">
        <f ca="1">IF(TABLATRANSFERENCIA[[#This Row],[RECIBIDO]]&lt;&gt;"",0,IF(TABLATRANSFERENCIA[[#This Row],[DESPACHO]]&lt;&gt;"",TABLATRANSFERENCIA[[#This Row],[DESPACHO]],TABLATRANSFERENCIA[[#This Row],[REQUERIM]]))</f>
        <v>324</v>
      </c>
      <c r="BT32" s="48"/>
      <c r="BU32" s="48"/>
      <c r="BV32" s="48" t="str">
        <f t="shared" si="0"/>
        <v>N</v>
      </c>
      <c r="BW32" s="49" t="s">
        <v>1386</v>
      </c>
      <c r="BX32" s="49">
        <f t="array" ref="BX3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32" s="49">
        <v>408</v>
      </c>
      <c r="CA32" s="49">
        <v>202</v>
      </c>
      <c r="CB32" s="49"/>
    </row>
    <row r="33" spans="1:80" x14ac:dyDescent="0.25">
      <c r="A33" s="52" t="s">
        <v>1432</v>
      </c>
      <c r="B33" s="3" t="s">
        <v>4534</v>
      </c>
      <c r="C33" s="3">
        <v>0</v>
      </c>
      <c r="D33" s="3">
        <v>0</v>
      </c>
      <c r="E33" s="3" t="s">
        <v>1401</v>
      </c>
      <c r="F33" s="3" t="s">
        <v>4530</v>
      </c>
      <c r="G33" s="3" t="s">
        <v>4425</v>
      </c>
      <c r="H33" s="3">
        <v>0</v>
      </c>
      <c r="I33" s="3">
        <v>0</v>
      </c>
      <c r="J33" s="3">
        <v>0</v>
      </c>
      <c r="K33" s="3">
        <v>0</v>
      </c>
      <c r="L33" s="3" t="s">
        <v>4414</v>
      </c>
      <c r="M33" s="3" t="s">
        <v>4535</v>
      </c>
      <c r="N33" s="3">
        <v>0</v>
      </c>
      <c r="O33" s="5" t="s">
        <v>4419</v>
      </c>
      <c r="P33" s="5">
        <v>3.47</v>
      </c>
      <c r="Q33" s="5">
        <v>5.65</v>
      </c>
      <c r="R33" s="44">
        <v>0</v>
      </c>
      <c r="S33" s="44">
        <v>0.84</v>
      </c>
      <c r="T33" s="44">
        <v>0</v>
      </c>
      <c r="U33" s="44">
        <v>1</v>
      </c>
      <c r="V33" s="47" t="s">
        <v>1405</v>
      </c>
      <c r="W33" s="47" t="s">
        <v>4409</v>
      </c>
      <c r="X33" s="49">
        <v>24</v>
      </c>
      <c r="Y33" s="49">
        <v>12</v>
      </c>
      <c r="Z33" s="6">
        <v>3933</v>
      </c>
      <c r="AA33" s="6">
        <v>1000000000</v>
      </c>
      <c r="AB33" s="6">
        <v>693</v>
      </c>
      <c r="AC33" s="4">
        <v>0.82</v>
      </c>
      <c r="AD33" s="6" t="s">
        <v>1392</v>
      </c>
      <c r="AE33" s="6">
        <v>1600</v>
      </c>
      <c r="AF33" s="6">
        <v>0</v>
      </c>
      <c r="AG33" s="6">
        <v>600</v>
      </c>
      <c r="AH33" s="6">
        <v>1000</v>
      </c>
      <c r="AI33" s="6">
        <v>0</v>
      </c>
      <c r="AJ33" s="6">
        <v>0</v>
      </c>
      <c r="AK33" s="6">
        <v>2293</v>
      </c>
      <c r="AL33" s="4">
        <v>0.42</v>
      </c>
      <c r="AM33" s="6" t="s">
        <v>1398</v>
      </c>
      <c r="AN33" s="6">
        <v>500</v>
      </c>
      <c r="AO33" s="6">
        <v>0</v>
      </c>
      <c r="AP33" s="6">
        <v>1</v>
      </c>
      <c r="AQ33" s="6">
        <v>1311</v>
      </c>
      <c r="AR33" s="6">
        <v>10.1</v>
      </c>
      <c r="AS33" s="6">
        <v>5.9</v>
      </c>
      <c r="AT33" s="6">
        <v>1.3</v>
      </c>
      <c r="AU33" s="6">
        <v>0</v>
      </c>
      <c r="AV33" s="65">
        <v>43311</v>
      </c>
      <c r="AW33" s="65">
        <v>43395</v>
      </c>
      <c r="AX33" s="6">
        <f t="array" ref="AX33">IFERROR(INDEX(Datos_Consumo[CANTIDAD],MATCH(TABLATRANSFERENCIA[[#This Row],[CODIGO]]&amp;TABLATRANSFERENCIA[[#Headers],[2018-8]],Datos_Consumo[CODIGO]&amp;Datos_Consumo[FECHA_FORMATO],0)),0)</f>
        <v>202</v>
      </c>
      <c r="AY33" s="6">
        <f t="array" ref="AY33">IFERROR(INDEX(Datos_Consumo[CANTIDAD],MATCH(TABLATRANSFERENCIA[[#This Row],[CODIGO]]&amp;TABLATRANSFERENCIA[[#Headers],[2018-9]],Datos_Consumo[CODIGO]&amp;Datos_Consumo[FECHA_FORMATO],0)),0)</f>
        <v>186</v>
      </c>
      <c r="AZ33" s="6">
        <f t="array" ref="AZ33">IFERROR(INDEX(Datos_Consumo[CANTIDAD],MATCH(TABLATRANSFERENCIA[[#This Row],[CODIGO]]&amp;TABLATRANSFERENCIA[[#Headers],[2018-10]],Datos_Consumo[CODIGO]&amp;Datos_Consumo[FECHA_FORMATO],0)),0)</f>
        <v>305</v>
      </c>
      <c r="BA33" s="6">
        <f t="array" ref="BA33">IFERROR(INDEX(Datos_Consumo[CANTIDAD],MATCH(TABLATRANSFERENCIA[[#This Row],[CODIGO]]&amp;TABLATRANSFERENCIA[[#Headers],[2018-11]],Datos_Consumo[CODIGO]&amp;Datos_Consumo[FECHA_FORMATO],0)),0)</f>
        <v>242</v>
      </c>
      <c r="BB33" s="6">
        <f t="array" ref="BB33">IFERROR(INDEX(Datos_Consumo[CANTIDAD],MATCH(TABLATRANSFERENCIA[[#This Row],[CODIGO]]&amp;TABLATRANSFERENCIA[[#Headers],[2018-12]],Datos_Consumo[CODIGO]&amp;Datos_Consumo[FECHA_FORMATO],0)),0)</f>
        <v>72</v>
      </c>
      <c r="BC33" s="6">
        <f t="array" ref="BC33">IFERROR(INDEX(Datos_Consumo[CANTIDAD],MATCH(TABLATRANSFERENCIA[[#This Row],[CODIGO]]&amp;TABLATRANSFERENCIA[[#Headers],[2019-1]],Datos_Consumo[CODIGO]&amp;Datos_Consumo[FECHA_FORMATO],0)),0)</f>
        <v>78</v>
      </c>
      <c r="BD33" s="48">
        <f ca="1">IFERROR(ROUND((1+INDEX(tbl_Cambio_Porcentual_Requerim[Cambio Porcentual],MATCH(INDIRECT("TABLATRANSFERENCIA[@["&amp;Campo_Cambio&amp;"]]"),tbl_Cambio_Porcentual_Requerim[Clasificación],0)))*TABLATRANSFERENCIA[[#This Row],[REQ TOTAL]],0),TABLATRANSFERENCIA[[#This Row],[REQ TOTAL]])</f>
        <v>1148</v>
      </c>
      <c r="BE33" s="53">
        <v>1640</v>
      </c>
      <c r="BF33" s="62">
        <v>43479</v>
      </c>
      <c r="BG33" s="60">
        <v>43563</v>
      </c>
      <c r="BH33" s="49"/>
      <c r="BI33" s="49"/>
      <c r="BJ33" s="49">
        <f ca="1">IF(RIGHT(TABLATRANSFERENCIA[[#Headers],[Emb1]],1)*1&lt;=TABLATRANSFERENCIA[[#This Row],[EMBARQUES]],IF(ISBLANK(TABLATRANSFERENCIA[[#This Row],[EMBARQUES]]),TABLATRANSFERENCIA[[#This Row],[REQUERIM]],ROUND(TABLATRANSFERENCIA[[#This Row],[REQUERIM]]/TABLATRANSFERENCIA[[#This Row],[EMBARQUES]],0)),TABLATRANSFERENCIA[[#This Row],[REQUERIM]])</f>
        <v>1148</v>
      </c>
      <c r="BK3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3" s="49"/>
      <c r="BP33" s="44">
        <f ca="1">IFERROR(TABLATRANSFERENCIA[[#This Row],[REQUERIM]]/TABLATRANSFERENCIA[[#This Row],[PEDIDO PROMEDIO]],0)</f>
        <v>0.87566742944317311</v>
      </c>
      <c r="BQ33" s="49"/>
      <c r="BR33" s="58"/>
      <c r="BS33" s="3">
        <f ca="1">IF(TABLATRANSFERENCIA[[#This Row],[RECIBIDO]]&lt;&gt;"",0,IF(TABLATRANSFERENCIA[[#This Row],[DESPACHO]]&lt;&gt;"",TABLATRANSFERENCIA[[#This Row],[DESPACHO]],TABLATRANSFERENCIA[[#This Row],[REQUERIM]]))</f>
        <v>1148</v>
      </c>
      <c r="BT33" s="48"/>
      <c r="BU33" s="48"/>
      <c r="BV33" s="48" t="str">
        <f t="shared" si="0"/>
        <v>N</v>
      </c>
      <c r="BW33" s="49" t="s">
        <v>1386</v>
      </c>
      <c r="BX33" s="49">
        <f t="array" ref="BX3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3" s="49">
        <v>2615</v>
      </c>
      <c r="CA33" s="49">
        <v>1298</v>
      </c>
      <c r="CB33" s="49"/>
    </row>
    <row r="34" spans="1:80" x14ac:dyDescent="0.25">
      <c r="A34" s="52" t="s">
        <v>1433</v>
      </c>
      <c r="B34" s="3" t="s">
        <v>4536</v>
      </c>
      <c r="C34" s="3">
        <v>0</v>
      </c>
      <c r="D34" s="3">
        <v>0</v>
      </c>
      <c r="E34" s="3" t="s">
        <v>1401</v>
      </c>
      <c r="F34" s="3" t="s">
        <v>4530</v>
      </c>
      <c r="G34" s="3" t="s">
        <v>4425</v>
      </c>
      <c r="H34" s="3">
        <v>0</v>
      </c>
      <c r="I34" s="3">
        <v>0</v>
      </c>
      <c r="J34" s="3">
        <v>0</v>
      </c>
      <c r="K34" s="3">
        <v>0</v>
      </c>
      <c r="L34" s="3" t="s">
        <v>4414</v>
      </c>
      <c r="M34" s="3" t="s">
        <v>4535</v>
      </c>
      <c r="N34" s="3">
        <v>0</v>
      </c>
      <c r="O34" s="5" t="s">
        <v>4419</v>
      </c>
      <c r="P34" s="5">
        <v>3.52</v>
      </c>
      <c r="Q34" s="5">
        <v>5.72</v>
      </c>
      <c r="R34" s="44">
        <v>0</v>
      </c>
      <c r="S34" s="44">
        <v>0.83</v>
      </c>
      <c r="T34" s="44">
        <v>0</v>
      </c>
      <c r="U34" s="44">
        <v>1</v>
      </c>
      <c r="V34" s="47" t="s">
        <v>1405</v>
      </c>
      <c r="W34" s="47" t="s">
        <v>4409</v>
      </c>
      <c r="X34" s="49">
        <v>24</v>
      </c>
      <c r="Y34" s="49">
        <v>12</v>
      </c>
      <c r="Z34" s="6">
        <v>6293</v>
      </c>
      <c r="AA34" s="6">
        <v>1000000000</v>
      </c>
      <c r="AB34" s="6">
        <v>861</v>
      </c>
      <c r="AC34" s="4">
        <v>0.86</v>
      </c>
      <c r="AD34" s="6" t="s">
        <v>1392</v>
      </c>
      <c r="AE34" s="6">
        <v>2600</v>
      </c>
      <c r="AF34" s="6">
        <v>0</v>
      </c>
      <c r="AG34" s="6">
        <v>1600</v>
      </c>
      <c r="AH34" s="6">
        <v>1000</v>
      </c>
      <c r="AI34" s="6">
        <v>0</v>
      </c>
      <c r="AJ34" s="6">
        <v>0</v>
      </c>
      <c r="AK34" s="6">
        <v>3461</v>
      </c>
      <c r="AL34" s="4">
        <v>0.45</v>
      </c>
      <c r="AM34" s="6" t="s">
        <v>1398</v>
      </c>
      <c r="AN34" s="6">
        <v>500</v>
      </c>
      <c r="AO34" s="6">
        <v>0</v>
      </c>
      <c r="AP34" s="6">
        <v>1</v>
      </c>
      <c r="AQ34" s="6">
        <v>2098</v>
      </c>
      <c r="AR34" s="6">
        <v>11.5</v>
      </c>
      <c r="AS34" s="6">
        <v>6.3</v>
      </c>
      <c r="AT34" s="6">
        <v>0.9</v>
      </c>
      <c r="AU34" s="6">
        <v>0</v>
      </c>
      <c r="AV34" s="65">
        <v>43311</v>
      </c>
      <c r="AW34" s="65">
        <v>43395</v>
      </c>
      <c r="AX34" s="6">
        <f t="array" ref="AX34">IFERROR(INDEX(Datos_Consumo[CANTIDAD],MATCH(TABLATRANSFERENCIA[[#This Row],[CODIGO]]&amp;TABLATRANSFERENCIA[[#Headers],[2018-8]],Datos_Consumo[CODIGO]&amp;Datos_Consumo[FECHA_FORMATO],0)),0)</f>
        <v>203</v>
      </c>
      <c r="AY34" s="6">
        <f t="array" ref="AY34">IFERROR(INDEX(Datos_Consumo[CANTIDAD],MATCH(TABLATRANSFERENCIA[[#This Row],[CODIGO]]&amp;TABLATRANSFERENCIA[[#Headers],[2018-9]],Datos_Consumo[CODIGO]&amp;Datos_Consumo[FECHA_FORMATO],0)),0)</f>
        <v>237</v>
      </c>
      <c r="AZ34" s="6">
        <f t="array" ref="AZ34">IFERROR(INDEX(Datos_Consumo[CANTIDAD],MATCH(TABLATRANSFERENCIA[[#This Row],[CODIGO]]&amp;TABLATRANSFERENCIA[[#Headers],[2018-10]],Datos_Consumo[CODIGO]&amp;Datos_Consumo[FECHA_FORMATO],0)),0)</f>
        <v>417</v>
      </c>
      <c r="BA34" s="6">
        <f t="array" ref="BA34">IFERROR(INDEX(Datos_Consumo[CANTIDAD],MATCH(TABLATRANSFERENCIA[[#This Row],[CODIGO]]&amp;TABLATRANSFERENCIA[[#Headers],[2018-11]],Datos_Consumo[CODIGO]&amp;Datos_Consumo[FECHA_FORMATO],0)),0)</f>
        <v>282</v>
      </c>
      <c r="BB34" s="6">
        <f t="array" ref="BB34">IFERROR(INDEX(Datos_Consumo[CANTIDAD],MATCH(TABLATRANSFERENCIA[[#This Row],[CODIGO]]&amp;TABLATRANSFERENCIA[[#Headers],[2018-12]],Datos_Consumo[CODIGO]&amp;Datos_Consumo[FECHA_FORMATO],0)),0)</f>
        <v>250</v>
      </c>
      <c r="BC34" s="6">
        <f t="array" ref="BC34">IFERROR(INDEX(Datos_Consumo[CANTIDAD],MATCH(TABLATRANSFERENCIA[[#This Row],[CODIGO]]&amp;TABLATRANSFERENCIA[[#Headers],[2019-1]],Datos_Consumo[CODIGO]&amp;Datos_Consumo[FECHA_FORMATO],0)),0)</f>
        <v>126</v>
      </c>
      <c r="BD34" s="48">
        <f ca="1">IFERROR(ROUND((1+INDEX(tbl_Cambio_Porcentual_Requerim[Cambio Porcentual],MATCH(INDIRECT("TABLATRANSFERENCIA[@["&amp;Campo_Cambio&amp;"]]"),tbl_Cambio_Porcentual_Requerim[Clasificación],0)))*TABLATRANSFERENCIA[[#This Row],[REQ TOTAL]],0),TABLATRANSFERENCIA[[#This Row],[REQ TOTAL]])</f>
        <v>1982</v>
      </c>
      <c r="BE34" s="53">
        <v>2832</v>
      </c>
      <c r="BF34" s="62">
        <v>43479</v>
      </c>
      <c r="BG34" s="60">
        <v>43563</v>
      </c>
      <c r="BH34" s="49"/>
      <c r="BI34" s="49"/>
      <c r="BJ34" s="49">
        <f ca="1">IF(RIGHT(TABLATRANSFERENCIA[[#Headers],[Emb1]],1)*1&lt;=TABLATRANSFERENCIA[[#This Row],[EMBARQUES]],IF(ISBLANK(TABLATRANSFERENCIA[[#This Row],[EMBARQUES]]),TABLATRANSFERENCIA[[#This Row],[REQUERIM]],ROUND(TABLATRANSFERENCIA[[#This Row],[REQUERIM]]/TABLATRANSFERENCIA[[#This Row],[EMBARQUES]],0)),TABLATRANSFERENCIA[[#This Row],[REQUERIM]])</f>
        <v>1982</v>
      </c>
      <c r="BK3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4" s="49"/>
      <c r="BP34" s="44">
        <f ca="1">IFERROR(TABLATRANSFERENCIA[[#This Row],[REQUERIM]]/TABLATRANSFERENCIA[[#This Row],[PEDIDO PROMEDIO]],0)</f>
        <v>0.94470924690181124</v>
      </c>
      <c r="BQ34" s="49"/>
      <c r="BR34" s="58"/>
      <c r="BS34" s="3">
        <f ca="1">IF(TABLATRANSFERENCIA[[#This Row],[RECIBIDO]]&lt;&gt;"",0,IF(TABLATRANSFERENCIA[[#This Row],[DESPACHO]]&lt;&gt;"",TABLATRANSFERENCIA[[#This Row],[DESPACHO]],TABLATRANSFERENCIA[[#This Row],[REQUERIM]]))</f>
        <v>1982</v>
      </c>
      <c r="BT34" s="48"/>
      <c r="BU34" s="48"/>
      <c r="BV34" s="48" t="str">
        <f t="shared" si="0"/>
        <v>N</v>
      </c>
      <c r="BW34" s="49" t="s">
        <v>1386</v>
      </c>
      <c r="BX34" s="49">
        <f t="array" ref="BX3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4" s="49">
        <v>4185</v>
      </c>
      <c r="CA34" s="49">
        <v>2077</v>
      </c>
      <c r="CB34" s="49"/>
    </row>
    <row r="35" spans="1:80" x14ac:dyDescent="0.25">
      <c r="A35" s="52" t="s">
        <v>1434</v>
      </c>
      <c r="B35" s="3" t="s">
        <v>4537</v>
      </c>
      <c r="C35" s="3">
        <v>0</v>
      </c>
      <c r="D35" s="3">
        <v>0</v>
      </c>
      <c r="E35" s="3" t="s">
        <v>1401</v>
      </c>
      <c r="F35" s="3" t="s">
        <v>4530</v>
      </c>
      <c r="G35" s="3" t="s">
        <v>4425</v>
      </c>
      <c r="H35" s="3">
        <v>0</v>
      </c>
      <c r="I35" s="3">
        <v>0</v>
      </c>
      <c r="J35" s="3">
        <v>0</v>
      </c>
      <c r="K35" s="3">
        <v>0</v>
      </c>
      <c r="L35" s="3" t="s">
        <v>4414</v>
      </c>
      <c r="M35" s="3" t="s">
        <v>4531</v>
      </c>
      <c r="N35" s="3">
        <v>0</v>
      </c>
      <c r="O35" s="5" t="s">
        <v>4404</v>
      </c>
      <c r="P35" s="5">
        <v>2.48</v>
      </c>
      <c r="Q35" s="5">
        <v>4.45</v>
      </c>
      <c r="R35" s="44">
        <v>0</v>
      </c>
      <c r="S35" s="44">
        <v>1.06</v>
      </c>
      <c r="T35" s="44">
        <v>0</v>
      </c>
      <c r="U35" s="44">
        <v>1</v>
      </c>
      <c r="V35" s="47" t="s">
        <v>1405</v>
      </c>
      <c r="W35" s="47" t="s">
        <v>4409</v>
      </c>
      <c r="X35" s="49">
        <v>24</v>
      </c>
      <c r="Y35" s="49">
        <v>12</v>
      </c>
      <c r="Z35" s="6">
        <v>1225</v>
      </c>
      <c r="AA35" s="6">
        <v>1000000000</v>
      </c>
      <c r="AB35" s="6">
        <v>346</v>
      </c>
      <c r="AC35" s="4">
        <v>0.72</v>
      </c>
      <c r="AD35" s="6" t="s">
        <v>1392</v>
      </c>
      <c r="AE35" s="6">
        <v>200</v>
      </c>
      <c r="AF35" s="6">
        <v>0</v>
      </c>
      <c r="AG35" s="6">
        <v>0</v>
      </c>
      <c r="AH35" s="6">
        <v>200</v>
      </c>
      <c r="AI35" s="6">
        <v>0</v>
      </c>
      <c r="AJ35" s="6">
        <v>0</v>
      </c>
      <c r="AK35" s="6">
        <v>546</v>
      </c>
      <c r="AL35" s="4">
        <v>0.55000000000000004</v>
      </c>
      <c r="AM35" s="6" t="s">
        <v>1398</v>
      </c>
      <c r="AN35" s="6">
        <v>200</v>
      </c>
      <c r="AO35" s="6">
        <v>0</v>
      </c>
      <c r="AP35" s="6">
        <v>1</v>
      </c>
      <c r="AQ35" s="6">
        <v>408</v>
      </c>
      <c r="AR35" s="6">
        <v>11.6</v>
      </c>
      <c r="AS35" s="6">
        <v>5.2</v>
      </c>
      <c r="AT35" s="6">
        <v>1.9</v>
      </c>
      <c r="AU35" s="6">
        <v>0</v>
      </c>
      <c r="AV35" s="65">
        <v>43311</v>
      </c>
      <c r="AW35" s="65">
        <v>43395</v>
      </c>
      <c r="AX35" s="6">
        <f t="array" ref="AX35">IFERROR(INDEX(Datos_Consumo[CANTIDAD],MATCH(TABLATRANSFERENCIA[[#This Row],[CODIGO]]&amp;TABLATRANSFERENCIA[[#Headers],[2018-8]],Datos_Consumo[CODIGO]&amp;Datos_Consumo[FECHA_FORMATO],0)),0)</f>
        <v>69</v>
      </c>
      <c r="AY35" s="6">
        <f t="array" ref="AY35">IFERROR(INDEX(Datos_Consumo[CANTIDAD],MATCH(TABLATRANSFERENCIA[[#This Row],[CODIGO]]&amp;TABLATRANSFERENCIA[[#Headers],[2018-9]],Datos_Consumo[CODIGO]&amp;Datos_Consumo[FECHA_FORMATO],0)),0)</f>
        <v>29</v>
      </c>
      <c r="AZ35" s="6">
        <f t="array" ref="AZ35">IFERROR(INDEX(Datos_Consumo[CANTIDAD],MATCH(TABLATRANSFERENCIA[[#This Row],[CODIGO]]&amp;TABLATRANSFERENCIA[[#Headers],[2018-10]],Datos_Consumo[CODIGO]&amp;Datos_Consumo[FECHA_FORMATO],0)),0)</f>
        <v>63</v>
      </c>
      <c r="BA35" s="6">
        <f t="array" ref="BA35">IFERROR(INDEX(Datos_Consumo[CANTIDAD],MATCH(TABLATRANSFERENCIA[[#This Row],[CODIGO]]&amp;TABLATRANSFERENCIA[[#Headers],[2018-11]],Datos_Consumo[CODIGO]&amp;Datos_Consumo[FECHA_FORMATO],0)),0)</f>
        <v>57</v>
      </c>
      <c r="BB35" s="6">
        <f t="array" ref="BB35">IFERROR(INDEX(Datos_Consumo[CANTIDAD],MATCH(TABLATRANSFERENCIA[[#This Row],[CODIGO]]&amp;TABLATRANSFERENCIA[[#Headers],[2018-12]],Datos_Consumo[CODIGO]&amp;Datos_Consumo[FECHA_FORMATO],0)),0)</f>
        <v>15</v>
      </c>
      <c r="BC35" s="6">
        <f t="array" ref="BC35">IFERROR(INDEX(Datos_Consumo[CANTIDAD],MATCH(TABLATRANSFERENCIA[[#This Row],[CODIGO]]&amp;TABLATRANSFERENCIA[[#Headers],[2019-1]],Datos_Consumo[CODIGO]&amp;Datos_Consumo[FECHA_FORMATO],0)),0)</f>
        <v>22</v>
      </c>
      <c r="BD35" s="48">
        <f ca="1">IFERROR(ROUND((1+INDEX(tbl_Cambio_Porcentual_Requerim[Cambio Porcentual],MATCH(INDIRECT("TABLATRANSFERENCIA[@["&amp;Campo_Cambio&amp;"]]"),tbl_Cambio_Porcentual_Requerim[Clasificación],0)))*TABLATRANSFERENCIA[[#This Row],[REQ TOTAL]],0),TABLATRANSFERENCIA[[#This Row],[REQ TOTAL]])</f>
        <v>733</v>
      </c>
      <c r="BE35" s="53">
        <v>679</v>
      </c>
      <c r="BF35" s="62">
        <v>43479</v>
      </c>
      <c r="BG35" s="60">
        <v>43563</v>
      </c>
      <c r="BH35" s="49"/>
      <c r="BI35" s="49"/>
      <c r="BJ35" s="49">
        <f ca="1">IF(RIGHT(TABLATRANSFERENCIA[[#Headers],[Emb1]],1)*1&lt;=TABLATRANSFERENCIA[[#This Row],[EMBARQUES]],IF(ISBLANK(TABLATRANSFERENCIA[[#This Row],[EMBARQUES]]),TABLATRANSFERENCIA[[#This Row],[REQUERIM]],ROUND(TABLATRANSFERENCIA[[#This Row],[REQUERIM]]/TABLATRANSFERENCIA[[#This Row],[EMBARQUES]],0)),TABLATRANSFERENCIA[[#This Row],[REQUERIM]])</f>
        <v>733</v>
      </c>
      <c r="BK3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5" s="49"/>
      <c r="BP35" s="44">
        <f ca="1">IFERROR(TABLATRANSFERENCIA[[#This Row],[REQUERIM]]/TABLATRANSFERENCIA[[#This Row],[PEDIDO PROMEDIO]],0)</f>
        <v>1.7965686274509804</v>
      </c>
      <c r="BQ35" s="49"/>
      <c r="BR35" s="58"/>
      <c r="BS35" s="3">
        <f ca="1">IF(TABLATRANSFERENCIA[[#This Row],[RECIBIDO]]&lt;&gt;"",0,IF(TABLATRANSFERENCIA[[#This Row],[DESPACHO]]&lt;&gt;"",TABLATRANSFERENCIA[[#This Row],[DESPACHO]],TABLATRANSFERENCIA[[#This Row],[REQUERIM]]))</f>
        <v>733</v>
      </c>
      <c r="BT35" s="48"/>
      <c r="BU35" s="48"/>
      <c r="BV35" s="48" t="str">
        <f t="shared" si="0"/>
        <v>N</v>
      </c>
      <c r="BW35" s="49" t="s">
        <v>1386</v>
      </c>
      <c r="BX35" s="49">
        <f t="array" ref="BX3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35" s="49">
        <v>815</v>
      </c>
      <c r="CA35" s="49">
        <v>404</v>
      </c>
      <c r="CB35" s="49"/>
    </row>
    <row r="36" spans="1:80" x14ac:dyDescent="0.25">
      <c r="A36" s="52" t="s">
        <v>1435</v>
      </c>
      <c r="B36" s="3" t="s">
        <v>4538</v>
      </c>
      <c r="C36" s="3">
        <v>0</v>
      </c>
      <c r="D36" s="3">
        <v>0</v>
      </c>
      <c r="E36" s="3" t="s">
        <v>1401</v>
      </c>
      <c r="F36" s="3" t="s">
        <v>4530</v>
      </c>
      <c r="G36" s="3" t="s">
        <v>4425</v>
      </c>
      <c r="H36" s="3">
        <v>0</v>
      </c>
      <c r="I36" s="3">
        <v>0</v>
      </c>
      <c r="J36" s="3">
        <v>0</v>
      </c>
      <c r="K36" s="3">
        <v>0</v>
      </c>
      <c r="L36" s="3" t="s">
        <v>4414</v>
      </c>
      <c r="M36" s="3" t="s">
        <v>4434</v>
      </c>
      <c r="N36" s="3">
        <v>0</v>
      </c>
      <c r="O36" s="5" t="s">
        <v>4428</v>
      </c>
      <c r="P36" s="5">
        <v>7.93</v>
      </c>
      <c r="Q36" s="5">
        <v>10.9</v>
      </c>
      <c r="R36" s="44">
        <v>0</v>
      </c>
      <c r="S36" s="44">
        <v>0.5</v>
      </c>
      <c r="T36" s="44">
        <v>0</v>
      </c>
      <c r="U36" s="44">
        <v>1</v>
      </c>
      <c r="V36" s="47" t="s">
        <v>1405</v>
      </c>
      <c r="W36" s="47" t="s">
        <v>4409</v>
      </c>
      <c r="X36" s="49">
        <v>24</v>
      </c>
      <c r="Y36" s="49">
        <v>12</v>
      </c>
      <c r="Z36" s="6">
        <v>470</v>
      </c>
      <c r="AA36" s="6">
        <v>1000000000</v>
      </c>
      <c r="AB36" s="6">
        <v>167</v>
      </c>
      <c r="AC36" s="4">
        <v>0.64</v>
      </c>
      <c r="AD36" s="6" t="s">
        <v>1398</v>
      </c>
      <c r="AE36" s="6">
        <v>100</v>
      </c>
      <c r="AF36" s="6">
        <v>0</v>
      </c>
      <c r="AG36" s="6">
        <v>0</v>
      </c>
      <c r="AH36" s="6">
        <v>100</v>
      </c>
      <c r="AI36" s="6">
        <v>0</v>
      </c>
      <c r="AJ36" s="6">
        <v>0</v>
      </c>
      <c r="AK36" s="6">
        <v>267</v>
      </c>
      <c r="AL36" s="4">
        <v>0.43</v>
      </c>
      <c r="AM36" s="6" t="s">
        <v>1398</v>
      </c>
      <c r="AN36" s="6">
        <v>100</v>
      </c>
      <c r="AO36" s="6">
        <v>0</v>
      </c>
      <c r="AP36" s="6">
        <v>1</v>
      </c>
      <c r="AQ36" s="6">
        <v>157</v>
      </c>
      <c r="AR36" s="6">
        <v>8.6999999999999993</v>
      </c>
      <c r="AS36" s="6">
        <v>4.9000000000000004</v>
      </c>
      <c r="AT36" s="6">
        <v>1.8</v>
      </c>
      <c r="AU36" s="6">
        <v>0</v>
      </c>
      <c r="AV36" s="65">
        <v>43311</v>
      </c>
      <c r="AW36" s="65">
        <v>43395</v>
      </c>
      <c r="AX36" s="6">
        <f t="array" ref="AX36">IFERROR(INDEX(Datos_Consumo[CANTIDAD],MATCH(TABLATRANSFERENCIA[[#This Row],[CODIGO]]&amp;TABLATRANSFERENCIA[[#Headers],[2018-8]],Datos_Consumo[CODIGO]&amp;Datos_Consumo[FECHA_FORMATO],0)),0)</f>
        <v>20</v>
      </c>
      <c r="AY36" s="6">
        <f t="array" ref="AY36">IFERROR(INDEX(Datos_Consumo[CANTIDAD],MATCH(TABLATRANSFERENCIA[[#This Row],[CODIGO]]&amp;TABLATRANSFERENCIA[[#Headers],[2018-9]],Datos_Consumo[CODIGO]&amp;Datos_Consumo[FECHA_FORMATO],0)),0)</f>
        <v>36</v>
      </c>
      <c r="AZ36" s="6">
        <f t="array" ref="AZ36">IFERROR(INDEX(Datos_Consumo[CANTIDAD],MATCH(TABLATRANSFERENCIA[[#This Row],[CODIGO]]&amp;TABLATRANSFERENCIA[[#Headers],[2018-10]],Datos_Consumo[CODIGO]&amp;Datos_Consumo[FECHA_FORMATO],0)),0)</f>
        <v>31</v>
      </c>
      <c r="BA36" s="6">
        <f t="array" ref="BA36">IFERROR(INDEX(Datos_Consumo[CANTIDAD],MATCH(TABLATRANSFERENCIA[[#This Row],[CODIGO]]&amp;TABLATRANSFERENCIA[[#Headers],[2018-11]],Datos_Consumo[CODIGO]&amp;Datos_Consumo[FECHA_FORMATO],0)),0)</f>
        <v>54</v>
      </c>
      <c r="BB36" s="6">
        <f t="array" ref="BB36">IFERROR(INDEX(Datos_Consumo[CANTIDAD],MATCH(TABLATRANSFERENCIA[[#This Row],[CODIGO]]&amp;TABLATRANSFERENCIA[[#Headers],[2018-12]],Datos_Consumo[CODIGO]&amp;Datos_Consumo[FECHA_FORMATO],0)),0)</f>
        <v>12</v>
      </c>
      <c r="BC36" s="6">
        <f t="array" ref="BC36">IFERROR(INDEX(Datos_Consumo[CANTIDAD],MATCH(TABLATRANSFERENCIA[[#This Row],[CODIGO]]&amp;TABLATRANSFERENCIA[[#Headers],[2019-1]],Datos_Consumo[CODIGO]&amp;Datos_Consumo[FECHA_FORMATO],0)),0)</f>
        <v>5</v>
      </c>
      <c r="BD36" s="48">
        <f ca="1">IFERROR(ROUND((1+INDEX(tbl_Cambio_Porcentual_Requerim[Cambio Porcentual],MATCH(INDIRECT("TABLATRANSFERENCIA[@["&amp;Campo_Cambio&amp;"]]"),tbl_Cambio_Porcentual_Requerim[Clasificación],0)))*TABLATRANSFERENCIA[[#This Row],[REQ TOTAL]],0),TABLATRANSFERENCIA[[#This Row],[REQ TOTAL]])</f>
        <v>203</v>
      </c>
      <c r="BE36" s="53">
        <v>203</v>
      </c>
      <c r="BF36" s="62">
        <v>43479</v>
      </c>
      <c r="BG36" s="60">
        <v>43563</v>
      </c>
      <c r="BH36" s="49"/>
      <c r="BI36" s="49"/>
      <c r="BJ36" s="49">
        <f ca="1">IF(RIGHT(TABLATRANSFERENCIA[[#Headers],[Emb1]],1)*1&lt;=TABLATRANSFERENCIA[[#This Row],[EMBARQUES]],IF(ISBLANK(TABLATRANSFERENCIA[[#This Row],[EMBARQUES]]),TABLATRANSFERENCIA[[#This Row],[REQUERIM]],ROUND(TABLATRANSFERENCIA[[#This Row],[REQUERIM]]/TABLATRANSFERENCIA[[#This Row],[EMBARQUES]],0)),TABLATRANSFERENCIA[[#This Row],[REQUERIM]])</f>
        <v>203</v>
      </c>
      <c r="BK3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6" s="49"/>
      <c r="BP36" s="44">
        <f ca="1">IFERROR(TABLATRANSFERENCIA[[#This Row],[REQUERIM]]/TABLATRANSFERENCIA[[#This Row],[PEDIDO PROMEDIO]],0)</f>
        <v>1.2929936305732483</v>
      </c>
      <c r="BQ36" s="49"/>
      <c r="BR36" s="58"/>
      <c r="BS36" s="3">
        <f ca="1">IF(TABLATRANSFERENCIA[[#This Row],[RECIBIDO]]&lt;&gt;"",0,IF(TABLATRANSFERENCIA[[#This Row],[DESPACHO]]&lt;&gt;"",TABLATRANSFERENCIA[[#This Row],[DESPACHO]],TABLATRANSFERENCIA[[#This Row],[REQUERIM]]))</f>
        <v>203</v>
      </c>
      <c r="BT36" s="48"/>
      <c r="BU36" s="48"/>
      <c r="BV36" s="48" t="str">
        <f t="shared" si="0"/>
        <v>N</v>
      </c>
      <c r="BW36" s="49" t="s">
        <v>1386</v>
      </c>
      <c r="BX36" s="49">
        <f t="array" ref="BX3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6" s="49">
        <v>313</v>
      </c>
      <c r="CA36" s="49">
        <v>155</v>
      </c>
      <c r="CB36" s="49"/>
    </row>
    <row r="37" spans="1:80" x14ac:dyDescent="0.25">
      <c r="A37" s="52" t="s">
        <v>1436</v>
      </c>
      <c r="B37" s="3" t="s">
        <v>4539</v>
      </c>
      <c r="C37" s="3">
        <v>0</v>
      </c>
      <c r="D37" s="3">
        <v>0</v>
      </c>
      <c r="E37" s="3" t="s">
        <v>1401</v>
      </c>
      <c r="F37" s="3" t="s">
        <v>4530</v>
      </c>
      <c r="G37" s="3" t="s">
        <v>4425</v>
      </c>
      <c r="H37" s="3">
        <v>0</v>
      </c>
      <c r="I37" s="3">
        <v>0</v>
      </c>
      <c r="J37" s="3">
        <v>0</v>
      </c>
      <c r="K37" s="3">
        <v>0</v>
      </c>
      <c r="L37" s="3" t="s">
        <v>4414</v>
      </c>
      <c r="M37" s="3" t="s">
        <v>4535</v>
      </c>
      <c r="N37" s="3">
        <v>0</v>
      </c>
      <c r="O37" s="5" t="s">
        <v>4419</v>
      </c>
      <c r="P37" s="5">
        <v>2.56</v>
      </c>
      <c r="Q37" s="5">
        <v>4.3499999999999996</v>
      </c>
      <c r="R37" s="44">
        <v>0</v>
      </c>
      <c r="S37" s="44">
        <v>0.93</v>
      </c>
      <c r="T37" s="44">
        <v>0</v>
      </c>
      <c r="U37" s="44">
        <v>1</v>
      </c>
      <c r="V37" s="47" t="s">
        <v>1405</v>
      </c>
      <c r="W37" s="47" t="s">
        <v>4409</v>
      </c>
      <c r="X37" s="49">
        <v>24</v>
      </c>
      <c r="Y37" s="49">
        <v>12</v>
      </c>
      <c r="Z37" s="6">
        <v>8653</v>
      </c>
      <c r="AA37" s="6">
        <v>1000000000</v>
      </c>
      <c r="AB37" s="6">
        <v>1492</v>
      </c>
      <c r="AC37" s="4">
        <v>0.83</v>
      </c>
      <c r="AD37" s="6" t="s">
        <v>1392</v>
      </c>
      <c r="AE37" s="6">
        <v>3000</v>
      </c>
      <c r="AF37" s="6">
        <v>0</v>
      </c>
      <c r="AG37" s="6">
        <v>960</v>
      </c>
      <c r="AH37" s="6">
        <v>2040</v>
      </c>
      <c r="AI37" s="6">
        <v>0</v>
      </c>
      <c r="AJ37" s="6">
        <v>0</v>
      </c>
      <c r="AK37" s="6">
        <v>4492</v>
      </c>
      <c r="AL37" s="4">
        <v>0.48</v>
      </c>
      <c r="AM37" s="6" t="s">
        <v>1398</v>
      </c>
      <c r="AN37" s="6">
        <v>1000</v>
      </c>
      <c r="AO37" s="6">
        <v>0</v>
      </c>
      <c r="AP37" s="6">
        <v>1</v>
      </c>
      <c r="AQ37" s="6">
        <v>2884</v>
      </c>
      <c r="AR37" s="6">
        <v>9.6999999999999993</v>
      </c>
      <c r="AS37" s="6">
        <v>5</v>
      </c>
      <c r="AT37" s="6">
        <v>1.1000000000000001</v>
      </c>
      <c r="AU37" s="6">
        <v>0</v>
      </c>
      <c r="AV37" s="65">
        <v>43311</v>
      </c>
      <c r="AW37" s="65">
        <v>43395</v>
      </c>
      <c r="AX37" s="6">
        <f t="array" ref="AX37">IFERROR(INDEX(Datos_Consumo[CANTIDAD],MATCH(TABLATRANSFERENCIA[[#This Row],[CODIGO]]&amp;TABLATRANSFERENCIA[[#Headers],[2018-8]],Datos_Consumo[CODIGO]&amp;Datos_Consumo[FECHA_FORMATO],0)),0)</f>
        <v>321</v>
      </c>
      <c r="AY37" s="6">
        <f t="array" ref="AY37">IFERROR(INDEX(Datos_Consumo[CANTIDAD],MATCH(TABLATRANSFERENCIA[[#This Row],[CODIGO]]&amp;TABLATRANSFERENCIA[[#Headers],[2018-9]],Datos_Consumo[CODIGO]&amp;Datos_Consumo[FECHA_FORMATO],0)),0)</f>
        <v>429</v>
      </c>
      <c r="AZ37" s="6">
        <f t="array" ref="AZ37">IFERROR(INDEX(Datos_Consumo[CANTIDAD],MATCH(TABLATRANSFERENCIA[[#This Row],[CODIGO]]&amp;TABLATRANSFERENCIA[[#Headers],[2018-10]],Datos_Consumo[CODIGO]&amp;Datos_Consumo[FECHA_FORMATO],0)),0)</f>
        <v>621</v>
      </c>
      <c r="BA37" s="6">
        <f t="array" ref="BA37">IFERROR(INDEX(Datos_Consumo[CANTIDAD],MATCH(TABLATRANSFERENCIA[[#This Row],[CODIGO]]&amp;TABLATRANSFERENCIA[[#Headers],[2018-11]],Datos_Consumo[CODIGO]&amp;Datos_Consumo[FECHA_FORMATO],0)),0)</f>
        <v>498</v>
      </c>
      <c r="BB37" s="6">
        <f t="array" ref="BB37">IFERROR(INDEX(Datos_Consumo[CANTIDAD],MATCH(TABLATRANSFERENCIA[[#This Row],[CODIGO]]&amp;TABLATRANSFERENCIA[[#Headers],[2018-12]],Datos_Consumo[CODIGO]&amp;Datos_Consumo[FECHA_FORMATO],0)),0)</f>
        <v>357</v>
      </c>
      <c r="BC37" s="6">
        <f t="array" ref="BC37">IFERROR(INDEX(Datos_Consumo[CANTIDAD],MATCH(TABLATRANSFERENCIA[[#This Row],[CODIGO]]&amp;TABLATRANSFERENCIA[[#Headers],[2019-1]],Datos_Consumo[CODIGO]&amp;Datos_Consumo[FECHA_FORMATO],0)),0)</f>
        <v>238</v>
      </c>
      <c r="BD37" s="48">
        <f ca="1">IFERROR(ROUND((1+INDEX(tbl_Cambio_Porcentual_Requerim[Cambio Porcentual],MATCH(INDIRECT("TABLATRANSFERENCIA[@["&amp;Campo_Cambio&amp;"]]"),tbl_Cambio_Porcentual_Requerim[Clasificación],0)))*TABLATRANSFERENCIA[[#This Row],[REQ TOTAL]],0),TABLATRANSFERENCIA[[#This Row],[REQ TOTAL]])</f>
        <v>2913</v>
      </c>
      <c r="BE37" s="53">
        <v>4161</v>
      </c>
      <c r="BF37" s="62">
        <v>43479</v>
      </c>
      <c r="BG37" s="60">
        <v>43563</v>
      </c>
      <c r="BH37" s="49"/>
      <c r="BI37" s="49"/>
      <c r="BJ37" s="49">
        <f ca="1">IF(RIGHT(TABLATRANSFERENCIA[[#Headers],[Emb1]],1)*1&lt;=TABLATRANSFERENCIA[[#This Row],[EMBARQUES]],IF(ISBLANK(TABLATRANSFERENCIA[[#This Row],[EMBARQUES]]),TABLATRANSFERENCIA[[#This Row],[REQUERIM]],ROUND(TABLATRANSFERENCIA[[#This Row],[REQUERIM]]/TABLATRANSFERENCIA[[#This Row],[EMBARQUES]],0)),TABLATRANSFERENCIA[[#This Row],[REQUERIM]])</f>
        <v>2913</v>
      </c>
      <c r="BK3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7" s="49"/>
      <c r="BP37" s="44">
        <f ca="1">IFERROR(TABLATRANSFERENCIA[[#This Row],[REQUERIM]]/TABLATRANSFERENCIA[[#This Row],[PEDIDO PROMEDIO]],0)</f>
        <v>1.0100554785020806</v>
      </c>
      <c r="BQ37" s="49"/>
      <c r="BR37" s="58"/>
      <c r="BS37" s="3">
        <f ca="1">IF(TABLATRANSFERENCIA[[#This Row],[RECIBIDO]]&lt;&gt;"",0,IF(TABLATRANSFERENCIA[[#This Row],[DESPACHO]]&lt;&gt;"",TABLATRANSFERENCIA[[#This Row],[DESPACHO]],TABLATRANSFERENCIA[[#This Row],[REQUERIM]]))</f>
        <v>2913</v>
      </c>
      <c r="BT37" s="48"/>
      <c r="BU37" s="48"/>
      <c r="BV37" s="48" t="str">
        <f t="shared" si="0"/>
        <v>N</v>
      </c>
      <c r="BW37" s="49" t="s">
        <v>1386</v>
      </c>
      <c r="BX37" s="49">
        <f t="array" ref="BX3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7" s="49">
        <v>5754</v>
      </c>
      <c r="CA37" s="49">
        <v>2855</v>
      </c>
      <c r="CB37" s="49"/>
    </row>
    <row r="38" spans="1:80" x14ac:dyDescent="0.25">
      <c r="A38" s="52" t="s">
        <v>1437</v>
      </c>
      <c r="B38" s="3" t="s">
        <v>4549</v>
      </c>
      <c r="C38" s="3">
        <v>0</v>
      </c>
      <c r="D38" s="3">
        <v>0</v>
      </c>
      <c r="E38" s="3" t="s">
        <v>1401</v>
      </c>
      <c r="F38" s="3" t="s">
        <v>4545</v>
      </c>
      <c r="G38" s="3" t="s">
        <v>4425</v>
      </c>
      <c r="H38" s="3">
        <v>0</v>
      </c>
      <c r="I38" s="3">
        <v>0</v>
      </c>
      <c r="J38" s="3">
        <v>0</v>
      </c>
      <c r="K38" s="3">
        <v>0</v>
      </c>
      <c r="L38" s="3" t="s">
        <v>4414</v>
      </c>
      <c r="M38" s="3" t="s">
        <v>4550</v>
      </c>
      <c r="N38" s="3">
        <v>0</v>
      </c>
      <c r="O38" s="5" t="s">
        <v>4419</v>
      </c>
      <c r="P38" s="5">
        <v>2.4900000000000002</v>
      </c>
      <c r="Q38" s="5">
        <v>4.2</v>
      </c>
      <c r="R38" s="44">
        <v>0</v>
      </c>
      <c r="S38" s="44">
        <v>0.92</v>
      </c>
      <c r="T38" s="44">
        <v>0</v>
      </c>
      <c r="U38" s="44">
        <v>1</v>
      </c>
      <c r="V38" s="47" t="s">
        <v>1405</v>
      </c>
      <c r="W38" s="47" t="s">
        <v>4409</v>
      </c>
      <c r="X38" s="49">
        <v>24</v>
      </c>
      <c r="Y38" s="49">
        <v>12</v>
      </c>
      <c r="Z38" s="6">
        <v>847</v>
      </c>
      <c r="AA38" s="6">
        <v>1000000000</v>
      </c>
      <c r="AB38" s="6">
        <v>234</v>
      </c>
      <c r="AC38" s="4">
        <v>0.72</v>
      </c>
      <c r="AD38" s="6" t="s">
        <v>1392</v>
      </c>
      <c r="AE38" s="6">
        <v>200</v>
      </c>
      <c r="AF38" s="6">
        <v>0</v>
      </c>
      <c r="AG38" s="6">
        <v>200</v>
      </c>
      <c r="AH38" s="6">
        <v>0</v>
      </c>
      <c r="AI38" s="6">
        <v>0</v>
      </c>
      <c r="AJ38" s="6">
        <v>0</v>
      </c>
      <c r="AK38" s="6">
        <v>434</v>
      </c>
      <c r="AL38" s="4">
        <v>0.49</v>
      </c>
      <c r="AM38" s="6" t="s">
        <v>1398</v>
      </c>
      <c r="AN38" s="6">
        <v>100</v>
      </c>
      <c r="AO38" s="6">
        <v>0</v>
      </c>
      <c r="AP38" s="6">
        <v>1</v>
      </c>
      <c r="AQ38" s="6">
        <v>282</v>
      </c>
      <c r="AR38" s="6">
        <v>8.3000000000000007</v>
      </c>
      <c r="AS38" s="6">
        <v>4.3</v>
      </c>
      <c r="AT38" s="6">
        <v>1</v>
      </c>
      <c r="AU38" s="6">
        <v>0</v>
      </c>
      <c r="AV38" s="65">
        <v>43311</v>
      </c>
      <c r="AW38" s="65">
        <v>43395</v>
      </c>
      <c r="AX38" s="6">
        <f t="array" ref="AX38">IFERROR(INDEX(Datos_Consumo[CANTIDAD],MATCH(TABLATRANSFERENCIA[[#This Row],[CODIGO]]&amp;TABLATRANSFERENCIA[[#Headers],[2018-8]],Datos_Consumo[CODIGO]&amp;Datos_Consumo[FECHA_FORMATO],0)),0)</f>
        <v>76</v>
      </c>
      <c r="AY38" s="6">
        <f t="array" ref="AY38">IFERROR(INDEX(Datos_Consumo[CANTIDAD],MATCH(TABLATRANSFERENCIA[[#This Row],[CODIGO]]&amp;TABLATRANSFERENCIA[[#Headers],[2018-9]],Datos_Consumo[CODIGO]&amp;Datos_Consumo[FECHA_FORMATO],0)),0)</f>
        <v>60</v>
      </c>
      <c r="AZ38" s="6">
        <f t="array" ref="AZ38">IFERROR(INDEX(Datos_Consumo[CANTIDAD],MATCH(TABLATRANSFERENCIA[[#This Row],[CODIGO]]&amp;TABLATRANSFERENCIA[[#Headers],[2018-10]],Datos_Consumo[CODIGO]&amp;Datos_Consumo[FECHA_FORMATO],0)),0)</f>
        <v>37</v>
      </c>
      <c r="BA38" s="6">
        <f t="array" ref="BA38">IFERROR(INDEX(Datos_Consumo[CANTIDAD],MATCH(TABLATRANSFERENCIA[[#This Row],[CODIGO]]&amp;TABLATRANSFERENCIA[[#Headers],[2018-11]],Datos_Consumo[CODIGO]&amp;Datos_Consumo[FECHA_FORMATO],0)),0)</f>
        <v>65</v>
      </c>
      <c r="BB38" s="6">
        <f t="array" ref="BB38">IFERROR(INDEX(Datos_Consumo[CANTIDAD],MATCH(TABLATRANSFERENCIA[[#This Row],[CODIGO]]&amp;TABLATRANSFERENCIA[[#Headers],[2018-12]],Datos_Consumo[CODIGO]&amp;Datos_Consumo[FECHA_FORMATO],0)),0)</f>
        <v>68</v>
      </c>
      <c r="BC38" s="6">
        <f t="array" ref="BC38">IFERROR(INDEX(Datos_Consumo[CANTIDAD],MATCH(TABLATRANSFERENCIA[[#This Row],[CODIGO]]&amp;TABLATRANSFERENCIA[[#Headers],[2019-1]],Datos_Consumo[CODIGO]&amp;Datos_Consumo[FECHA_FORMATO],0)),0)</f>
        <v>34</v>
      </c>
      <c r="BD38" s="48">
        <f ca="1">IFERROR(ROUND((1+INDEX(tbl_Cambio_Porcentual_Requerim[Cambio Porcentual],MATCH(INDIRECT("TABLATRANSFERENCIA[@["&amp;Campo_Cambio&amp;"]]"),tbl_Cambio_Porcentual_Requerim[Clasificación],0)))*TABLATRANSFERENCIA[[#This Row],[REQ TOTAL]],0),TABLATRANSFERENCIA[[#This Row],[REQ TOTAL]])</f>
        <v>289</v>
      </c>
      <c r="BE38" s="53">
        <v>413</v>
      </c>
      <c r="BF38" s="62">
        <v>43479</v>
      </c>
      <c r="BG38" s="60">
        <v>43563</v>
      </c>
      <c r="BH38" s="49"/>
      <c r="BI38" s="49"/>
      <c r="BJ38" s="49">
        <f ca="1">IF(RIGHT(TABLATRANSFERENCIA[[#Headers],[Emb1]],1)*1&lt;=TABLATRANSFERENCIA[[#This Row],[EMBARQUES]],IF(ISBLANK(TABLATRANSFERENCIA[[#This Row],[EMBARQUES]]),TABLATRANSFERENCIA[[#This Row],[REQUERIM]],ROUND(TABLATRANSFERENCIA[[#This Row],[REQUERIM]]/TABLATRANSFERENCIA[[#This Row],[EMBARQUES]],0)),TABLATRANSFERENCIA[[#This Row],[REQUERIM]])</f>
        <v>289</v>
      </c>
      <c r="BK3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8" s="49"/>
      <c r="BP38" s="44">
        <f ca="1">IFERROR(TABLATRANSFERENCIA[[#This Row],[REQUERIM]]/TABLATRANSFERENCIA[[#This Row],[PEDIDO PROMEDIO]],0)</f>
        <v>1.0248226950354611</v>
      </c>
      <c r="BQ38" s="49"/>
      <c r="BR38" s="58"/>
      <c r="BS38" s="3">
        <f ca="1">IF(TABLATRANSFERENCIA[[#This Row],[RECIBIDO]]&lt;&gt;"",0,IF(TABLATRANSFERENCIA[[#This Row],[DESPACHO]]&lt;&gt;"",TABLATRANSFERENCIA[[#This Row],[DESPACHO]],TABLATRANSFERENCIA[[#This Row],[REQUERIM]]))</f>
        <v>289</v>
      </c>
      <c r="BT38" s="48"/>
      <c r="BU38" s="48"/>
      <c r="BV38" s="48" t="str">
        <f t="shared" si="0"/>
        <v>N</v>
      </c>
      <c r="BW38" s="49" t="s">
        <v>1386</v>
      </c>
      <c r="BX38" s="49">
        <f t="array" ref="BX3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8" s="49">
        <v>563</v>
      </c>
      <c r="CA38" s="49">
        <v>280</v>
      </c>
      <c r="CB38" s="49"/>
    </row>
    <row r="39" spans="1:80" x14ac:dyDescent="0.25">
      <c r="A39" s="52" t="s">
        <v>1438</v>
      </c>
      <c r="B39" s="3" t="s">
        <v>4555</v>
      </c>
      <c r="C39" s="3">
        <v>0</v>
      </c>
      <c r="D39" s="3">
        <v>0</v>
      </c>
      <c r="E39" s="3" t="s">
        <v>1401</v>
      </c>
      <c r="F39" s="3" t="s">
        <v>4545</v>
      </c>
      <c r="G39" s="3" t="s">
        <v>4425</v>
      </c>
      <c r="H39" s="3">
        <v>0</v>
      </c>
      <c r="I39" s="3">
        <v>0</v>
      </c>
      <c r="J39" s="3">
        <v>0</v>
      </c>
      <c r="K39" s="3">
        <v>0</v>
      </c>
      <c r="L39" s="3" t="s">
        <v>4414</v>
      </c>
      <c r="M39" s="3" t="s">
        <v>4550</v>
      </c>
      <c r="N39" s="3">
        <v>0</v>
      </c>
      <c r="O39" s="5" t="s">
        <v>4404</v>
      </c>
      <c r="P39" s="5">
        <v>3.24</v>
      </c>
      <c r="Q39" s="5">
        <v>4.9000000000000004</v>
      </c>
      <c r="R39" s="44">
        <v>0</v>
      </c>
      <c r="S39" s="44">
        <v>0.68</v>
      </c>
      <c r="T39" s="44">
        <v>0</v>
      </c>
      <c r="U39" s="44">
        <v>0</v>
      </c>
      <c r="V39" s="47" t="s">
        <v>1405</v>
      </c>
      <c r="W39" s="47" t="s">
        <v>4409</v>
      </c>
      <c r="X39" s="49">
        <v>24</v>
      </c>
      <c r="Y39" s="49">
        <v>12</v>
      </c>
      <c r="Z39" s="6">
        <v>308</v>
      </c>
      <c r="AA39" s="6">
        <v>1000000000</v>
      </c>
      <c r="AB39" s="6">
        <v>189</v>
      </c>
      <c r="AC39" s="4">
        <v>0.39</v>
      </c>
      <c r="AD39" s="6" t="s">
        <v>1398</v>
      </c>
      <c r="AE39" s="6">
        <v>0</v>
      </c>
      <c r="AF39" s="6">
        <v>0</v>
      </c>
      <c r="AG39" s="6">
        <v>0</v>
      </c>
      <c r="AH39" s="6">
        <v>0</v>
      </c>
      <c r="AI39" s="6">
        <v>0</v>
      </c>
      <c r="AJ39" s="6">
        <v>0</v>
      </c>
      <c r="AK39" s="6">
        <v>189</v>
      </c>
      <c r="AL39" s="4">
        <v>0.39</v>
      </c>
      <c r="AM39" s="6" t="s">
        <v>1398</v>
      </c>
      <c r="AN39" s="6">
        <v>150</v>
      </c>
      <c r="AO39" s="6">
        <v>0</v>
      </c>
      <c r="AP39" s="6">
        <v>1</v>
      </c>
      <c r="AQ39" s="6">
        <v>103</v>
      </c>
      <c r="AR39" s="6">
        <v>9.4</v>
      </c>
      <c r="AS39" s="6">
        <v>5.8</v>
      </c>
      <c r="AT39" s="6">
        <v>4.5999999999999996</v>
      </c>
      <c r="AU39" s="6">
        <v>0</v>
      </c>
      <c r="AV39" s="65">
        <v>36526</v>
      </c>
      <c r="AW39" s="65">
        <v>36526</v>
      </c>
      <c r="AX39" s="6">
        <f t="array" ref="AX39">IFERROR(INDEX(Datos_Consumo[CANTIDAD],MATCH(TABLATRANSFERENCIA[[#This Row],[CODIGO]]&amp;TABLATRANSFERENCIA[[#Headers],[2018-8]],Datos_Consumo[CODIGO]&amp;Datos_Consumo[FECHA_FORMATO],0)),0)</f>
        <v>9</v>
      </c>
      <c r="AY39" s="6">
        <f t="array" ref="AY39">IFERROR(INDEX(Datos_Consumo[CANTIDAD],MATCH(TABLATRANSFERENCIA[[#This Row],[CODIGO]]&amp;TABLATRANSFERENCIA[[#Headers],[2018-9]],Datos_Consumo[CODIGO]&amp;Datos_Consumo[FECHA_FORMATO],0)),0)</f>
        <v>8</v>
      </c>
      <c r="AZ39" s="6">
        <f t="array" ref="AZ39">IFERROR(INDEX(Datos_Consumo[CANTIDAD],MATCH(TABLATRANSFERENCIA[[#This Row],[CODIGO]]&amp;TABLATRANSFERENCIA[[#Headers],[2018-10]],Datos_Consumo[CODIGO]&amp;Datos_Consumo[FECHA_FORMATO],0)),0)</f>
        <v>13</v>
      </c>
      <c r="BA39" s="6">
        <f t="array" ref="BA39">IFERROR(INDEX(Datos_Consumo[CANTIDAD],MATCH(TABLATRANSFERENCIA[[#This Row],[CODIGO]]&amp;TABLATRANSFERENCIA[[#Headers],[2018-11]],Datos_Consumo[CODIGO]&amp;Datos_Consumo[FECHA_FORMATO],0)),0)</f>
        <v>8</v>
      </c>
      <c r="BB39" s="6">
        <f t="array" ref="BB39">IFERROR(INDEX(Datos_Consumo[CANTIDAD],MATCH(TABLATRANSFERENCIA[[#This Row],[CODIGO]]&amp;TABLATRANSFERENCIA[[#Headers],[2018-12]],Datos_Consumo[CODIGO]&amp;Datos_Consumo[FECHA_FORMATO],0)),0)</f>
        <v>18</v>
      </c>
      <c r="BC39" s="6">
        <f t="array" ref="BC39">IFERROR(INDEX(Datos_Consumo[CANTIDAD],MATCH(TABLATRANSFERENCIA[[#This Row],[CODIGO]]&amp;TABLATRANSFERENCIA[[#Headers],[2019-1]],Datos_Consumo[CODIGO]&amp;Datos_Consumo[FECHA_FORMATO],0)),0)</f>
        <v>10</v>
      </c>
      <c r="BD39" s="48">
        <f ca="1">IFERROR(ROUND((1+INDEX(tbl_Cambio_Porcentual_Requerim[Cambio Porcentual],MATCH(INDIRECT("TABLATRANSFERENCIA[@["&amp;Campo_Cambio&amp;"]]"),tbl_Cambio_Porcentual_Requerim[Clasificación],0)))*TABLATRANSFERENCIA[[#This Row],[REQ TOTAL]],0),TABLATRANSFERENCIA[[#This Row],[REQ TOTAL]])</f>
        <v>162</v>
      </c>
      <c r="BE39" s="53">
        <v>150</v>
      </c>
      <c r="BF39" s="62">
        <v>43479</v>
      </c>
      <c r="BG39" s="60">
        <v>43563</v>
      </c>
      <c r="BH39" s="49"/>
      <c r="BI39" s="49"/>
      <c r="BJ39" s="49">
        <f ca="1">IF(RIGHT(TABLATRANSFERENCIA[[#Headers],[Emb1]],1)*1&lt;=TABLATRANSFERENCIA[[#This Row],[EMBARQUES]],IF(ISBLANK(TABLATRANSFERENCIA[[#This Row],[EMBARQUES]]),TABLATRANSFERENCIA[[#This Row],[REQUERIM]],ROUND(TABLATRANSFERENCIA[[#This Row],[REQUERIM]]/TABLATRANSFERENCIA[[#This Row],[EMBARQUES]],0)),TABLATRANSFERENCIA[[#This Row],[REQUERIM]])</f>
        <v>162</v>
      </c>
      <c r="BK3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9" s="49"/>
      <c r="BP39" s="44">
        <f ca="1">IFERROR(TABLATRANSFERENCIA[[#This Row],[REQUERIM]]/TABLATRANSFERENCIA[[#This Row],[PEDIDO PROMEDIO]],0)</f>
        <v>1.5728155339805825</v>
      </c>
      <c r="BQ39" s="49"/>
      <c r="BR39" s="58"/>
      <c r="BS39" s="3">
        <f ca="1">IF(TABLATRANSFERENCIA[[#This Row],[RECIBIDO]]&lt;&gt;"",0,IF(TABLATRANSFERENCIA[[#This Row],[DESPACHO]]&lt;&gt;"",TABLATRANSFERENCIA[[#This Row],[DESPACHO]],TABLATRANSFERENCIA[[#This Row],[REQUERIM]]))</f>
        <v>162</v>
      </c>
      <c r="BT39" s="48"/>
      <c r="BU39" s="48"/>
      <c r="BV39" s="48" t="str">
        <f t="shared" si="0"/>
        <v>N</v>
      </c>
      <c r="BW39" s="49" t="s">
        <v>1386</v>
      </c>
      <c r="BX39" s="49">
        <f t="array" ref="BX3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39" s="49">
        <v>205</v>
      </c>
      <c r="CA39" s="49">
        <v>102</v>
      </c>
      <c r="CB39" s="49"/>
    </row>
    <row r="40" spans="1:80" x14ac:dyDescent="0.25">
      <c r="A40" s="52" t="s">
        <v>1439</v>
      </c>
      <c r="B40" s="3" t="s">
        <v>4562</v>
      </c>
      <c r="C40" s="3">
        <v>0</v>
      </c>
      <c r="D40" s="3">
        <v>0</v>
      </c>
      <c r="E40" s="3" t="s">
        <v>1401</v>
      </c>
      <c r="F40" s="3" t="s">
        <v>4545</v>
      </c>
      <c r="G40" s="3" t="s">
        <v>4425</v>
      </c>
      <c r="H40" s="3">
        <v>0</v>
      </c>
      <c r="I40" s="3">
        <v>0</v>
      </c>
      <c r="J40" s="3">
        <v>0</v>
      </c>
      <c r="K40" s="3">
        <v>0</v>
      </c>
      <c r="L40" s="3" t="s">
        <v>4414</v>
      </c>
      <c r="M40" s="3" t="s">
        <v>4563</v>
      </c>
      <c r="N40" s="3">
        <v>0</v>
      </c>
      <c r="O40" s="5" t="s">
        <v>4404</v>
      </c>
      <c r="P40" s="5">
        <v>0.39</v>
      </c>
      <c r="Q40" s="5">
        <v>0.72</v>
      </c>
      <c r="R40" s="44">
        <v>0</v>
      </c>
      <c r="S40" s="44">
        <v>1.1299999999999999</v>
      </c>
      <c r="T40" s="44">
        <v>0</v>
      </c>
      <c r="U40" s="44">
        <v>1</v>
      </c>
      <c r="V40" s="47" t="s">
        <v>1405</v>
      </c>
      <c r="W40" s="47" t="s">
        <v>4409</v>
      </c>
      <c r="X40" s="49">
        <v>24</v>
      </c>
      <c r="Y40" s="49">
        <v>12</v>
      </c>
      <c r="Z40" s="6">
        <v>1957</v>
      </c>
      <c r="AA40" s="6">
        <v>1000000000</v>
      </c>
      <c r="AB40" s="6">
        <v>789</v>
      </c>
      <c r="AC40" s="4">
        <v>0.6</v>
      </c>
      <c r="AD40" s="6" t="s">
        <v>1398</v>
      </c>
      <c r="AE40" s="6">
        <v>600</v>
      </c>
      <c r="AF40" s="6">
        <v>0</v>
      </c>
      <c r="AG40" s="6">
        <v>600</v>
      </c>
      <c r="AH40" s="6">
        <v>0</v>
      </c>
      <c r="AI40" s="6">
        <v>0</v>
      </c>
      <c r="AJ40" s="6">
        <v>0</v>
      </c>
      <c r="AK40" s="6">
        <v>1389</v>
      </c>
      <c r="AL40" s="4">
        <v>0.28999999999999998</v>
      </c>
      <c r="AM40" s="6" t="s">
        <v>1388</v>
      </c>
      <c r="AN40" s="6">
        <v>500</v>
      </c>
      <c r="AO40" s="6">
        <v>0</v>
      </c>
      <c r="AP40" s="6">
        <v>1</v>
      </c>
      <c r="AQ40" s="6">
        <v>652</v>
      </c>
      <c r="AR40" s="6">
        <v>10.3</v>
      </c>
      <c r="AS40" s="6">
        <v>7.3</v>
      </c>
      <c r="AT40" s="6">
        <v>2.6</v>
      </c>
      <c r="AU40" s="6">
        <v>0</v>
      </c>
      <c r="AV40" s="65">
        <v>43311</v>
      </c>
      <c r="AW40" s="65">
        <v>43395</v>
      </c>
      <c r="AX40" s="6">
        <f t="array" ref="AX40">IFERROR(INDEX(Datos_Consumo[CANTIDAD],MATCH(TABLATRANSFERENCIA[[#This Row],[CODIGO]]&amp;TABLATRANSFERENCIA[[#Headers],[2018-8]],Datos_Consumo[CODIGO]&amp;Datos_Consumo[FECHA_FORMATO],0)),0)</f>
        <v>140</v>
      </c>
      <c r="AY40" s="6">
        <f t="array" ref="AY40">IFERROR(INDEX(Datos_Consumo[CANTIDAD],MATCH(TABLATRANSFERENCIA[[#This Row],[CODIGO]]&amp;TABLATRANSFERENCIA[[#Headers],[2018-9]],Datos_Consumo[CODIGO]&amp;Datos_Consumo[FECHA_FORMATO],0)),0)</f>
        <v>40</v>
      </c>
      <c r="AZ40" s="6">
        <f t="array" ref="AZ40">IFERROR(INDEX(Datos_Consumo[CANTIDAD],MATCH(TABLATRANSFERENCIA[[#This Row],[CODIGO]]&amp;TABLATRANSFERENCIA[[#Headers],[2018-10]],Datos_Consumo[CODIGO]&amp;Datos_Consumo[FECHA_FORMATO],0)),0)</f>
        <v>0</v>
      </c>
      <c r="BA40" s="6">
        <f t="array" ref="BA40">IFERROR(INDEX(Datos_Consumo[CANTIDAD],MATCH(TABLATRANSFERENCIA[[#This Row],[CODIGO]]&amp;TABLATRANSFERENCIA[[#Headers],[2018-11]],Datos_Consumo[CODIGO]&amp;Datos_Consumo[FECHA_FORMATO],0)),0)</f>
        <v>140</v>
      </c>
      <c r="BB40" s="6">
        <f t="array" ref="BB40">IFERROR(INDEX(Datos_Consumo[CANTIDAD],MATCH(TABLATRANSFERENCIA[[#This Row],[CODIGO]]&amp;TABLATRANSFERENCIA[[#Headers],[2018-12]],Datos_Consumo[CODIGO]&amp;Datos_Consumo[FECHA_FORMATO],0)),0)</f>
        <v>60</v>
      </c>
      <c r="BC40" s="6">
        <f t="array" ref="BC40">IFERROR(INDEX(Datos_Consumo[CANTIDAD],MATCH(TABLATRANSFERENCIA[[#This Row],[CODIGO]]&amp;TABLATRANSFERENCIA[[#Headers],[2019-1]],Datos_Consumo[CODIGO]&amp;Datos_Consumo[FECHA_FORMATO],0)),0)</f>
        <v>15</v>
      </c>
      <c r="BD40" s="48">
        <f ca="1">IFERROR(ROUND((1+INDEX(tbl_Cambio_Porcentual_Requerim[Cambio Porcentual],MATCH(INDIRECT("TABLATRANSFERENCIA[@["&amp;Campo_Cambio&amp;"]]"),tbl_Cambio_Porcentual_Requerim[Clasificación],0)))*TABLATRANSFERENCIA[[#This Row],[REQ TOTAL]],0),TABLATRANSFERENCIA[[#This Row],[REQ TOTAL]])</f>
        <v>613</v>
      </c>
      <c r="BE40" s="53">
        <v>568</v>
      </c>
      <c r="BF40" s="62">
        <v>43479</v>
      </c>
      <c r="BG40" s="60">
        <v>43563</v>
      </c>
      <c r="BH40" s="49"/>
      <c r="BI40" s="49"/>
      <c r="BJ40" s="49">
        <f ca="1">IF(RIGHT(TABLATRANSFERENCIA[[#Headers],[Emb1]],1)*1&lt;=TABLATRANSFERENCIA[[#This Row],[EMBARQUES]],IF(ISBLANK(TABLATRANSFERENCIA[[#This Row],[EMBARQUES]]),TABLATRANSFERENCIA[[#This Row],[REQUERIM]],ROUND(TABLATRANSFERENCIA[[#This Row],[REQUERIM]]/TABLATRANSFERENCIA[[#This Row],[EMBARQUES]],0)),TABLATRANSFERENCIA[[#This Row],[REQUERIM]])</f>
        <v>613</v>
      </c>
      <c r="BK4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0" s="49"/>
      <c r="BP40" s="44">
        <f ca="1">IFERROR(TABLATRANSFERENCIA[[#This Row],[REQUERIM]]/TABLATRANSFERENCIA[[#This Row],[PEDIDO PROMEDIO]],0)</f>
        <v>0.94018404907975461</v>
      </c>
      <c r="BQ40" s="49"/>
      <c r="BR40" s="58"/>
      <c r="BS40" s="3">
        <f ca="1">IF(TABLATRANSFERENCIA[[#This Row],[RECIBIDO]]&lt;&gt;"",0,IF(TABLATRANSFERENCIA[[#This Row],[DESPACHO]]&lt;&gt;"",TABLATRANSFERENCIA[[#This Row],[DESPACHO]],TABLATRANSFERENCIA[[#This Row],[REQUERIM]]))</f>
        <v>613</v>
      </c>
      <c r="BT40" s="48"/>
      <c r="BU40" s="48"/>
      <c r="BV40" s="48" t="str">
        <f t="shared" si="0"/>
        <v>N</v>
      </c>
      <c r="BW40" s="49" t="s">
        <v>1386</v>
      </c>
      <c r="BX40" s="49">
        <f t="array" ref="BX4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40" s="49">
        <v>1301</v>
      </c>
      <c r="CA40" s="49">
        <v>646</v>
      </c>
      <c r="CB40" s="49"/>
    </row>
    <row r="41" spans="1:80" x14ac:dyDescent="0.25">
      <c r="A41" s="52" t="s">
        <v>1440</v>
      </c>
      <c r="B41" s="3" t="s">
        <v>4566</v>
      </c>
      <c r="C41" s="3">
        <v>0</v>
      </c>
      <c r="D41" s="3">
        <v>0</v>
      </c>
      <c r="E41" s="3" t="s">
        <v>1401</v>
      </c>
      <c r="F41" s="3" t="s">
        <v>4545</v>
      </c>
      <c r="G41" s="3" t="s">
        <v>4425</v>
      </c>
      <c r="H41" s="3">
        <v>0</v>
      </c>
      <c r="I41" s="3">
        <v>0</v>
      </c>
      <c r="J41" s="3">
        <v>0</v>
      </c>
      <c r="K41" s="3">
        <v>0</v>
      </c>
      <c r="L41" s="3" t="s">
        <v>4414</v>
      </c>
      <c r="M41" s="3" t="s">
        <v>4427</v>
      </c>
      <c r="N41" s="3">
        <v>0</v>
      </c>
      <c r="O41" s="5" t="s">
        <v>4404</v>
      </c>
      <c r="P41" s="5">
        <v>8.9600000000000009</v>
      </c>
      <c r="Q41" s="5">
        <v>16.5</v>
      </c>
      <c r="R41" s="44">
        <v>0</v>
      </c>
      <c r="S41" s="44">
        <v>1.1200000000000001</v>
      </c>
      <c r="T41" s="44">
        <v>0</v>
      </c>
      <c r="U41" s="44">
        <v>0</v>
      </c>
      <c r="V41" s="47" t="s">
        <v>1405</v>
      </c>
      <c r="W41" s="47" t="s">
        <v>4409</v>
      </c>
      <c r="X41" s="49">
        <v>24</v>
      </c>
      <c r="Y41" s="49">
        <v>12</v>
      </c>
      <c r="Z41" s="6">
        <v>817</v>
      </c>
      <c r="AA41" s="6">
        <v>1000000000</v>
      </c>
      <c r="AB41" s="6">
        <v>8</v>
      </c>
      <c r="AC41" s="4">
        <v>0.99</v>
      </c>
      <c r="AD41" s="6" t="s">
        <v>1392</v>
      </c>
      <c r="AE41" s="6">
        <v>400</v>
      </c>
      <c r="AF41" s="6">
        <v>0</v>
      </c>
      <c r="AG41" s="6">
        <v>400</v>
      </c>
      <c r="AH41" s="6">
        <v>0</v>
      </c>
      <c r="AI41" s="6">
        <v>0</v>
      </c>
      <c r="AJ41" s="6">
        <v>0</v>
      </c>
      <c r="AK41" s="6">
        <v>408</v>
      </c>
      <c r="AL41" s="4">
        <v>0.5</v>
      </c>
      <c r="AM41" s="6" t="s">
        <v>1398</v>
      </c>
      <c r="AN41" s="6">
        <v>150</v>
      </c>
      <c r="AO41" s="6">
        <v>0</v>
      </c>
      <c r="AP41" s="6">
        <v>1</v>
      </c>
      <c r="AQ41" s="6">
        <v>272</v>
      </c>
      <c r="AR41" s="6">
        <v>9.6999999999999993</v>
      </c>
      <c r="AS41" s="6">
        <v>4.8</v>
      </c>
      <c r="AT41" s="6">
        <v>1.8</v>
      </c>
      <c r="AU41" s="6">
        <v>0</v>
      </c>
      <c r="AV41" s="65">
        <v>36526</v>
      </c>
      <c r="AW41" s="65">
        <v>36526</v>
      </c>
      <c r="AX41" s="6">
        <f t="array" ref="AX41">IFERROR(INDEX(Datos_Consumo[CANTIDAD],MATCH(TABLATRANSFERENCIA[[#This Row],[CODIGO]]&amp;TABLATRANSFERENCIA[[#Headers],[2018-8]],Datos_Consumo[CODIGO]&amp;Datos_Consumo[FECHA_FORMATO],0)),0)</f>
        <v>37</v>
      </c>
      <c r="AY41" s="6">
        <f t="array" ref="AY41">IFERROR(INDEX(Datos_Consumo[CANTIDAD],MATCH(TABLATRANSFERENCIA[[#This Row],[CODIGO]]&amp;TABLATRANSFERENCIA[[#Headers],[2018-9]],Datos_Consumo[CODIGO]&amp;Datos_Consumo[FECHA_FORMATO],0)),0)</f>
        <v>55</v>
      </c>
      <c r="AZ41" s="6">
        <f t="array" ref="AZ41">IFERROR(INDEX(Datos_Consumo[CANTIDAD],MATCH(TABLATRANSFERENCIA[[#This Row],[CODIGO]]&amp;TABLATRANSFERENCIA[[#Headers],[2018-10]],Datos_Consumo[CODIGO]&amp;Datos_Consumo[FECHA_FORMATO],0)),0)</f>
        <v>64</v>
      </c>
      <c r="BA41" s="6">
        <f t="array" ref="BA41">IFERROR(INDEX(Datos_Consumo[CANTIDAD],MATCH(TABLATRANSFERENCIA[[#This Row],[CODIGO]]&amp;TABLATRANSFERENCIA[[#Headers],[2018-11]],Datos_Consumo[CODIGO]&amp;Datos_Consumo[FECHA_FORMATO],0)),0)</f>
        <v>67</v>
      </c>
      <c r="BB41" s="6">
        <f t="array" ref="BB41">IFERROR(INDEX(Datos_Consumo[CANTIDAD],MATCH(TABLATRANSFERENCIA[[#This Row],[CODIGO]]&amp;TABLATRANSFERENCIA[[#Headers],[2018-12]],Datos_Consumo[CODIGO]&amp;Datos_Consumo[FECHA_FORMATO],0)),0)</f>
        <v>64</v>
      </c>
      <c r="BC41" s="6">
        <f t="array" ref="BC41">IFERROR(INDEX(Datos_Consumo[CANTIDAD],MATCH(TABLATRANSFERENCIA[[#This Row],[CODIGO]]&amp;TABLATRANSFERENCIA[[#Headers],[2019-1]],Datos_Consumo[CODIGO]&amp;Datos_Consumo[FECHA_FORMATO],0)),0)</f>
        <v>5</v>
      </c>
      <c r="BD41" s="48">
        <f ca="1">IFERROR(ROUND((1+INDEX(tbl_Cambio_Porcentual_Requerim[Cambio Porcentual],MATCH(INDIRECT("TABLATRANSFERENCIA[@["&amp;Campo_Cambio&amp;"]]"),tbl_Cambio_Porcentual_Requerim[Clasificación],0)))*TABLATRANSFERENCIA[[#This Row],[REQ TOTAL]],0),TABLATRANSFERENCIA[[#This Row],[REQ TOTAL]])</f>
        <v>442</v>
      </c>
      <c r="BE41" s="53">
        <v>409</v>
      </c>
      <c r="BF41" s="62">
        <v>43479</v>
      </c>
      <c r="BG41" s="60">
        <v>43563</v>
      </c>
      <c r="BH41" s="49"/>
      <c r="BI41" s="49"/>
      <c r="BJ41" s="49">
        <f ca="1">IF(RIGHT(TABLATRANSFERENCIA[[#Headers],[Emb1]],1)*1&lt;=TABLATRANSFERENCIA[[#This Row],[EMBARQUES]],IF(ISBLANK(TABLATRANSFERENCIA[[#This Row],[EMBARQUES]]),TABLATRANSFERENCIA[[#This Row],[REQUERIM]],ROUND(TABLATRANSFERENCIA[[#This Row],[REQUERIM]]/TABLATRANSFERENCIA[[#This Row],[EMBARQUES]],0)),TABLATRANSFERENCIA[[#This Row],[REQUERIM]])</f>
        <v>442</v>
      </c>
      <c r="BK4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1" s="49"/>
      <c r="BP41" s="44">
        <f ca="1">IFERROR(TABLATRANSFERENCIA[[#This Row],[REQUERIM]]/TABLATRANSFERENCIA[[#This Row],[PEDIDO PROMEDIO]],0)</f>
        <v>1.625</v>
      </c>
      <c r="BQ41" s="49"/>
      <c r="BR41" s="58"/>
      <c r="BS41" s="3">
        <f ca="1">IF(TABLATRANSFERENCIA[[#This Row],[RECIBIDO]]&lt;&gt;"",0,IF(TABLATRANSFERENCIA[[#This Row],[DESPACHO]]&lt;&gt;"",TABLATRANSFERENCIA[[#This Row],[DESPACHO]],TABLATRANSFERENCIA[[#This Row],[REQUERIM]]))</f>
        <v>442</v>
      </c>
      <c r="BT41" s="48"/>
      <c r="BU41" s="48"/>
      <c r="BV41" s="48" t="str">
        <f t="shared" si="0"/>
        <v>N</v>
      </c>
      <c r="BW41" s="49" t="s">
        <v>1386</v>
      </c>
      <c r="BX41" s="49">
        <f t="array" ref="BX4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41" s="49">
        <v>543</v>
      </c>
      <c r="CA41" s="49">
        <v>270</v>
      </c>
      <c r="CB41" s="49"/>
    </row>
    <row r="42" spans="1:80" x14ac:dyDescent="0.25">
      <c r="A42" s="52" t="s">
        <v>1441</v>
      </c>
      <c r="B42" s="3" t="s">
        <v>4567</v>
      </c>
      <c r="C42" s="3">
        <v>0</v>
      </c>
      <c r="D42" s="3">
        <v>0</v>
      </c>
      <c r="E42" s="3" t="s">
        <v>1401</v>
      </c>
      <c r="F42" s="3" t="s">
        <v>4545</v>
      </c>
      <c r="G42" s="3" t="s">
        <v>4425</v>
      </c>
      <c r="H42" s="3">
        <v>0</v>
      </c>
      <c r="I42" s="3">
        <v>0</v>
      </c>
      <c r="J42" s="3">
        <v>0</v>
      </c>
      <c r="K42" s="3">
        <v>0</v>
      </c>
      <c r="L42" s="3" t="s">
        <v>4414</v>
      </c>
      <c r="M42" s="3" t="s">
        <v>4427</v>
      </c>
      <c r="N42" s="3">
        <v>0</v>
      </c>
      <c r="O42" s="5" t="s">
        <v>4404</v>
      </c>
      <c r="P42" s="5">
        <v>6.3</v>
      </c>
      <c r="Q42" s="5">
        <v>10.67</v>
      </c>
      <c r="R42" s="44">
        <v>0</v>
      </c>
      <c r="S42" s="44">
        <v>0.92</v>
      </c>
      <c r="T42" s="44">
        <v>0</v>
      </c>
      <c r="U42" s="44">
        <v>1</v>
      </c>
      <c r="V42" s="47" t="s">
        <v>1405</v>
      </c>
      <c r="W42" s="47" t="s">
        <v>4409</v>
      </c>
      <c r="X42" s="49">
        <v>24</v>
      </c>
      <c r="Y42" s="49">
        <v>12</v>
      </c>
      <c r="Z42" s="6">
        <v>613</v>
      </c>
      <c r="AA42" s="6">
        <v>1000000000</v>
      </c>
      <c r="AB42" s="6">
        <v>263</v>
      </c>
      <c r="AC42" s="4">
        <v>0.56999999999999995</v>
      </c>
      <c r="AD42" s="6" t="s">
        <v>1398</v>
      </c>
      <c r="AE42" s="6">
        <v>200</v>
      </c>
      <c r="AF42" s="6">
        <v>0</v>
      </c>
      <c r="AG42" s="6">
        <v>200</v>
      </c>
      <c r="AH42" s="6">
        <v>0</v>
      </c>
      <c r="AI42" s="6">
        <v>0</v>
      </c>
      <c r="AJ42" s="6">
        <v>0</v>
      </c>
      <c r="AK42" s="6">
        <v>463</v>
      </c>
      <c r="AL42" s="4">
        <v>0.24</v>
      </c>
      <c r="AM42" s="6" t="s">
        <v>1388</v>
      </c>
      <c r="AN42" s="6">
        <v>1</v>
      </c>
      <c r="AO42" s="6">
        <v>0</v>
      </c>
      <c r="AP42" s="6">
        <v>1</v>
      </c>
      <c r="AQ42" s="6">
        <v>204</v>
      </c>
      <c r="AR42" s="6">
        <v>10.6</v>
      </c>
      <c r="AS42" s="6">
        <v>8</v>
      </c>
      <c r="AT42" s="6">
        <v>0</v>
      </c>
      <c r="AU42" s="6">
        <v>0</v>
      </c>
      <c r="AV42" s="65">
        <v>43311</v>
      </c>
      <c r="AW42" s="65">
        <v>43395</v>
      </c>
      <c r="AX42" s="6">
        <f t="array" ref="AX42">IFERROR(INDEX(Datos_Consumo[CANTIDAD],MATCH(TABLATRANSFERENCIA[[#This Row],[CODIGO]]&amp;TABLATRANSFERENCIA[[#Headers],[2018-8]],Datos_Consumo[CODIGO]&amp;Datos_Consumo[FECHA_FORMATO],0)),0)</f>
        <v>43</v>
      </c>
      <c r="AY42" s="6">
        <f t="array" ref="AY42">IFERROR(INDEX(Datos_Consumo[CANTIDAD],MATCH(TABLATRANSFERENCIA[[#This Row],[CODIGO]]&amp;TABLATRANSFERENCIA[[#Headers],[2018-9]],Datos_Consumo[CODIGO]&amp;Datos_Consumo[FECHA_FORMATO],0)),0)</f>
        <v>19</v>
      </c>
      <c r="AZ42" s="6">
        <f t="array" ref="AZ42">IFERROR(INDEX(Datos_Consumo[CANTIDAD],MATCH(TABLATRANSFERENCIA[[#This Row],[CODIGO]]&amp;TABLATRANSFERENCIA[[#Headers],[2018-10]],Datos_Consumo[CODIGO]&amp;Datos_Consumo[FECHA_FORMATO],0)),0)</f>
        <v>24</v>
      </c>
      <c r="BA42" s="6">
        <f t="array" ref="BA42">IFERROR(INDEX(Datos_Consumo[CANTIDAD],MATCH(TABLATRANSFERENCIA[[#This Row],[CODIGO]]&amp;TABLATRANSFERENCIA[[#Headers],[2018-11]],Datos_Consumo[CODIGO]&amp;Datos_Consumo[FECHA_FORMATO],0)),0)</f>
        <v>45</v>
      </c>
      <c r="BB42" s="6">
        <f t="array" ref="BB42">IFERROR(INDEX(Datos_Consumo[CANTIDAD],MATCH(TABLATRANSFERENCIA[[#This Row],[CODIGO]]&amp;TABLATRANSFERENCIA[[#Headers],[2018-12]],Datos_Consumo[CODIGO]&amp;Datos_Consumo[FECHA_FORMATO],0)),0)</f>
        <v>22</v>
      </c>
      <c r="BC42" s="6">
        <f t="array" ref="BC42">IFERROR(INDEX(Datos_Consumo[CANTIDAD],MATCH(TABLATRANSFERENCIA[[#This Row],[CODIGO]]&amp;TABLATRANSFERENCIA[[#Headers],[2019-1]],Datos_Consumo[CODIGO]&amp;Datos_Consumo[FECHA_FORMATO],0)),0)</f>
        <v>25</v>
      </c>
      <c r="BD42" s="48">
        <f ca="1">IFERROR(ROUND((1+INDEX(tbl_Cambio_Porcentual_Requerim[Cambio Porcentual],MATCH(INDIRECT("TABLATRANSFERENCIA[@["&amp;Campo_Cambio&amp;"]]"),tbl_Cambio_Porcentual_Requerim[Clasificación],0)))*TABLATRANSFERENCIA[[#This Row],[REQ TOTAL]],0),TABLATRANSFERENCIA[[#This Row],[REQ TOTAL]])</f>
        <v>162</v>
      </c>
      <c r="BE42" s="53">
        <v>150</v>
      </c>
      <c r="BF42" s="62">
        <v>43479</v>
      </c>
      <c r="BG42" s="60">
        <v>43563</v>
      </c>
      <c r="BH42" s="49"/>
      <c r="BI42" s="49"/>
      <c r="BJ42" s="49">
        <f ca="1">IF(RIGHT(TABLATRANSFERENCIA[[#Headers],[Emb1]],1)*1&lt;=TABLATRANSFERENCIA[[#This Row],[EMBARQUES]],IF(ISBLANK(TABLATRANSFERENCIA[[#This Row],[EMBARQUES]]),TABLATRANSFERENCIA[[#This Row],[REQUERIM]],ROUND(TABLATRANSFERENCIA[[#This Row],[REQUERIM]]/TABLATRANSFERENCIA[[#This Row],[EMBARQUES]],0)),TABLATRANSFERENCIA[[#This Row],[REQUERIM]])</f>
        <v>162</v>
      </c>
      <c r="BK4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2" s="49"/>
      <c r="BP42" s="44">
        <f ca="1">IFERROR(TABLATRANSFERENCIA[[#This Row],[REQUERIM]]/TABLATRANSFERENCIA[[#This Row],[PEDIDO PROMEDIO]],0)</f>
        <v>0.79411764705882348</v>
      </c>
      <c r="BQ42" s="49"/>
      <c r="BR42" s="58"/>
      <c r="BS42" s="3">
        <f ca="1">IF(TABLATRANSFERENCIA[[#This Row],[RECIBIDO]]&lt;&gt;"",0,IF(TABLATRANSFERENCIA[[#This Row],[DESPACHO]]&lt;&gt;"",TABLATRANSFERENCIA[[#This Row],[DESPACHO]],TABLATRANSFERENCIA[[#This Row],[REQUERIM]]))</f>
        <v>162</v>
      </c>
      <c r="BT42" s="48"/>
      <c r="BU42" s="48"/>
      <c r="BV42" s="48" t="str">
        <f t="shared" ref="BV42:BV73" si="1">"N"</f>
        <v>N</v>
      </c>
      <c r="BW42" s="49" t="s">
        <v>1386</v>
      </c>
      <c r="BX42" s="49">
        <f t="array" ref="BX4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42" s="49">
        <v>408</v>
      </c>
      <c r="CA42" s="49">
        <v>202</v>
      </c>
      <c r="CB42" s="49"/>
    </row>
    <row r="43" spans="1:80" x14ac:dyDescent="0.25">
      <c r="A43" s="52" t="s">
        <v>1442</v>
      </c>
      <c r="B43" s="3" t="s">
        <v>4568</v>
      </c>
      <c r="C43" s="3">
        <v>0</v>
      </c>
      <c r="D43" s="3">
        <v>0</v>
      </c>
      <c r="E43" s="3" t="s">
        <v>1401</v>
      </c>
      <c r="F43" s="3" t="s">
        <v>4545</v>
      </c>
      <c r="G43" s="3" t="s">
        <v>4425</v>
      </c>
      <c r="H43" s="3">
        <v>0</v>
      </c>
      <c r="I43" s="3">
        <v>0</v>
      </c>
      <c r="J43" s="3">
        <v>0</v>
      </c>
      <c r="K43" s="3">
        <v>0</v>
      </c>
      <c r="L43" s="3" t="s">
        <v>4414</v>
      </c>
      <c r="M43" s="3" t="s">
        <v>4569</v>
      </c>
      <c r="N43" s="3">
        <v>0</v>
      </c>
      <c r="O43" s="5" t="s">
        <v>4404</v>
      </c>
      <c r="P43" s="5">
        <v>6.08</v>
      </c>
      <c r="Q43" s="5">
        <v>10.3</v>
      </c>
      <c r="R43" s="44">
        <v>0</v>
      </c>
      <c r="S43" s="44">
        <v>0.93</v>
      </c>
      <c r="T43" s="44">
        <v>0</v>
      </c>
      <c r="U43" s="44">
        <v>1</v>
      </c>
      <c r="V43" s="47" t="s">
        <v>1405</v>
      </c>
      <c r="W43" s="47" t="s">
        <v>4409</v>
      </c>
      <c r="X43" s="49">
        <v>24</v>
      </c>
      <c r="Y43" s="49">
        <v>12</v>
      </c>
      <c r="Z43" s="6">
        <v>613</v>
      </c>
      <c r="AA43" s="6">
        <v>1000000000</v>
      </c>
      <c r="AB43" s="6">
        <v>179</v>
      </c>
      <c r="AC43" s="4">
        <v>0.71</v>
      </c>
      <c r="AD43" s="6" t="s">
        <v>1392</v>
      </c>
      <c r="AE43" s="6">
        <v>200</v>
      </c>
      <c r="AF43" s="6">
        <v>0</v>
      </c>
      <c r="AG43" s="6">
        <v>0</v>
      </c>
      <c r="AH43" s="6">
        <v>200</v>
      </c>
      <c r="AI43" s="6">
        <v>0</v>
      </c>
      <c r="AJ43" s="6">
        <v>0</v>
      </c>
      <c r="AK43" s="6">
        <v>379</v>
      </c>
      <c r="AL43" s="4">
        <v>0.38</v>
      </c>
      <c r="AM43" s="6" t="s">
        <v>1398</v>
      </c>
      <c r="AN43" s="6">
        <v>1</v>
      </c>
      <c r="AO43" s="6">
        <v>0</v>
      </c>
      <c r="AP43" s="6">
        <v>1</v>
      </c>
      <c r="AQ43" s="6">
        <v>204</v>
      </c>
      <c r="AR43" s="6">
        <v>16.3</v>
      </c>
      <c r="AS43" s="6">
        <v>10.1</v>
      </c>
      <c r="AT43" s="6">
        <v>0</v>
      </c>
      <c r="AU43" s="6">
        <v>1</v>
      </c>
      <c r="AV43" s="65">
        <v>43311</v>
      </c>
      <c r="AW43" s="65">
        <v>43395</v>
      </c>
      <c r="AX43" s="6">
        <f t="array" ref="AX43">IFERROR(INDEX(Datos_Consumo[CANTIDAD],MATCH(TABLATRANSFERENCIA[[#This Row],[CODIGO]]&amp;TABLATRANSFERENCIA[[#Headers],[2018-8]],Datos_Consumo[CODIGO]&amp;Datos_Consumo[FECHA_FORMATO],0)),0)</f>
        <v>19</v>
      </c>
      <c r="AY43" s="6">
        <f t="array" ref="AY43">IFERROR(INDEX(Datos_Consumo[CANTIDAD],MATCH(TABLATRANSFERENCIA[[#This Row],[CODIGO]]&amp;TABLATRANSFERENCIA[[#Headers],[2018-9]],Datos_Consumo[CODIGO]&amp;Datos_Consumo[FECHA_FORMATO],0)),0)</f>
        <v>50</v>
      </c>
      <c r="AZ43" s="6">
        <f t="array" ref="AZ43">IFERROR(INDEX(Datos_Consumo[CANTIDAD],MATCH(TABLATRANSFERENCIA[[#This Row],[CODIGO]]&amp;TABLATRANSFERENCIA[[#Headers],[2018-10]],Datos_Consumo[CODIGO]&amp;Datos_Consumo[FECHA_FORMATO],0)),0)</f>
        <v>21</v>
      </c>
      <c r="BA43" s="6">
        <f t="array" ref="BA43">IFERROR(INDEX(Datos_Consumo[CANTIDAD],MATCH(TABLATRANSFERENCIA[[#This Row],[CODIGO]]&amp;TABLATRANSFERENCIA[[#Headers],[2018-11]],Datos_Consumo[CODIGO]&amp;Datos_Consumo[FECHA_FORMATO],0)),0)</f>
        <v>21</v>
      </c>
      <c r="BB43" s="6">
        <f t="array" ref="BB43">IFERROR(INDEX(Datos_Consumo[CANTIDAD],MATCH(TABLATRANSFERENCIA[[#This Row],[CODIGO]]&amp;TABLATRANSFERENCIA[[#Headers],[2018-12]],Datos_Consumo[CODIGO]&amp;Datos_Consumo[FECHA_FORMATO],0)),0)</f>
        <v>14</v>
      </c>
      <c r="BC43" s="6">
        <f t="array" ref="BC43">IFERROR(INDEX(Datos_Consumo[CANTIDAD],MATCH(TABLATRANSFERENCIA[[#This Row],[CODIGO]]&amp;TABLATRANSFERENCIA[[#Headers],[2019-1]],Datos_Consumo[CODIGO]&amp;Datos_Consumo[FECHA_FORMATO],0)),0)</f>
        <v>6</v>
      </c>
      <c r="BD43" s="48">
        <f ca="1">IFERROR(ROUND((1+INDEX(tbl_Cambio_Porcentual_Requerim[Cambio Porcentual],MATCH(INDIRECT("TABLATRANSFERENCIA[@["&amp;Campo_Cambio&amp;"]]"),tbl_Cambio_Porcentual_Requerim[Clasificación],0)))*TABLATRANSFERENCIA[[#This Row],[REQ TOTAL]],0),TABLATRANSFERENCIA[[#This Row],[REQ TOTAL]])</f>
        <v>253</v>
      </c>
      <c r="BE43" s="53">
        <v>234</v>
      </c>
      <c r="BF43" s="62">
        <v>43479</v>
      </c>
      <c r="BG43" s="60">
        <v>43563</v>
      </c>
      <c r="BH43" s="49"/>
      <c r="BI43" s="49"/>
      <c r="BJ43" s="49">
        <f ca="1">IF(RIGHT(TABLATRANSFERENCIA[[#Headers],[Emb1]],1)*1&lt;=TABLATRANSFERENCIA[[#This Row],[EMBARQUES]],IF(ISBLANK(TABLATRANSFERENCIA[[#This Row],[EMBARQUES]]),TABLATRANSFERENCIA[[#This Row],[REQUERIM]],ROUND(TABLATRANSFERENCIA[[#This Row],[REQUERIM]]/TABLATRANSFERENCIA[[#This Row],[EMBARQUES]],0)),TABLATRANSFERENCIA[[#This Row],[REQUERIM]])</f>
        <v>253</v>
      </c>
      <c r="BK4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3" s="49"/>
      <c r="BP43" s="44">
        <f ca="1">IFERROR(TABLATRANSFERENCIA[[#This Row],[REQUERIM]]/TABLATRANSFERENCIA[[#This Row],[PEDIDO PROMEDIO]],0)</f>
        <v>1.2401960784313726</v>
      </c>
      <c r="BQ43" s="49"/>
      <c r="BR43" s="58"/>
      <c r="BS43" s="3">
        <f ca="1">IF(TABLATRANSFERENCIA[[#This Row],[RECIBIDO]]&lt;&gt;"",0,IF(TABLATRANSFERENCIA[[#This Row],[DESPACHO]]&lt;&gt;"",TABLATRANSFERENCIA[[#This Row],[DESPACHO]],TABLATRANSFERENCIA[[#This Row],[REQUERIM]]))</f>
        <v>253</v>
      </c>
      <c r="BT43" s="48"/>
      <c r="BU43" s="48"/>
      <c r="BV43" s="48" t="str">
        <f t="shared" si="1"/>
        <v>N</v>
      </c>
      <c r="BW43" s="49" t="s">
        <v>1386</v>
      </c>
      <c r="BX43" s="49">
        <f t="array" ref="BX4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43" s="49">
        <v>408</v>
      </c>
      <c r="CA43" s="49">
        <v>202</v>
      </c>
      <c r="CB43" s="49"/>
    </row>
    <row r="44" spans="1:80" x14ac:dyDescent="0.25">
      <c r="A44" s="52" t="s">
        <v>1443</v>
      </c>
      <c r="B44" s="3" t="s">
        <v>4570</v>
      </c>
      <c r="C44" s="3">
        <v>0</v>
      </c>
      <c r="D44" s="3">
        <v>0</v>
      </c>
      <c r="E44" s="3" t="s">
        <v>1401</v>
      </c>
      <c r="F44" s="3" t="s">
        <v>4545</v>
      </c>
      <c r="G44" s="3" t="s">
        <v>4425</v>
      </c>
      <c r="H44" s="3">
        <v>0</v>
      </c>
      <c r="I44" s="3">
        <v>0</v>
      </c>
      <c r="J44" s="3">
        <v>0</v>
      </c>
      <c r="K44" s="3">
        <v>0</v>
      </c>
      <c r="L44" s="3" t="s">
        <v>4414</v>
      </c>
      <c r="M44" s="3" t="s">
        <v>4571</v>
      </c>
      <c r="N44" s="3">
        <v>0</v>
      </c>
      <c r="O44" s="5" t="s">
        <v>4404</v>
      </c>
      <c r="P44" s="5">
        <v>4.01</v>
      </c>
      <c r="Q44" s="5">
        <v>7.1</v>
      </c>
      <c r="R44" s="44">
        <v>0</v>
      </c>
      <c r="S44" s="44">
        <v>1.03</v>
      </c>
      <c r="T44" s="44">
        <v>0</v>
      </c>
      <c r="U44" s="44">
        <v>1</v>
      </c>
      <c r="V44" s="47" t="s">
        <v>1405</v>
      </c>
      <c r="W44" s="47" t="s">
        <v>4409</v>
      </c>
      <c r="X44" s="49">
        <v>24</v>
      </c>
      <c r="Y44" s="49">
        <v>12</v>
      </c>
      <c r="Z44" s="6">
        <v>613</v>
      </c>
      <c r="AA44" s="6">
        <v>1000000000</v>
      </c>
      <c r="AB44" s="6">
        <v>102</v>
      </c>
      <c r="AC44" s="4">
        <v>0.83</v>
      </c>
      <c r="AD44" s="6" t="s">
        <v>1392</v>
      </c>
      <c r="AE44" s="6">
        <v>300</v>
      </c>
      <c r="AF44" s="6">
        <v>0</v>
      </c>
      <c r="AG44" s="6">
        <v>0</v>
      </c>
      <c r="AH44" s="6">
        <v>300</v>
      </c>
      <c r="AI44" s="6">
        <v>0</v>
      </c>
      <c r="AJ44" s="6">
        <v>0</v>
      </c>
      <c r="AK44" s="6">
        <v>402</v>
      </c>
      <c r="AL44" s="4">
        <v>0.34</v>
      </c>
      <c r="AM44" s="6" t="s">
        <v>1398</v>
      </c>
      <c r="AN44" s="6">
        <v>1</v>
      </c>
      <c r="AO44" s="6">
        <v>0</v>
      </c>
      <c r="AP44" s="6">
        <v>1</v>
      </c>
      <c r="AQ44" s="6">
        <v>204</v>
      </c>
      <c r="AR44" s="6">
        <v>18.100000000000001</v>
      </c>
      <c r="AS44" s="6">
        <v>11.9</v>
      </c>
      <c r="AT44" s="6">
        <v>0</v>
      </c>
      <c r="AU44" s="6">
        <v>0</v>
      </c>
      <c r="AV44" s="65">
        <v>43311</v>
      </c>
      <c r="AW44" s="65">
        <v>43395</v>
      </c>
      <c r="AX44" s="6">
        <f t="array" ref="AX44">IFERROR(INDEX(Datos_Consumo[CANTIDAD],MATCH(TABLATRANSFERENCIA[[#This Row],[CODIGO]]&amp;TABLATRANSFERENCIA[[#Headers],[2018-8]],Datos_Consumo[CODIGO]&amp;Datos_Consumo[FECHA_FORMATO],0)),0)</f>
        <v>4</v>
      </c>
      <c r="AY44" s="6">
        <f t="array" ref="AY44">IFERROR(INDEX(Datos_Consumo[CANTIDAD],MATCH(TABLATRANSFERENCIA[[#This Row],[CODIGO]]&amp;TABLATRANSFERENCIA[[#Headers],[2018-9]],Datos_Consumo[CODIGO]&amp;Datos_Consumo[FECHA_FORMATO],0)),0)</f>
        <v>4</v>
      </c>
      <c r="AZ44" s="6">
        <f t="array" ref="AZ44">IFERROR(INDEX(Datos_Consumo[CANTIDAD],MATCH(TABLATRANSFERENCIA[[#This Row],[CODIGO]]&amp;TABLATRANSFERENCIA[[#Headers],[2018-10]],Datos_Consumo[CODIGO]&amp;Datos_Consumo[FECHA_FORMATO],0)),0)</f>
        <v>0</v>
      </c>
      <c r="BA44" s="6">
        <f t="array" ref="BA44">IFERROR(INDEX(Datos_Consumo[CANTIDAD],MATCH(TABLATRANSFERENCIA[[#This Row],[CODIGO]]&amp;TABLATRANSFERENCIA[[#Headers],[2018-11]],Datos_Consumo[CODIGO]&amp;Datos_Consumo[FECHA_FORMATO],0)),0)</f>
        <v>57</v>
      </c>
      <c r="BB44" s="6">
        <f t="array" ref="BB44">IFERROR(INDEX(Datos_Consumo[CANTIDAD],MATCH(TABLATRANSFERENCIA[[#This Row],[CODIGO]]&amp;TABLATRANSFERENCIA[[#Headers],[2018-12]],Datos_Consumo[CODIGO]&amp;Datos_Consumo[FECHA_FORMATO],0)),0)</f>
        <v>23</v>
      </c>
      <c r="BC44" s="6">
        <f t="array" ref="BC44">IFERROR(INDEX(Datos_Consumo[CANTIDAD],MATCH(TABLATRANSFERENCIA[[#This Row],[CODIGO]]&amp;TABLATRANSFERENCIA[[#Headers],[2019-1]],Datos_Consumo[CODIGO]&amp;Datos_Consumo[FECHA_FORMATO],0)),0)</f>
        <v>17</v>
      </c>
      <c r="BD44" s="48">
        <f ca="1">IFERROR(ROUND((1+INDEX(tbl_Cambio_Porcentual_Requerim[Cambio Porcentual],MATCH(INDIRECT("TABLATRANSFERENCIA[@["&amp;Campo_Cambio&amp;"]]"),tbl_Cambio_Porcentual_Requerim[Clasificación],0)))*TABLATRANSFERENCIA[[#This Row],[REQ TOTAL]],0),TABLATRANSFERENCIA[[#This Row],[REQ TOTAL]])</f>
        <v>228</v>
      </c>
      <c r="BE44" s="53">
        <v>211</v>
      </c>
      <c r="BF44" s="62">
        <v>43479</v>
      </c>
      <c r="BG44" s="60">
        <v>43563</v>
      </c>
      <c r="BH44" s="49"/>
      <c r="BI44" s="49"/>
      <c r="BJ44" s="49">
        <f ca="1">IF(RIGHT(TABLATRANSFERENCIA[[#Headers],[Emb1]],1)*1&lt;=TABLATRANSFERENCIA[[#This Row],[EMBARQUES]],IF(ISBLANK(TABLATRANSFERENCIA[[#This Row],[EMBARQUES]]),TABLATRANSFERENCIA[[#This Row],[REQUERIM]],ROUND(TABLATRANSFERENCIA[[#This Row],[REQUERIM]]/TABLATRANSFERENCIA[[#This Row],[EMBARQUES]],0)),TABLATRANSFERENCIA[[#This Row],[REQUERIM]])</f>
        <v>228</v>
      </c>
      <c r="BK4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4" s="49"/>
      <c r="BP44" s="44">
        <f ca="1">IFERROR(TABLATRANSFERENCIA[[#This Row],[REQUERIM]]/TABLATRANSFERENCIA[[#This Row],[PEDIDO PROMEDIO]],0)</f>
        <v>1.1176470588235294</v>
      </c>
      <c r="BQ44" s="49"/>
      <c r="BR44" s="58"/>
      <c r="BS44" s="3">
        <f ca="1">IF(TABLATRANSFERENCIA[[#This Row],[RECIBIDO]]&lt;&gt;"",0,IF(TABLATRANSFERENCIA[[#This Row],[DESPACHO]]&lt;&gt;"",TABLATRANSFERENCIA[[#This Row],[DESPACHO]],TABLATRANSFERENCIA[[#This Row],[REQUERIM]]))</f>
        <v>228</v>
      </c>
      <c r="BT44" s="48"/>
      <c r="BU44" s="48"/>
      <c r="BV44" s="48" t="str">
        <f t="shared" si="1"/>
        <v>N</v>
      </c>
      <c r="BW44" s="49" t="s">
        <v>1386</v>
      </c>
      <c r="BX44" s="49">
        <f t="array" ref="BX4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44" s="49">
        <v>408</v>
      </c>
      <c r="CA44" s="49">
        <v>202</v>
      </c>
      <c r="CB44" s="49"/>
    </row>
    <row r="45" spans="1:80" x14ac:dyDescent="0.25">
      <c r="A45" s="52" t="s">
        <v>1444</v>
      </c>
      <c r="B45" s="3" t="s">
        <v>4579</v>
      </c>
      <c r="C45" s="3">
        <v>0</v>
      </c>
      <c r="D45" s="3">
        <v>0</v>
      </c>
      <c r="E45" s="3" t="s">
        <v>1401</v>
      </c>
      <c r="F45" s="3" t="s">
        <v>4574</v>
      </c>
      <c r="G45" s="3" t="s">
        <v>4425</v>
      </c>
      <c r="H45" s="3">
        <v>0</v>
      </c>
      <c r="I45" s="3">
        <v>0</v>
      </c>
      <c r="J45" s="3">
        <v>0</v>
      </c>
      <c r="K45" s="3">
        <v>0</v>
      </c>
      <c r="L45" s="3" t="s">
        <v>4414</v>
      </c>
      <c r="M45" s="3" t="s">
        <v>4427</v>
      </c>
      <c r="N45" s="3">
        <v>0</v>
      </c>
      <c r="O45" s="5" t="s">
        <v>4404</v>
      </c>
      <c r="P45" s="5">
        <v>0.62</v>
      </c>
      <c r="Q45" s="5">
        <v>0.9</v>
      </c>
      <c r="R45" s="44">
        <v>0</v>
      </c>
      <c r="S45" s="44">
        <v>0.6</v>
      </c>
      <c r="T45" s="44">
        <v>0</v>
      </c>
      <c r="U45" s="44">
        <v>1</v>
      </c>
      <c r="V45" s="47" t="s">
        <v>1405</v>
      </c>
      <c r="W45" s="47" t="s">
        <v>4409</v>
      </c>
      <c r="X45" s="49">
        <v>24</v>
      </c>
      <c r="Y45" s="49">
        <v>12</v>
      </c>
      <c r="Z45" s="6">
        <v>637</v>
      </c>
      <c r="AA45" s="6">
        <v>1000000000</v>
      </c>
      <c r="AB45" s="6">
        <v>34</v>
      </c>
      <c r="AC45" s="4">
        <v>0.95</v>
      </c>
      <c r="AD45" s="6" t="s">
        <v>1392</v>
      </c>
      <c r="AE45" s="6">
        <v>200</v>
      </c>
      <c r="AF45" s="6">
        <v>0</v>
      </c>
      <c r="AG45" s="6">
        <v>0</v>
      </c>
      <c r="AH45" s="6">
        <v>200</v>
      </c>
      <c r="AI45" s="6">
        <v>0</v>
      </c>
      <c r="AJ45" s="6">
        <v>0</v>
      </c>
      <c r="AK45" s="6">
        <v>234</v>
      </c>
      <c r="AL45" s="4">
        <v>0.63</v>
      </c>
      <c r="AM45" s="6" t="s">
        <v>1398</v>
      </c>
      <c r="AN45" s="6">
        <v>200</v>
      </c>
      <c r="AO45" s="6">
        <v>0</v>
      </c>
      <c r="AP45" s="6">
        <v>1</v>
      </c>
      <c r="AQ45" s="6">
        <v>212</v>
      </c>
      <c r="AR45" s="6">
        <v>14.6</v>
      </c>
      <c r="AS45" s="6">
        <v>5.4</v>
      </c>
      <c r="AT45" s="6">
        <v>4.5999999999999996</v>
      </c>
      <c r="AU45" s="6">
        <v>0</v>
      </c>
      <c r="AV45" s="65">
        <v>43311</v>
      </c>
      <c r="AW45" s="65">
        <v>43395</v>
      </c>
      <c r="AX45" s="6">
        <f t="array" ref="AX45">IFERROR(INDEX(Datos_Consumo[CANTIDAD],MATCH(TABLATRANSFERENCIA[[#This Row],[CODIGO]]&amp;TABLATRANSFERENCIA[[#Headers],[2018-8]],Datos_Consumo[CODIGO]&amp;Datos_Consumo[FECHA_FORMATO],0)),0)</f>
        <v>7</v>
      </c>
      <c r="AY45" s="6">
        <f t="array" ref="AY45">IFERROR(INDEX(Datos_Consumo[CANTIDAD],MATCH(TABLATRANSFERENCIA[[#This Row],[CODIGO]]&amp;TABLATRANSFERENCIA[[#Headers],[2018-9]],Datos_Consumo[CODIGO]&amp;Datos_Consumo[FECHA_FORMATO],0)),0)</f>
        <v>35</v>
      </c>
      <c r="AZ45" s="6">
        <f t="array" ref="AZ45">IFERROR(INDEX(Datos_Consumo[CANTIDAD],MATCH(TABLATRANSFERENCIA[[#This Row],[CODIGO]]&amp;TABLATRANSFERENCIA[[#Headers],[2018-10]],Datos_Consumo[CODIGO]&amp;Datos_Consumo[FECHA_FORMATO],0)),0)</f>
        <v>15</v>
      </c>
      <c r="BA45" s="6">
        <f t="array" ref="BA45">IFERROR(INDEX(Datos_Consumo[CANTIDAD],MATCH(TABLATRANSFERENCIA[[#This Row],[CODIGO]]&amp;TABLATRANSFERENCIA[[#Headers],[2018-11]],Datos_Consumo[CODIGO]&amp;Datos_Consumo[FECHA_FORMATO],0)),0)</f>
        <v>59</v>
      </c>
      <c r="BB45" s="6">
        <f t="array" ref="BB45">IFERROR(INDEX(Datos_Consumo[CANTIDAD],MATCH(TABLATRANSFERENCIA[[#This Row],[CODIGO]]&amp;TABLATRANSFERENCIA[[#Headers],[2018-12]],Datos_Consumo[CODIGO]&amp;Datos_Consumo[FECHA_FORMATO],0)),0)</f>
        <v>15</v>
      </c>
      <c r="BC45" s="6">
        <f t="array" ref="BC45">IFERROR(INDEX(Datos_Consumo[CANTIDAD],MATCH(TABLATRANSFERENCIA[[#This Row],[CODIGO]]&amp;TABLATRANSFERENCIA[[#Headers],[2019-1]],Datos_Consumo[CODIGO]&amp;Datos_Consumo[FECHA_FORMATO],0)),0)</f>
        <v>1</v>
      </c>
      <c r="BD45" s="48">
        <f ca="1">IFERROR(ROUND((1+INDEX(tbl_Cambio_Porcentual_Requerim[Cambio Porcentual],MATCH(INDIRECT("TABLATRANSFERENCIA[@["&amp;Campo_Cambio&amp;"]]"),tbl_Cambio_Porcentual_Requerim[Clasificación],0)))*TABLATRANSFERENCIA[[#This Row],[REQ TOTAL]],0),TABLATRANSFERENCIA[[#This Row],[REQ TOTAL]])</f>
        <v>435</v>
      </c>
      <c r="BE45" s="53">
        <v>403</v>
      </c>
      <c r="BF45" s="62">
        <v>43479</v>
      </c>
      <c r="BG45" s="60">
        <v>43563</v>
      </c>
      <c r="BH45" s="49"/>
      <c r="BI45" s="49"/>
      <c r="BJ45" s="49">
        <f ca="1">IF(RIGHT(TABLATRANSFERENCIA[[#Headers],[Emb1]],1)*1&lt;=TABLATRANSFERENCIA[[#This Row],[EMBARQUES]],IF(ISBLANK(TABLATRANSFERENCIA[[#This Row],[EMBARQUES]]),TABLATRANSFERENCIA[[#This Row],[REQUERIM]],ROUND(TABLATRANSFERENCIA[[#This Row],[REQUERIM]]/TABLATRANSFERENCIA[[#This Row],[EMBARQUES]],0)),TABLATRANSFERENCIA[[#This Row],[REQUERIM]])</f>
        <v>435</v>
      </c>
      <c r="BK4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5" s="49"/>
      <c r="BP45" s="44">
        <f ca="1">IFERROR(TABLATRANSFERENCIA[[#This Row],[REQUERIM]]/TABLATRANSFERENCIA[[#This Row],[PEDIDO PROMEDIO]],0)</f>
        <v>2.0518867924528301</v>
      </c>
      <c r="BQ45" s="49"/>
      <c r="BR45" s="58"/>
      <c r="BS45" s="3">
        <f ca="1">IF(TABLATRANSFERENCIA[[#This Row],[RECIBIDO]]&lt;&gt;"",0,IF(TABLATRANSFERENCIA[[#This Row],[DESPACHO]]&lt;&gt;"",TABLATRANSFERENCIA[[#This Row],[DESPACHO]],TABLATRANSFERENCIA[[#This Row],[REQUERIM]]))</f>
        <v>435</v>
      </c>
      <c r="BT45" s="48"/>
      <c r="BU45" s="48"/>
      <c r="BV45" s="48" t="str">
        <f t="shared" si="1"/>
        <v>N</v>
      </c>
      <c r="BW45" s="49" t="s">
        <v>1386</v>
      </c>
      <c r="BX45" s="49">
        <f t="array" ref="BX4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45" s="49">
        <v>424</v>
      </c>
      <c r="CA45" s="49">
        <v>210</v>
      </c>
      <c r="CB45" s="49"/>
    </row>
    <row r="46" spans="1:80" x14ac:dyDescent="0.25">
      <c r="A46" s="52" t="s">
        <v>1445</v>
      </c>
      <c r="B46" s="3" t="s">
        <v>4587</v>
      </c>
      <c r="C46" s="3">
        <v>0</v>
      </c>
      <c r="D46" s="3">
        <v>0</v>
      </c>
      <c r="E46" s="3" t="s">
        <v>1401</v>
      </c>
      <c r="F46" s="3" t="s">
        <v>4581</v>
      </c>
      <c r="G46" s="3" t="s">
        <v>4425</v>
      </c>
      <c r="H46" s="3">
        <v>0</v>
      </c>
      <c r="I46" s="3">
        <v>0</v>
      </c>
      <c r="J46" s="3">
        <v>0</v>
      </c>
      <c r="K46" s="3">
        <v>0</v>
      </c>
      <c r="L46" s="3" t="s">
        <v>4414</v>
      </c>
      <c r="M46" s="3" t="s">
        <v>4588</v>
      </c>
      <c r="N46" s="3">
        <v>0</v>
      </c>
      <c r="O46" s="5" t="s">
        <v>4419</v>
      </c>
      <c r="P46" s="5">
        <v>0.12</v>
      </c>
      <c r="Q46" s="5">
        <v>0.23</v>
      </c>
      <c r="R46" s="44">
        <v>0</v>
      </c>
      <c r="S46" s="44">
        <v>1.22</v>
      </c>
      <c r="T46" s="44">
        <v>0</v>
      </c>
      <c r="U46" s="44">
        <v>1</v>
      </c>
      <c r="V46" s="47" t="s">
        <v>1405</v>
      </c>
      <c r="W46" s="47" t="s">
        <v>4409</v>
      </c>
      <c r="X46" s="49">
        <v>24</v>
      </c>
      <c r="Y46" s="49">
        <v>12</v>
      </c>
      <c r="Z46" s="6">
        <v>31155</v>
      </c>
      <c r="AA46" s="6">
        <v>1000000000</v>
      </c>
      <c r="AB46" s="6">
        <v>5027</v>
      </c>
      <c r="AC46" s="4">
        <v>0.84</v>
      </c>
      <c r="AD46" s="6" t="s">
        <v>1392</v>
      </c>
      <c r="AE46" s="6">
        <v>14982</v>
      </c>
      <c r="AF46" s="6">
        <v>0</v>
      </c>
      <c r="AG46" s="6">
        <v>10000</v>
      </c>
      <c r="AH46" s="6">
        <v>4982</v>
      </c>
      <c r="AI46" s="6">
        <v>0</v>
      </c>
      <c r="AJ46" s="6">
        <v>0</v>
      </c>
      <c r="AK46" s="6">
        <v>20009</v>
      </c>
      <c r="AL46" s="4">
        <v>0.36</v>
      </c>
      <c r="AM46" s="6" t="s">
        <v>1398</v>
      </c>
      <c r="AN46" s="6">
        <v>5000</v>
      </c>
      <c r="AO46" s="6">
        <v>0</v>
      </c>
      <c r="AP46" s="6">
        <v>1</v>
      </c>
      <c r="AQ46" s="6">
        <v>10385</v>
      </c>
      <c r="AR46" s="6">
        <v>7.7</v>
      </c>
      <c r="AS46" s="6">
        <v>4.9000000000000004</v>
      </c>
      <c r="AT46" s="6">
        <v>1.2</v>
      </c>
      <c r="AU46" s="6">
        <v>0</v>
      </c>
      <c r="AV46" s="65">
        <v>43311</v>
      </c>
      <c r="AW46" s="65">
        <v>43395</v>
      </c>
      <c r="AX46" s="6">
        <f t="array" ref="AX46">IFERROR(INDEX(Datos_Consumo[CANTIDAD],MATCH(TABLATRANSFERENCIA[[#This Row],[CODIGO]]&amp;TABLATRANSFERENCIA[[#Headers],[2018-8]],Datos_Consumo[CODIGO]&amp;Datos_Consumo[FECHA_FORMATO],0)),0)</f>
        <v>1540</v>
      </c>
      <c r="AY46" s="6">
        <f t="array" ref="AY46">IFERROR(INDEX(Datos_Consumo[CANTIDAD],MATCH(TABLATRANSFERENCIA[[#This Row],[CODIGO]]&amp;TABLATRANSFERENCIA[[#Headers],[2018-9]],Datos_Consumo[CODIGO]&amp;Datos_Consumo[FECHA_FORMATO],0)),0)</f>
        <v>2570</v>
      </c>
      <c r="AZ46" s="6">
        <f t="array" ref="AZ46">IFERROR(INDEX(Datos_Consumo[CANTIDAD],MATCH(TABLATRANSFERENCIA[[#This Row],[CODIGO]]&amp;TABLATRANSFERENCIA[[#Headers],[2018-10]],Datos_Consumo[CODIGO]&amp;Datos_Consumo[FECHA_FORMATO],0)),0)</f>
        <v>1560</v>
      </c>
      <c r="BA46" s="6">
        <f t="array" ref="BA46">IFERROR(INDEX(Datos_Consumo[CANTIDAD],MATCH(TABLATRANSFERENCIA[[#This Row],[CODIGO]]&amp;TABLATRANSFERENCIA[[#Headers],[2018-11]],Datos_Consumo[CODIGO]&amp;Datos_Consumo[FECHA_FORMATO],0)),0)</f>
        <v>2080</v>
      </c>
      <c r="BB46" s="6">
        <f t="array" ref="BB46">IFERROR(INDEX(Datos_Consumo[CANTIDAD],MATCH(TABLATRANSFERENCIA[[#This Row],[CODIGO]]&amp;TABLATRANSFERENCIA[[#Headers],[2018-12]],Datos_Consumo[CODIGO]&amp;Datos_Consumo[FECHA_FORMATO],0)),0)</f>
        <v>1652</v>
      </c>
      <c r="BC46" s="6">
        <f t="array" ref="BC46">IFERROR(INDEX(Datos_Consumo[CANTIDAD],MATCH(TABLATRANSFERENCIA[[#This Row],[CODIGO]]&amp;TABLATRANSFERENCIA[[#Headers],[2019-1]],Datos_Consumo[CODIGO]&amp;Datos_Consumo[FECHA_FORMATO],0)),0)</f>
        <v>1070</v>
      </c>
      <c r="BD46" s="48">
        <f ca="1">IFERROR(ROUND((1+INDEX(tbl_Cambio_Porcentual_Requerim[Cambio Porcentual],MATCH(INDIRECT("TABLATRANSFERENCIA[@["&amp;Campo_Cambio&amp;"]]"),tbl_Cambio_Porcentual_Requerim[Clasificación],0)))*TABLATRANSFERENCIA[[#This Row],[REQ TOTAL]],0),TABLATRANSFERENCIA[[#This Row],[REQ TOTAL]])</f>
        <v>7802</v>
      </c>
      <c r="BE46" s="53">
        <v>11146</v>
      </c>
      <c r="BF46" s="62">
        <v>43479</v>
      </c>
      <c r="BG46" s="60">
        <v>43563</v>
      </c>
      <c r="BH46" s="49"/>
      <c r="BI46" s="49"/>
      <c r="BJ46" s="49">
        <f ca="1">IF(RIGHT(TABLATRANSFERENCIA[[#Headers],[Emb1]],1)*1&lt;=TABLATRANSFERENCIA[[#This Row],[EMBARQUES]],IF(ISBLANK(TABLATRANSFERENCIA[[#This Row],[EMBARQUES]]),TABLATRANSFERENCIA[[#This Row],[REQUERIM]],ROUND(TABLATRANSFERENCIA[[#This Row],[REQUERIM]]/TABLATRANSFERENCIA[[#This Row],[EMBARQUES]],0)),TABLATRANSFERENCIA[[#This Row],[REQUERIM]])</f>
        <v>7802</v>
      </c>
      <c r="BK4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6" s="49"/>
      <c r="BP46" s="44">
        <f ca="1">IFERROR(TABLATRANSFERENCIA[[#This Row],[REQUERIM]]/TABLATRANSFERENCIA[[#This Row],[PEDIDO PROMEDIO]],0)</f>
        <v>0.7512758786711603</v>
      </c>
      <c r="BQ46" s="49"/>
      <c r="BR46" s="58"/>
      <c r="BS46" s="3">
        <f ca="1">IF(TABLATRANSFERENCIA[[#This Row],[RECIBIDO]]&lt;&gt;"",0,IF(TABLATRANSFERENCIA[[#This Row],[DESPACHO]]&lt;&gt;"",TABLATRANSFERENCIA[[#This Row],[DESPACHO]],TABLATRANSFERENCIA[[#This Row],[REQUERIM]]))</f>
        <v>7802</v>
      </c>
      <c r="BT46" s="48"/>
      <c r="BU46" s="48"/>
      <c r="BV46" s="48" t="str">
        <f t="shared" si="1"/>
        <v>N</v>
      </c>
      <c r="BW46" s="49" t="s">
        <v>1386</v>
      </c>
      <c r="BX46" s="49">
        <f t="array" ref="BX4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6" s="49">
        <v>20718</v>
      </c>
      <c r="CA46" s="49">
        <v>10281</v>
      </c>
      <c r="CB46" s="49"/>
    </row>
    <row r="47" spans="1:80" x14ac:dyDescent="0.25">
      <c r="A47" s="52" t="s">
        <v>1446</v>
      </c>
      <c r="B47" s="3" t="s">
        <v>4589</v>
      </c>
      <c r="C47" s="3">
        <v>0</v>
      </c>
      <c r="D47" s="3">
        <v>0</v>
      </c>
      <c r="E47" s="3" t="s">
        <v>1401</v>
      </c>
      <c r="F47" s="3" t="s">
        <v>4581</v>
      </c>
      <c r="G47" s="3" t="s">
        <v>4425</v>
      </c>
      <c r="H47" s="3">
        <v>0</v>
      </c>
      <c r="I47" s="3">
        <v>0</v>
      </c>
      <c r="J47" s="3">
        <v>0</v>
      </c>
      <c r="K47" s="3">
        <v>0</v>
      </c>
      <c r="L47" s="3" t="s">
        <v>4422</v>
      </c>
      <c r="M47" s="3" t="s">
        <v>4590</v>
      </c>
      <c r="N47" s="3">
        <v>0</v>
      </c>
      <c r="O47" s="5" t="s">
        <v>4419</v>
      </c>
      <c r="P47" s="5">
        <v>0.27</v>
      </c>
      <c r="Q47" s="5">
        <v>0.55000000000000004</v>
      </c>
      <c r="R47" s="44">
        <v>0</v>
      </c>
      <c r="S47" s="44">
        <v>1.38</v>
      </c>
      <c r="T47" s="44">
        <v>0</v>
      </c>
      <c r="U47" s="44">
        <v>1</v>
      </c>
      <c r="V47" s="47" t="s">
        <v>1405</v>
      </c>
      <c r="W47" s="47" t="s">
        <v>4409</v>
      </c>
      <c r="X47" s="49">
        <v>24</v>
      </c>
      <c r="Y47" s="49">
        <v>12</v>
      </c>
      <c r="Z47" s="6">
        <v>25490</v>
      </c>
      <c r="AA47" s="6">
        <v>1000000000</v>
      </c>
      <c r="AB47" s="6">
        <v>7142</v>
      </c>
      <c r="AC47" s="4">
        <v>0.72</v>
      </c>
      <c r="AD47" s="6" t="s">
        <v>1392</v>
      </c>
      <c r="AE47" s="6">
        <v>8500</v>
      </c>
      <c r="AF47" s="6">
        <v>0</v>
      </c>
      <c r="AG47" s="6">
        <v>5000</v>
      </c>
      <c r="AH47" s="6">
        <v>3500</v>
      </c>
      <c r="AI47" s="6">
        <v>0</v>
      </c>
      <c r="AJ47" s="6">
        <v>0</v>
      </c>
      <c r="AK47" s="6">
        <v>15642</v>
      </c>
      <c r="AL47" s="4">
        <v>0.39</v>
      </c>
      <c r="AM47" s="6" t="s">
        <v>1398</v>
      </c>
      <c r="AN47" s="6">
        <v>2000</v>
      </c>
      <c r="AO47" s="6">
        <v>0</v>
      </c>
      <c r="AP47" s="6">
        <v>1</v>
      </c>
      <c r="AQ47" s="6">
        <v>8497</v>
      </c>
      <c r="AR47" s="6">
        <v>8.4</v>
      </c>
      <c r="AS47" s="6">
        <v>5.2</v>
      </c>
      <c r="AT47" s="6">
        <v>0.7</v>
      </c>
      <c r="AU47" s="6">
        <v>0</v>
      </c>
      <c r="AV47" s="65">
        <v>43311</v>
      </c>
      <c r="AW47" s="65">
        <v>43395</v>
      </c>
      <c r="AX47" s="6">
        <f t="array" ref="AX47">IFERROR(INDEX(Datos_Consumo[CANTIDAD],MATCH(TABLATRANSFERENCIA[[#This Row],[CODIGO]]&amp;TABLATRANSFERENCIA[[#Headers],[2018-8]],Datos_Consumo[CODIGO]&amp;Datos_Consumo[FECHA_FORMATO],0)),0)</f>
        <v>1320</v>
      </c>
      <c r="AY47" s="6">
        <f t="array" ref="AY47">IFERROR(INDEX(Datos_Consumo[CANTIDAD],MATCH(TABLATRANSFERENCIA[[#This Row],[CODIGO]]&amp;TABLATRANSFERENCIA[[#Headers],[2018-9]],Datos_Consumo[CODIGO]&amp;Datos_Consumo[FECHA_FORMATO],0)),0)</f>
        <v>1850</v>
      </c>
      <c r="AZ47" s="6">
        <f t="array" ref="AZ47">IFERROR(INDEX(Datos_Consumo[CANTIDAD],MATCH(TABLATRANSFERENCIA[[#This Row],[CODIGO]]&amp;TABLATRANSFERENCIA[[#Headers],[2018-10]],Datos_Consumo[CODIGO]&amp;Datos_Consumo[FECHA_FORMATO],0)),0)</f>
        <v>790</v>
      </c>
      <c r="BA47" s="6">
        <f t="array" ref="BA47">IFERROR(INDEX(Datos_Consumo[CANTIDAD],MATCH(TABLATRANSFERENCIA[[#This Row],[CODIGO]]&amp;TABLATRANSFERENCIA[[#Headers],[2018-11]],Datos_Consumo[CODIGO]&amp;Datos_Consumo[FECHA_FORMATO],0)),0)</f>
        <v>1290</v>
      </c>
      <c r="BB47" s="6">
        <f t="array" ref="BB47">IFERROR(INDEX(Datos_Consumo[CANTIDAD],MATCH(TABLATRANSFERENCIA[[#This Row],[CODIGO]]&amp;TABLATRANSFERENCIA[[#Headers],[2018-12]],Datos_Consumo[CODIGO]&amp;Datos_Consumo[FECHA_FORMATO],0)),0)</f>
        <v>1310</v>
      </c>
      <c r="BC47" s="6">
        <f t="array" ref="BC47">IFERROR(INDEX(Datos_Consumo[CANTIDAD],MATCH(TABLATRANSFERENCIA[[#This Row],[CODIGO]]&amp;TABLATRANSFERENCIA[[#Headers],[2019-1]],Datos_Consumo[CODIGO]&amp;Datos_Consumo[FECHA_FORMATO],0)),0)</f>
        <v>890</v>
      </c>
      <c r="BD47" s="48">
        <f ca="1">IFERROR(ROUND((1+INDEX(tbl_Cambio_Porcentual_Requerim[Cambio Porcentual],MATCH(INDIRECT("TABLATRANSFERENCIA[@["&amp;Campo_Cambio&amp;"]]"),tbl_Cambio_Porcentual_Requerim[Clasificación],0)))*TABLATRANSFERENCIA[[#This Row],[REQ TOTAL]],0),TABLATRANSFERENCIA[[#This Row],[REQ TOTAL]])</f>
        <v>6894</v>
      </c>
      <c r="BE47" s="53">
        <v>9848</v>
      </c>
      <c r="BF47" s="62">
        <v>43479</v>
      </c>
      <c r="BG47" s="60">
        <v>43563</v>
      </c>
      <c r="BH47" s="49"/>
      <c r="BI47" s="49"/>
      <c r="BJ47" s="49">
        <f ca="1">IF(RIGHT(TABLATRANSFERENCIA[[#Headers],[Emb1]],1)*1&lt;=TABLATRANSFERENCIA[[#This Row],[EMBARQUES]],IF(ISBLANK(TABLATRANSFERENCIA[[#This Row],[EMBARQUES]]),TABLATRANSFERENCIA[[#This Row],[REQUERIM]],ROUND(TABLATRANSFERENCIA[[#This Row],[REQUERIM]]/TABLATRANSFERENCIA[[#This Row],[EMBARQUES]],0)),TABLATRANSFERENCIA[[#This Row],[REQUERIM]])</f>
        <v>6894</v>
      </c>
      <c r="BK4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7" s="49"/>
      <c r="BP47" s="44">
        <f ca="1">IFERROR(TABLATRANSFERENCIA[[#This Row],[REQUERIM]]/TABLATRANSFERENCIA[[#This Row],[PEDIDO PROMEDIO]],0)</f>
        <v>0.81134518065199479</v>
      </c>
      <c r="BQ47" s="49"/>
      <c r="BR47" s="58"/>
      <c r="BS47" s="3">
        <f ca="1">IF(TABLATRANSFERENCIA[[#This Row],[RECIBIDO]]&lt;&gt;"",0,IF(TABLATRANSFERENCIA[[#This Row],[DESPACHO]]&lt;&gt;"",TABLATRANSFERENCIA[[#This Row],[DESPACHO]],TABLATRANSFERENCIA[[#This Row],[REQUERIM]]))</f>
        <v>6894</v>
      </c>
      <c r="BT47" s="48"/>
      <c r="BU47" s="48"/>
      <c r="BV47" s="48" t="str">
        <f t="shared" si="1"/>
        <v>N</v>
      </c>
      <c r="BW47" s="49" t="s">
        <v>1386</v>
      </c>
      <c r="BX47" s="49">
        <f t="array" ref="BX4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7" s="49">
        <v>16951</v>
      </c>
      <c r="CA47" s="49">
        <v>8412</v>
      </c>
      <c r="CB47" s="49"/>
    </row>
    <row r="48" spans="1:80" x14ac:dyDescent="0.25">
      <c r="A48" s="52" t="s">
        <v>1447</v>
      </c>
      <c r="B48" s="3" t="s">
        <v>4592</v>
      </c>
      <c r="C48" s="3">
        <v>0</v>
      </c>
      <c r="D48" s="3">
        <v>0</v>
      </c>
      <c r="E48" s="3" t="s">
        <v>1401</v>
      </c>
      <c r="F48" s="3" t="s">
        <v>4581</v>
      </c>
      <c r="G48" s="3" t="s">
        <v>4425</v>
      </c>
      <c r="H48" s="3">
        <v>0</v>
      </c>
      <c r="I48" s="3">
        <v>0</v>
      </c>
      <c r="J48" s="3">
        <v>0</v>
      </c>
      <c r="K48" s="3">
        <v>0</v>
      </c>
      <c r="L48" s="3" t="s">
        <v>4414</v>
      </c>
      <c r="M48" s="3" t="s">
        <v>4563</v>
      </c>
      <c r="N48" s="3">
        <v>0</v>
      </c>
      <c r="O48" s="5" t="s">
        <v>4404</v>
      </c>
      <c r="P48" s="5">
        <v>0.05</v>
      </c>
      <c r="Q48" s="5">
        <v>0.09</v>
      </c>
      <c r="R48" s="44">
        <v>0</v>
      </c>
      <c r="S48" s="44">
        <v>1.07</v>
      </c>
      <c r="T48" s="44">
        <v>0</v>
      </c>
      <c r="U48" s="44">
        <v>0</v>
      </c>
      <c r="V48" s="47" t="s">
        <v>1405</v>
      </c>
      <c r="W48" s="47" t="s">
        <v>4409</v>
      </c>
      <c r="X48" s="49">
        <v>24</v>
      </c>
      <c r="Y48" s="49">
        <v>12</v>
      </c>
      <c r="Z48" s="6">
        <v>2450</v>
      </c>
      <c r="AA48" s="6">
        <v>1000000000</v>
      </c>
      <c r="AB48" s="6">
        <v>94</v>
      </c>
      <c r="AC48" s="4">
        <v>0.96</v>
      </c>
      <c r="AD48" s="6" t="s">
        <v>1392</v>
      </c>
      <c r="AE48" s="6">
        <v>1599</v>
      </c>
      <c r="AF48" s="6">
        <v>0</v>
      </c>
      <c r="AG48" s="6">
        <v>0</v>
      </c>
      <c r="AH48" s="6">
        <v>1599</v>
      </c>
      <c r="AI48" s="6">
        <v>0</v>
      </c>
      <c r="AJ48" s="6">
        <v>0</v>
      </c>
      <c r="AK48" s="6">
        <v>1693</v>
      </c>
      <c r="AL48" s="4">
        <v>0.31</v>
      </c>
      <c r="AM48" s="6" t="s">
        <v>1388</v>
      </c>
      <c r="AN48" s="6">
        <v>1000</v>
      </c>
      <c r="AO48" s="6">
        <v>0</v>
      </c>
      <c r="AP48" s="6">
        <v>1</v>
      </c>
      <c r="AQ48" s="6">
        <v>817</v>
      </c>
      <c r="AR48" s="6">
        <v>11.8</v>
      </c>
      <c r="AS48" s="6">
        <v>8.1999999999999993</v>
      </c>
      <c r="AT48" s="6">
        <v>4.8</v>
      </c>
      <c r="AU48" s="6">
        <v>0</v>
      </c>
      <c r="AV48" s="65">
        <v>42886</v>
      </c>
      <c r="AW48" s="65">
        <v>0</v>
      </c>
      <c r="AX48" s="6">
        <f t="array" ref="AX48">IFERROR(INDEX(Datos_Consumo[CANTIDAD],MATCH(TABLATRANSFERENCIA[[#This Row],[CODIGO]]&amp;TABLATRANSFERENCIA[[#Headers],[2018-8]],Datos_Consumo[CODIGO]&amp;Datos_Consumo[FECHA_FORMATO],0)),0)</f>
        <v>200</v>
      </c>
      <c r="AY48" s="6">
        <f t="array" ref="AY48">IFERROR(INDEX(Datos_Consumo[CANTIDAD],MATCH(TABLATRANSFERENCIA[[#This Row],[CODIGO]]&amp;TABLATRANSFERENCIA[[#Headers],[2018-9]],Datos_Consumo[CODIGO]&amp;Datos_Consumo[FECHA_FORMATO],0)),0)</f>
        <v>100</v>
      </c>
      <c r="AZ48" s="6">
        <f t="array" ref="AZ48">IFERROR(INDEX(Datos_Consumo[CANTIDAD],MATCH(TABLATRANSFERENCIA[[#This Row],[CODIGO]]&amp;TABLATRANSFERENCIA[[#Headers],[2018-10]],Datos_Consumo[CODIGO]&amp;Datos_Consumo[FECHA_FORMATO],0)),0)</f>
        <v>0</v>
      </c>
      <c r="BA48" s="6">
        <f t="array" ref="BA48">IFERROR(INDEX(Datos_Consumo[CANTIDAD],MATCH(TABLATRANSFERENCIA[[#This Row],[CODIGO]]&amp;TABLATRANSFERENCIA[[#Headers],[2018-11]],Datos_Consumo[CODIGO]&amp;Datos_Consumo[FECHA_FORMATO],0)),0)</f>
        <v>200</v>
      </c>
      <c r="BB48" s="6">
        <f t="array" ref="BB48">IFERROR(INDEX(Datos_Consumo[CANTIDAD],MATCH(TABLATRANSFERENCIA[[#This Row],[CODIGO]]&amp;TABLATRANSFERENCIA[[#Headers],[2018-12]],Datos_Consumo[CODIGO]&amp;Datos_Consumo[FECHA_FORMATO],0)),0)</f>
        <v>100</v>
      </c>
      <c r="BC48" s="6">
        <f t="array" ref="BC48">IFERROR(INDEX(Datos_Consumo[CANTIDAD],MATCH(TABLATRANSFERENCIA[[#This Row],[CODIGO]]&amp;TABLATRANSFERENCIA[[#Headers],[2019-1]],Datos_Consumo[CODIGO]&amp;Datos_Consumo[FECHA_FORMATO],0)),0)</f>
        <v>0</v>
      </c>
      <c r="BD48" s="48">
        <f ca="1">IFERROR(ROUND((1+INDEX(tbl_Cambio_Porcentual_Requerim[Cambio Porcentual],MATCH(INDIRECT("TABLATRANSFERENCIA[@["&amp;Campo_Cambio&amp;"]]"),tbl_Cambio_Porcentual_Requerim[Clasificación],0)))*TABLATRANSFERENCIA[[#This Row],[REQ TOTAL]],0),TABLATRANSFERENCIA[[#This Row],[REQ TOTAL]])</f>
        <v>1080</v>
      </c>
      <c r="BE48" s="53">
        <v>1000</v>
      </c>
      <c r="BF48" s="62">
        <v>43479</v>
      </c>
      <c r="BG48" s="60">
        <v>43563</v>
      </c>
      <c r="BH48" s="49"/>
      <c r="BI48" s="49"/>
      <c r="BJ48" s="49">
        <f ca="1">IF(RIGHT(TABLATRANSFERENCIA[[#Headers],[Emb1]],1)*1&lt;=TABLATRANSFERENCIA[[#This Row],[EMBARQUES]],IF(ISBLANK(TABLATRANSFERENCIA[[#This Row],[EMBARQUES]]),TABLATRANSFERENCIA[[#This Row],[REQUERIM]],ROUND(TABLATRANSFERENCIA[[#This Row],[REQUERIM]]/TABLATRANSFERENCIA[[#This Row],[EMBARQUES]],0)),TABLATRANSFERENCIA[[#This Row],[REQUERIM]])</f>
        <v>1080</v>
      </c>
      <c r="BK4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8" s="49"/>
      <c r="BP48" s="44">
        <f ca="1">IFERROR(TABLATRANSFERENCIA[[#This Row],[REQUERIM]]/TABLATRANSFERENCIA[[#This Row],[PEDIDO PROMEDIO]],0)</f>
        <v>1.3219094247246022</v>
      </c>
      <c r="BQ48" s="49"/>
      <c r="BR48" s="58"/>
      <c r="BS48" s="3">
        <f ca="1">IF(TABLATRANSFERENCIA[[#This Row],[RECIBIDO]]&lt;&gt;"",0,IF(TABLATRANSFERENCIA[[#This Row],[DESPACHO]]&lt;&gt;"",TABLATRANSFERENCIA[[#This Row],[DESPACHO]],TABLATRANSFERENCIA[[#This Row],[REQUERIM]]))</f>
        <v>1080</v>
      </c>
      <c r="BT48" s="48"/>
      <c r="BU48" s="48"/>
      <c r="BV48" s="48" t="str">
        <f t="shared" si="1"/>
        <v>N</v>
      </c>
      <c r="BW48" s="49" t="s">
        <v>1386</v>
      </c>
      <c r="BX48" s="49">
        <f t="array" ref="BX4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48" s="49">
        <v>1629</v>
      </c>
      <c r="CA48" s="49">
        <v>809</v>
      </c>
      <c r="CB48" s="49"/>
    </row>
    <row r="49" spans="1:80" x14ac:dyDescent="0.25">
      <c r="A49" s="52" t="s">
        <v>1448</v>
      </c>
      <c r="B49" s="3" t="s">
        <v>4595</v>
      </c>
      <c r="C49" s="3">
        <v>0</v>
      </c>
      <c r="D49" s="3">
        <v>0</v>
      </c>
      <c r="E49" s="3" t="s">
        <v>1401</v>
      </c>
      <c r="F49" s="3" t="s">
        <v>4581</v>
      </c>
      <c r="G49" s="3" t="s">
        <v>4425</v>
      </c>
      <c r="H49" s="3">
        <v>0</v>
      </c>
      <c r="I49" s="3">
        <v>0</v>
      </c>
      <c r="J49" s="3">
        <v>0</v>
      </c>
      <c r="K49" s="3">
        <v>0</v>
      </c>
      <c r="L49" s="3" t="s">
        <v>4414</v>
      </c>
      <c r="M49" s="3" t="s">
        <v>4596</v>
      </c>
      <c r="N49" s="3">
        <v>0</v>
      </c>
      <c r="O49" s="5" t="s">
        <v>4419</v>
      </c>
      <c r="P49" s="5">
        <v>0.1</v>
      </c>
      <c r="Q49" s="5">
        <v>0.18</v>
      </c>
      <c r="R49" s="44">
        <v>0</v>
      </c>
      <c r="S49" s="44">
        <v>1.07</v>
      </c>
      <c r="T49" s="44">
        <v>0</v>
      </c>
      <c r="U49" s="44">
        <v>1</v>
      </c>
      <c r="V49" s="47" t="s">
        <v>1405</v>
      </c>
      <c r="W49" s="47" t="s">
        <v>4409</v>
      </c>
      <c r="X49" s="49">
        <v>24</v>
      </c>
      <c r="Y49" s="49">
        <v>12</v>
      </c>
      <c r="Z49" s="6">
        <v>23601</v>
      </c>
      <c r="AA49" s="6">
        <v>1000000000</v>
      </c>
      <c r="AB49" s="6">
        <v>7749</v>
      </c>
      <c r="AC49" s="4">
        <v>0.67</v>
      </c>
      <c r="AD49" s="6" t="s">
        <v>1392</v>
      </c>
      <c r="AE49" s="6">
        <v>3988</v>
      </c>
      <c r="AF49" s="6">
        <v>0</v>
      </c>
      <c r="AG49" s="6">
        <v>0</v>
      </c>
      <c r="AH49" s="6">
        <v>3988</v>
      </c>
      <c r="AI49" s="6">
        <v>0</v>
      </c>
      <c r="AJ49" s="6">
        <v>0</v>
      </c>
      <c r="AK49" s="6">
        <v>11737</v>
      </c>
      <c r="AL49" s="4">
        <v>0.5</v>
      </c>
      <c r="AM49" s="6" t="s">
        <v>1398</v>
      </c>
      <c r="AN49" s="6">
        <v>1</v>
      </c>
      <c r="AO49" s="6">
        <v>2000</v>
      </c>
      <c r="AP49" s="6">
        <v>1</v>
      </c>
      <c r="AQ49" s="6">
        <v>7867</v>
      </c>
      <c r="AR49" s="6">
        <v>12</v>
      </c>
      <c r="AS49" s="6">
        <v>5.9</v>
      </c>
      <c r="AT49" s="6">
        <v>0</v>
      </c>
      <c r="AU49" s="6">
        <v>0</v>
      </c>
      <c r="AV49" s="65">
        <v>43311</v>
      </c>
      <c r="AW49" s="65">
        <v>43395</v>
      </c>
      <c r="AX49" s="6">
        <f t="array" ref="AX49">IFERROR(INDEX(Datos_Consumo[CANTIDAD],MATCH(TABLATRANSFERENCIA[[#This Row],[CODIGO]]&amp;TABLATRANSFERENCIA[[#Headers],[2018-8]],Datos_Consumo[CODIGO]&amp;Datos_Consumo[FECHA_FORMATO],0)),0)</f>
        <v>540</v>
      </c>
      <c r="AY49" s="6">
        <f t="array" ref="AY49">IFERROR(INDEX(Datos_Consumo[CANTIDAD],MATCH(TABLATRANSFERENCIA[[#This Row],[CODIGO]]&amp;TABLATRANSFERENCIA[[#Headers],[2018-9]],Datos_Consumo[CODIGO]&amp;Datos_Consumo[FECHA_FORMATO],0)),0)</f>
        <v>680</v>
      </c>
      <c r="AZ49" s="6">
        <f t="array" ref="AZ49">IFERROR(INDEX(Datos_Consumo[CANTIDAD],MATCH(TABLATRANSFERENCIA[[#This Row],[CODIGO]]&amp;TABLATRANSFERENCIA[[#Headers],[2018-10]],Datos_Consumo[CODIGO]&amp;Datos_Consumo[FECHA_FORMATO],0)),0)</f>
        <v>850</v>
      </c>
      <c r="BA49" s="6">
        <f t="array" ref="BA49">IFERROR(INDEX(Datos_Consumo[CANTIDAD],MATCH(TABLATRANSFERENCIA[[#This Row],[CODIGO]]&amp;TABLATRANSFERENCIA[[#Headers],[2018-11]],Datos_Consumo[CODIGO]&amp;Datos_Consumo[FECHA_FORMATO],0)),0)</f>
        <v>650</v>
      </c>
      <c r="BB49" s="6">
        <f t="array" ref="BB49">IFERROR(INDEX(Datos_Consumo[CANTIDAD],MATCH(TABLATRANSFERENCIA[[#This Row],[CODIGO]]&amp;TABLATRANSFERENCIA[[#Headers],[2018-12]],Datos_Consumo[CODIGO]&amp;Datos_Consumo[FECHA_FORMATO],0)),0)</f>
        <v>500</v>
      </c>
      <c r="BC49" s="6">
        <f t="array" ref="BC49">IFERROR(INDEX(Datos_Consumo[CANTIDAD],MATCH(TABLATRANSFERENCIA[[#This Row],[CODIGO]]&amp;TABLATRANSFERENCIA[[#Headers],[2019-1]],Datos_Consumo[CODIGO]&amp;Datos_Consumo[FECHA_FORMATO],0)),0)</f>
        <v>70</v>
      </c>
      <c r="BD49" s="48">
        <f ca="1">IFERROR(ROUND((1+INDEX(tbl_Cambio_Porcentual_Requerim[Cambio Porcentual],MATCH(INDIRECT("TABLATRANSFERENCIA[@["&amp;Campo_Cambio&amp;"]]"),tbl_Cambio_Porcentual_Requerim[Clasificación],0)))*TABLATRANSFERENCIA[[#This Row],[REQ TOTAL]],0),TABLATRANSFERENCIA[[#This Row],[REQ TOTAL]])</f>
        <v>8305</v>
      </c>
      <c r="BE49" s="53">
        <v>11864</v>
      </c>
      <c r="BF49" s="62">
        <v>43479</v>
      </c>
      <c r="BG49" s="60">
        <v>43563</v>
      </c>
      <c r="BH49" s="49"/>
      <c r="BI49" s="49"/>
      <c r="BJ49" s="49">
        <f ca="1">IF(RIGHT(TABLATRANSFERENCIA[[#Headers],[Emb1]],1)*1&lt;=TABLATRANSFERENCIA[[#This Row],[EMBARQUES]],IF(ISBLANK(TABLATRANSFERENCIA[[#This Row],[EMBARQUES]]),TABLATRANSFERENCIA[[#This Row],[REQUERIM]],ROUND(TABLATRANSFERENCIA[[#This Row],[REQUERIM]]/TABLATRANSFERENCIA[[#This Row],[EMBARQUES]],0)),TABLATRANSFERENCIA[[#This Row],[REQUERIM]])</f>
        <v>8305</v>
      </c>
      <c r="BK4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9" s="49"/>
      <c r="BP49" s="44">
        <f ca="1">IFERROR(TABLATRANSFERENCIA[[#This Row],[REQUERIM]]/TABLATRANSFERENCIA[[#This Row],[PEDIDO PROMEDIO]],0)</f>
        <v>1.0556756069658064</v>
      </c>
      <c r="BQ49" s="49"/>
      <c r="BR49" s="58"/>
      <c r="BS49" s="3">
        <f ca="1">IF(TABLATRANSFERENCIA[[#This Row],[RECIBIDO]]&lt;&gt;"",0,IF(TABLATRANSFERENCIA[[#This Row],[DESPACHO]]&lt;&gt;"",TABLATRANSFERENCIA[[#This Row],[DESPACHO]],TABLATRANSFERENCIA[[#This Row],[REQUERIM]]))</f>
        <v>8305</v>
      </c>
      <c r="BT49" s="48"/>
      <c r="BU49" s="48"/>
      <c r="BV49" s="48" t="str">
        <f t="shared" si="1"/>
        <v>N</v>
      </c>
      <c r="BW49" s="49" t="s">
        <v>1386</v>
      </c>
      <c r="BX49" s="49">
        <f t="array" ref="BX4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9" s="49">
        <v>15695</v>
      </c>
      <c r="CA49" s="49">
        <v>7788</v>
      </c>
      <c r="CB49" s="49"/>
    </row>
    <row r="50" spans="1:80" x14ac:dyDescent="0.25">
      <c r="A50" s="52" t="s">
        <v>1449</v>
      </c>
      <c r="B50" s="3" t="s">
        <v>4605</v>
      </c>
      <c r="C50" s="3">
        <v>0</v>
      </c>
      <c r="D50" s="3">
        <v>0</v>
      </c>
      <c r="E50" s="3" t="s">
        <v>1401</v>
      </c>
      <c r="F50" s="3" t="s">
        <v>4581</v>
      </c>
      <c r="G50" s="3" t="s">
        <v>4425</v>
      </c>
      <c r="H50" s="3">
        <v>0</v>
      </c>
      <c r="I50" s="3">
        <v>0</v>
      </c>
      <c r="J50" s="3">
        <v>0</v>
      </c>
      <c r="K50" s="3">
        <v>0</v>
      </c>
      <c r="L50" s="3" t="s">
        <v>4414</v>
      </c>
      <c r="M50" s="3" t="s">
        <v>4606</v>
      </c>
      <c r="N50" s="3">
        <v>0</v>
      </c>
      <c r="O50" s="5" t="s">
        <v>4428</v>
      </c>
      <c r="P50" s="5">
        <v>0.48</v>
      </c>
      <c r="Q50" s="5">
        <v>1.03</v>
      </c>
      <c r="R50" s="44">
        <v>0</v>
      </c>
      <c r="S50" s="44">
        <v>1.53</v>
      </c>
      <c r="T50" s="44">
        <v>0</v>
      </c>
      <c r="U50" s="44">
        <v>0</v>
      </c>
      <c r="V50" s="47" t="s">
        <v>1405</v>
      </c>
      <c r="W50" s="47" t="s">
        <v>4409</v>
      </c>
      <c r="X50" s="49">
        <v>24</v>
      </c>
      <c r="Y50" s="49">
        <v>12</v>
      </c>
      <c r="Z50" s="6">
        <v>900</v>
      </c>
      <c r="AA50" s="6">
        <v>1000000000</v>
      </c>
      <c r="AB50" s="6">
        <v>296</v>
      </c>
      <c r="AC50" s="4">
        <v>0.67</v>
      </c>
      <c r="AD50" s="6" t="s">
        <v>1392</v>
      </c>
      <c r="AE50" s="6">
        <v>400</v>
      </c>
      <c r="AF50" s="6">
        <v>0</v>
      </c>
      <c r="AG50" s="6">
        <v>0</v>
      </c>
      <c r="AH50" s="6">
        <v>400</v>
      </c>
      <c r="AI50" s="6">
        <v>0</v>
      </c>
      <c r="AJ50" s="6">
        <v>0</v>
      </c>
      <c r="AK50" s="6">
        <v>696</v>
      </c>
      <c r="AL50" s="4">
        <v>0.23</v>
      </c>
      <c r="AM50" s="6" t="s">
        <v>1388</v>
      </c>
      <c r="AN50" s="6">
        <v>200</v>
      </c>
      <c r="AO50" s="6">
        <v>0</v>
      </c>
      <c r="AP50" s="6">
        <v>1</v>
      </c>
      <c r="AQ50" s="6">
        <v>300</v>
      </c>
      <c r="AR50" s="6">
        <v>9.6</v>
      </c>
      <c r="AS50" s="6">
        <v>7.4</v>
      </c>
      <c r="AT50" s="6">
        <v>2.1</v>
      </c>
      <c r="AU50" s="6">
        <v>0</v>
      </c>
      <c r="AV50" s="65">
        <v>43067</v>
      </c>
      <c r="AW50" s="65">
        <v>0</v>
      </c>
      <c r="AX50" s="6">
        <f t="array" ref="AX50">IFERROR(INDEX(Datos_Consumo[CANTIDAD],MATCH(TABLATRANSFERENCIA[[#This Row],[CODIGO]]&amp;TABLATRANSFERENCIA[[#Headers],[2018-8]],Datos_Consumo[CODIGO]&amp;Datos_Consumo[FECHA_FORMATO],0)),0)</f>
        <v>152</v>
      </c>
      <c r="AY50" s="6">
        <f t="array" ref="AY50">IFERROR(INDEX(Datos_Consumo[CANTIDAD],MATCH(TABLATRANSFERENCIA[[#This Row],[CODIGO]]&amp;TABLATRANSFERENCIA[[#Headers],[2018-9]],Datos_Consumo[CODIGO]&amp;Datos_Consumo[FECHA_FORMATO],0)),0)</f>
        <v>35</v>
      </c>
      <c r="AZ50" s="6">
        <f t="array" ref="AZ50">IFERROR(INDEX(Datos_Consumo[CANTIDAD],MATCH(TABLATRANSFERENCIA[[#This Row],[CODIGO]]&amp;TABLATRANSFERENCIA[[#Headers],[2018-10]],Datos_Consumo[CODIGO]&amp;Datos_Consumo[FECHA_FORMATO],0)),0)</f>
        <v>25</v>
      </c>
      <c r="BA50" s="6">
        <f t="array" ref="BA50">IFERROR(INDEX(Datos_Consumo[CANTIDAD],MATCH(TABLATRANSFERENCIA[[#This Row],[CODIGO]]&amp;TABLATRANSFERENCIA[[#Headers],[2018-11]],Datos_Consumo[CODIGO]&amp;Datos_Consumo[FECHA_FORMATO],0)),0)</f>
        <v>0</v>
      </c>
      <c r="BB50" s="6">
        <f t="array" ref="BB50">IFERROR(INDEX(Datos_Consumo[CANTIDAD],MATCH(TABLATRANSFERENCIA[[#This Row],[CODIGO]]&amp;TABLATRANSFERENCIA[[#Headers],[2018-12]],Datos_Consumo[CODIGO]&amp;Datos_Consumo[FECHA_FORMATO],0)),0)</f>
        <v>20</v>
      </c>
      <c r="BC50" s="6">
        <f t="array" ref="BC50">IFERROR(INDEX(Datos_Consumo[CANTIDAD],MATCH(TABLATRANSFERENCIA[[#This Row],[CODIGO]]&amp;TABLATRANSFERENCIA[[#Headers],[2019-1]],Datos_Consumo[CODIGO]&amp;Datos_Consumo[FECHA_FORMATO],0)),0)</f>
        <v>30</v>
      </c>
      <c r="BD50" s="48">
        <f ca="1">IFERROR(ROUND((1+INDEX(tbl_Cambio_Porcentual_Requerim[Cambio Porcentual],MATCH(INDIRECT("TABLATRANSFERENCIA[@["&amp;Campo_Cambio&amp;"]]"),tbl_Cambio_Porcentual_Requerim[Clasificación],0)))*TABLATRANSFERENCIA[[#This Row],[REQ TOTAL]],0),TABLATRANSFERENCIA[[#This Row],[REQ TOTAL]])</f>
        <v>204</v>
      </c>
      <c r="BE50" s="53">
        <v>204</v>
      </c>
      <c r="BF50" s="62">
        <v>43479</v>
      </c>
      <c r="BG50" s="60">
        <v>43563</v>
      </c>
      <c r="BH50" s="49"/>
      <c r="BI50" s="49"/>
      <c r="BJ50" s="49">
        <f ca="1">IF(RIGHT(TABLATRANSFERENCIA[[#Headers],[Emb1]],1)*1&lt;=TABLATRANSFERENCIA[[#This Row],[EMBARQUES]],IF(ISBLANK(TABLATRANSFERENCIA[[#This Row],[EMBARQUES]]),TABLATRANSFERENCIA[[#This Row],[REQUERIM]],ROUND(TABLATRANSFERENCIA[[#This Row],[REQUERIM]]/TABLATRANSFERENCIA[[#This Row],[EMBARQUES]],0)),TABLATRANSFERENCIA[[#This Row],[REQUERIM]])</f>
        <v>204</v>
      </c>
      <c r="BK5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0" s="49"/>
      <c r="BP50" s="44">
        <f ca="1">IFERROR(TABLATRANSFERENCIA[[#This Row],[REQUERIM]]/TABLATRANSFERENCIA[[#This Row],[PEDIDO PROMEDIO]],0)</f>
        <v>0.68</v>
      </c>
      <c r="BQ50" s="49"/>
      <c r="BR50" s="58"/>
      <c r="BS50" s="3">
        <f ca="1">IF(TABLATRANSFERENCIA[[#This Row],[RECIBIDO]]&lt;&gt;"",0,IF(TABLATRANSFERENCIA[[#This Row],[DESPACHO]]&lt;&gt;"",TABLATRANSFERENCIA[[#This Row],[DESPACHO]],TABLATRANSFERENCIA[[#This Row],[REQUERIM]]))</f>
        <v>204</v>
      </c>
      <c r="BT50" s="48"/>
      <c r="BU50" s="48"/>
      <c r="BV50" s="48" t="str">
        <f t="shared" si="1"/>
        <v>N</v>
      </c>
      <c r="BW50" s="49" t="s">
        <v>1386</v>
      </c>
      <c r="BX50" s="49">
        <f t="array" ref="BX5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50" s="49">
        <v>599</v>
      </c>
      <c r="CA50" s="49">
        <v>297</v>
      </c>
      <c r="CB50" s="49"/>
    </row>
    <row r="51" spans="1:80" x14ac:dyDescent="0.25">
      <c r="A51" s="52" t="s">
        <v>1450</v>
      </c>
      <c r="B51" s="3" t="s">
        <v>4612</v>
      </c>
      <c r="C51" s="3">
        <v>0</v>
      </c>
      <c r="D51" s="3">
        <v>0</v>
      </c>
      <c r="E51" s="3" t="s">
        <v>1401</v>
      </c>
      <c r="F51" s="3" t="s">
        <v>4581</v>
      </c>
      <c r="G51" s="3" t="s">
        <v>4425</v>
      </c>
      <c r="H51" s="3">
        <v>0</v>
      </c>
      <c r="I51" s="3">
        <v>0</v>
      </c>
      <c r="J51" s="3">
        <v>0</v>
      </c>
      <c r="K51" s="3">
        <v>0</v>
      </c>
      <c r="L51" s="3" t="s">
        <v>4414</v>
      </c>
      <c r="M51" s="3" t="s">
        <v>4596</v>
      </c>
      <c r="N51" s="3">
        <v>0</v>
      </c>
      <c r="O51" s="5" t="s">
        <v>4404</v>
      </c>
      <c r="P51" s="5">
        <v>0.12</v>
      </c>
      <c r="Q51" s="5">
        <v>0.18</v>
      </c>
      <c r="R51" s="44">
        <v>0</v>
      </c>
      <c r="S51" s="44">
        <v>0.67</v>
      </c>
      <c r="T51" s="44">
        <v>0</v>
      </c>
      <c r="U51" s="44">
        <v>1</v>
      </c>
      <c r="V51" s="47" t="s">
        <v>1405</v>
      </c>
      <c r="W51" s="47" t="s">
        <v>4409</v>
      </c>
      <c r="X51" s="49">
        <v>24</v>
      </c>
      <c r="Y51" s="49">
        <v>12</v>
      </c>
      <c r="Z51" s="6">
        <v>2206</v>
      </c>
      <c r="AA51" s="6">
        <v>1000000000</v>
      </c>
      <c r="AB51" s="6">
        <v>1428</v>
      </c>
      <c r="AC51" s="4">
        <v>0.35</v>
      </c>
      <c r="AD51" s="6" t="s">
        <v>1398</v>
      </c>
      <c r="AE51" s="6">
        <v>0</v>
      </c>
      <c r="AF51" s="6">
        <v>0</v>
      </c>
      <c r="AG51" s="6">
        <v>0</v>
      </c>
      <c r="AH51" s="6">
        <v>0</v>
      </c>
      <c r="AI51" s="6">
        <v>0</v>
      </c>
      <c r="AJ51" s="6">
        <v>0</v>
      </c>
      <c r="AK51" s="6">
        <v>1428</v>
      </c>
      <c r="AL51" s="4">
        <v>0.35</v>
      </c>
      <c r="AM51" s="6" t="s">
        <v>1398</v>
      </c>
      <c r="AN51" s="6">
        <v>1</v>
      </c>
      <c r="AO51" s="6">
        <v>2000</v>
      </c>
      <c r="AP51" s="6">
        <v>1</v>
      </c>
      <c r="AQ51" s="6">
        <v>735</v>
      </c>
      <c r="AR51" s="6">
        <v>13.3</v>
      </c>
      <c r="AS51" s="6">
        <v>8.6</v>
      </c>
      <c r="AT51" s="6">
        <v>0</v>
      </c>
      <c r="AU51" s="6">
        <v>0</v>
      </c>
      <c r="AV51" s="65">
        <v>43250</v>
      </c>
      <c r="AW51" s="65">
        <v>43334</v>
      </c>
      <c r="AX51" s="6">
        <f t="array" ref="AX51">IFERROR(INDEX(Datos_Consumo[CANTIDAD],MATCH(TABLATRANSFERENCIA[[#This Row],[CODIGO]]&amp;TABLATRANSFERENCIA[[#Headers],[2018-8]],Datos_Consumo[CODIGO]&amp;Datos_Consumo[FECHA_FORMATO],0)),0)</f>
        <v>90</v>
      </c>
      <c r="AY51" s="6">
        <f t="array" ref="AY51">IFERROR(INDEX(Datos_Consumo[CANTIDAD],MATCH(TABLATRANSFERENCIA[[#This Row],[CODIGO]]&amp;TABLATRANSFERENCIA[[#Headers],[2018-9]],Datos_Consumo[CODIGO]&amp;Datos_Consumo[FECHA_FORMATO],0)),0)</f>
        <v>30</v>
      </c>
      <c r="AZ51" s="6">
        <f t="array" ref="AZ51">IFERROR(INDEX(Datos_Consumo[CANTIDAD],MATCH(TABLATRANSFERENCIA[[#This Row],[CODIGO]]&amp;TABLATRANSFERENCIA[[#Headers],[2018-10]],Datos_Consumo[CODIGO]&amp;Datos_Consumo[FECHA_FORMATO],0)),0)</f>
        <v>50</v>
      </c>
      <c r="BA51" s="6">
        <f t="array" ref="BA51">IFERROR(INDEX(Datos_Consumo[CANTIDAD],MATCH(TABLATRANSFERENCIA[[#This Row],[CODIGO]]&amp;TABLATRANSFERENCIA[[#Headers],[2018-11]],Datos_Consumo[CODIGO]&amp;Datos_Consumo[FECHA_FORMATO],0)),0)</f>
        <v>180</v>
      </c>
      <c r="BB51" s="6">
        <f t="array" ref="BB51">IFERROR(INDEX(Datos_Consumo[CANTIDAD],MATCH(TABLATRANSFERENCIA[[#This Row],[CODIGO]]&amp;TABLATRANSFERENCIA[[#Headers],[2018-12]],Datos_Consumo[CODIGO]&amp;Datos_Consumo[FECHA_FORMATO],0)),0)</f>
        <v>60</v>
      </c>
      <c r="BC51" s="6">
        <f t="array" ref="BC51">IFERROR(INDEX(Datos_Consumo[CANTIDAD],MATCH(TABLATRANSFERENCIA[[#This Row],[CODIGO]]&amp;TABLATRANSFERENCIA[[#Headers],[2019-1]],Datos_Consumo[CODIGO]&amp;Datos_Consumo[FECHA_FORMATO],0)),0)</f>
        <v>20</v>
      </c>
      <c r="BD51" s="48">
        <f ca="1">IFERROR(ROUND((1+INDEX(tbl_Cambio_Porcentual_Requerim[Cambio Porcentual],MATCH(INDIRECT("TABLATRANSFERENCIA[@["&amp;Campo_Cambio&amp;"]]"),tbl_Cambio_Porcentual_Requerim[Clasificación],0)))*TABLATRANSFERENCIA[[#This Row],[REQ TOTAL]],0),TABLATRANSFERENCIA[[#This Row],[REQ TOTAL]])</f>
        <v>840</v>
      </c>
      <c r="BE51" s="53">
        <v>778</v>
      </c>
      <c r="BF51" s="62">
        <v>43479</v>
      </c>
      <c r="BG51" s="60">
        <v>43563</v>
      </c>
      <c r="BH51" s="49"/>
      <c r="BI51" s="49"/>
      <c r="BJ51" s="49">
        <f ca="1">IF(RIGHT(TABLATRANSFERENCIA[[#Headers],[Emb1]],1)*1&lt;=TABLATRANSFERENCIA[[#This Row],[EMBARQUES]],IF(ISBLANK(TABLATRANSFERENCIA[[#This Row],[EMBARQUES]]),TABLATRANSFERENCIA[[#This Row],[REQUERIM]],ROUND(TABLATRANSFERENCIA[[#This Row],[REQUERIM]]/TABLATRANSFERENCIA[[#This Row],[EMBARQUES]],0)),TABLATRANSFERENCIA[[#This Row],[REQUERIM]])</f>
        <v>840</v>
      </c>
      <c r="BK5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1" s="49"/>
      <c r="BP51" s="44">
        <f ca="1">IFERROR(TABLATRANSFERENCIA[[#This Row],[REQUERIM]]/TABLATRANSFERENCIA[[#This Row],[PEDIDO PROMEDIO]],0)</f>
        <v>1.1428571428571428</v>
      </c>
      <c r="BQ51" s="49"/>
      <c r="BR51" s="58"/>
      <c r="BS51" s="3">
        <f ca="1">IF(TABLATRANSFERENCIA[[#This Row],[RECIBIDO]]&lt;&gt;"",0,IF(TABLATRANSFERENCIA[[#This Row],[DESPACHO]]&lt;&gt;"",TABLATRANSFERENCIA[[#This Row],[DESPACHO]],TABLATRANSFERENCIA[[#This Row],[REQUERIM]]))</f>
        <v>840</v>
      </c>
      <c r="BT51" s="48"/>
      <c r="BU51" s="48"/>
      <c r="BV51" s="48" t="str">
        <f t="shared" si="1"/>
        <v>N</v>
      </c>
      <c r="BW51" s="49" t="s">
        <v>1386</v>
      </c>
      <c r="BX51" s="49">
        <f t="array" ref="BX5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51" s="49">
        <v>1467</v>
      </c>
      <c r="CA51" s="49">
        <v>728</v>
      </c>
      <c r="CB51" s="49"/>
    </row>
    <row r="52" spans="1:80" x14ac:dyDescent="0.25">
      <c r="A52" s="52" t="s">
        <v>1451</v>
      </c>
      <c r="B52" s="3" t="s">
        <v>4616</v>
      </c>
      <c r="C52" s="3">
        <v>0</v>
      </c>
      <c r="D52" s="3">
        <v>0</v>
      </c>
      <c r="E52" s="3" t="s">
        <v>1401</v>
      </c>
      <c r="F52" s="3" t="s">
        <v>4581</v>
      </c>
      <c r="G52" s="3" t="s">
        <v>4425</v>
      </c>
      <c r="H52" s="3">
        <v>0</v>
      </c>
      <c r="I52" s="3">
        <v>0</v>
      </c>
      <c r="J52" s="3">
        <v>0</v>
      </c>
      <c r="K52" s="3">
        <v>0</v>
      </c>
      <c r="L52" s="3" t="s">
        <v>4414</v>
      </c>
      <c r="M52" s="3" t="s">
        <v>4588</v>
      </c>
      <c r="N52" s="3">
        <v>0</v>
      </c>
      <c r="O52" s="5" t="s">
        <v>4432</v>
      </c>
      <c r="P52" s="5">
        <v>0.12</v>
      </c>
      <c r="Q52" s="5">
        <v>0.28000000000000003</v>
      </c>
      <c r="R52" s="44">
        <v>0</v>
      </c>
      <c r="S52" s="44">
        <v>1.78</v>
      </c>
      <c r="T52" s="44">
        <v>0</v>
      </c>
      <c r="U52" s="44">
        <v>1</v>
      </c>
      <c r="V52" s="47" t="s">
        <v>1405</v>
      </c>
      <c r="W52" s="47" t="s">
        <v>4409</v>
      </c>
      <c r="X52" s="49">
        <v>24</v>
      </c>
      <c r="Y52" s="49">
        <v>12</v>
      </c>
      <c r="Z52" s="6">
        <v>3400</v>
      </c>
      <c r="AA52" s="6">
        <v>1000000000</v>
      </c>
      <c r="AB52" s="6">
        <v>695</v>
      </c>
      <c r="AC52" s="4">
        <v>0.8</v>
      </c>
      <c r="AD52" s="6" t="s">
        <v>1392</v>
      </c>
      <c r="AE52" s="6">
        <v>1000</v>
      </c>
      <c r="AF52" s="6">
        <v>0</v>
      </c>
      <c r="AG52" s="6">
        <v>0</v>
      </c>
      <c r="AH52" s="6">
        <v>1000</v>
      </c>
      <c r="AI52" s="6">
        <v>0</v>
      </c>
      <c r="AJ52" s="6">
        <v>0</v>
      </c>
      <c r="AK52" s="6">
        <v>1695</v>
      </c>
      <c r="AL52" s="4">
        <v>0.5</v>
      </c>
      <c r="AM52" s="6" t="s">
        <v>1398</v>
      </c>
      <c r="AN52" s="6">
        <v>1000</v>
      </c>
      <c r="AO52" s="6">
        <v>0</v>
      </c>
      <c r="AP52" s="6">
        <v>1</v>
      </c>
      <c r="AQ52" s="6">
        <v>1133</v>
      </c>
      <c r="AR52" s="6">
        <v>7.8</v>
      </c>
      <c r="AS52" s="6">
        <v>3.9</v>
      </c>
      <c r="AT52" s="6">
        <v>2.2999999999999998</v>
      </c>
      <c r="AU52" s="6">
        <v>0</v>
      </c>
      <c r="AV52" s="65">
        <v>43216</v>
      </c>
      <c r="AW52" s="65">
        <v>43300</v>
      </c>
      <c r="AX52" s="6">
        <f t="array" ref="AX52">IFERROR(INDEX(Datos_Consumo[CANTIDAD],MATCH(TABLATRANSFERENCIA[[#This Row],[CODIGO]]&amp;TABLATRANSFERENCIA[[#Headers],[2018-8]],Datos_Consumo[CODIGO]&amp;Datos_Consumo[FECHA_FORMATO],0)),0)</f>
        <v>40</v>
      </c>
      <c r="AY52" s="6">
        <f t="array" ref="AY52">IFERROR(INDEX(Datos_Consumo[CANTIDAD],MATCH(TABLATRANSFERENCIA[[#This Row],[CODIGO]]&amp;TABLATRANSFERENCIA[[#Headers],[2018-9]],Datos_Consumo[CODIGO]&amp;Datos_Consumo[FECHA_FORMATO],0)),0)</f>
        <v>100</v>
      </c>
      <c r="AZ52" s="6">
        <f t="array" ref="AZ52">IFERROR(INDEX(Datos_Consumo[CANTIDAD],MATCH(TABLATRANSFERENCIA[[#This Row],[CODIGO]]&amp;TABLATRANSFERENCIA[[#Headers],[2018-10]],Datos_Consumo[CODIGO]&amp;Datos_Consumo[FECHA_FORMATO],0)),0)</f>
        <v>210</v>
      </c>
      <c r="BA52" s="6">
        <f t="array" ref="BA52">IFERROR(INDEX(Datos_Consumo[CANTIDAD],MATCH(TABLATRANSFERENCIA[[#This Row],[CODIGO]]&amp;TABLATRANSFERENCIA[[#Headers],[2018-11]],Datos_Consumo[CODIGO]&amp;Datos_Consumo[FECHA_FORMATO],0)),0)</f>
        <v>360</v>
      </c>
      <c r="BB52" s="6">
        <f t="array" ref="BB52">IFERROR(INDEX(Datos_Consumo[CANTIDAD],MATCH(TABLATRANSFERENCIA[[#This Row],[CODIGO]]&amp;TABLATRANSFERENCIA[[#Headers],[2018-12]],Datos_Consumo[CODIGO]&amp;Datos_Consumo[FECHA_FORMATO],0)),0)</f>
        <v>220</v>
      </c>
      <c r="BC52" s="6">
        <f t="array" ref="BC52">IFERROR(INDEX(Datos_Consumo[CANTIDAD],MATCH(TABLATRANSFERENCIA[[#This Row],[CODIGO]]&amp;TABLATRANSFERENCIA[[#Headers],[2019-1]],Datos_Consumo[CODIGO]&amp;Datos_Consumo[FECHA_FORMATO],0)),0)</f>
        <v>30</v>
      </c>
      <c r="BD52" s="48">
        <f ca="1">IFERROR(ROUND((1+INDEX(tbl_Cambio_Porcentual_Requerim[Cambio Porcentual],MATCH(INDIRECT("TABLATRANSFERENCIA[@["&amp;Campo_Cambio&amp;"]]"),tbl_Cambio_Porcentual_Requerim[Clasificación],0)))*TABLATRANSFERENCIA[[#This Row],[REQ TOTAL]],0),TABLATRANSFERENCIA[[#This Row],[REQ TOTAL]])</f>
        <v>1535</v>
      </c>
      <c r="BE52" s="53">
        <v>1705</v>
      </c>
      <c r="BF52" s="62">
        <v>43479</v>
      </c>
      <c r="BG52" s="60">
        <v>43563</v>
      </c>
      <c r="BH52" s="49"/>
      <c r="BI52" s="49"/>
      <c r="BJ52" s="49">
        <f ca="1">IF(RIGHT(TABLATRANSFERENCIA[[#Headers],[Emb1]],1)*1&lt;=TABLATRANSFERENCIA[[#This Row],[EMBARQUES]],IF(ISBLANK(TABLATRANSFERENCIA[[#This Row],[EMBARQUES]]),TABLATRANSFERENCIA[[#This Row],[REQUERIM]],ROUND(TABLATRANSFERENCIA[[#This Row],[REQUERIM]]/TABLATRANSFERENCIA[[#This Row],[EMBARQUES]],0)),TABLATRANSFERENCIA[[#This Row],[REQUERIM]])</f>
        <v>1535</v>
      </c>
      <c r="BK5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2" s="49"/>
      <c r="BP52" s="44">
        <f ca="1">IFERROR(TABLATRANSFERENCIA[[#This Row],[REQUERIM]]/TABLATRANSFERENCIA[[#This Row],[PEDIDO PROMEDIO]],0)</f>
        <v>1.3548102383053839</v>
      </c>
      <c r="BQ52" s="49"/>
      <c r="BR52" s="58"/>
      <c r="BS52" s="3">
        <f ca="1">IF(TABLATRANSFERENCIA[[#This Row],[RECIBIDO]]&lt;&gt;"",0,IF(TABLATRANSFERENCIA[[#This Row],[DESPACHO]]&lt;&gt;"",TABLATRANSFERENCIA[[#This Row],[DESPACHO]],TABLATRANSFERENCIA[[#This Row],[REQUERIM]]))</f>
        <v>1535</v>
      </c>
      <c r="BT52" s="48"/>
      <c r="BU52" s="48"/>
      <c r="BV52" s="48" t="str">
        <f t="shared" si="1"/>
        <v>N</v>
      </c>
      <c r="BW52" s="49" t="s">
        <v>1386</v>
      </c>
      <c r="BX52" s="49">
        <f t="array" ref="BX5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52" s="49">
        <v>2261</v>
      </c>
      <c r="CA52" s="49">
        <v>1122</v>
      </c>
      <c r="CB52" s="49"/>
    </row>
    <row r="53" spans="1:80" x14ac:dyDescent="0.25">
      <c r="A53" s="52" t="s">
        <v>1452</v>
      </c>
      <c r="B53" s="3" t="s">
        <v>4617</v>
      </c>
      <c r="C53" s="3">
        <v>0</v>
      </c>
      <c r="D53" s="3">
        <v>0</v>
      </c>
      <c r="E53" s="3" t="s">
        <v>1401</v>
      </c>
      <c r="F53" s="3" t="s">
        <v>4581</v>
      </c>
      <c r="G53" s="3" t="s">
        <v>4425</v>
      </c>
      <c r="H53" s="3">
        <v>0</v>
      </c>
      <c r="I53" s="3">
        <v>0</v>
      </c>
      <c r="J53" s="3">
        <v>0</v>
      </c>
      <c r="K53" s="3">
        <v>0</v>
      </c>
      <c r="L53" s="3" t="s">
        <v>4414</v>
      </c>
      <c r="M53" s="3" t="s">
        <v>4583</v>
      </c>
      <c r="N53" s="3">
        <v>0</v>
      </c>
      <c r="O53" s="5" t="s">
        <v>4404</v>
      </c>
      <c r="P53" s="5">
        <v>0.05</v>
      </c>
      <c r="Q53" s="5">
        <v>0.11</v>
      </c>
      <c r="R53" s="44">
        <v>0</v>
      </c>
      <c r="S53" s="44">
        <v>1.6</v>
      </c>
      <c r="T53" s="44">
        <v>0</v>
      </c>
      <c r="U53" s="44">
        <v>1</v>
      </c>
      <c r="V53" s="47" t="s">
        <v>1405</v>
      </c>
      <c r="W53" s="47" t="s">
        <v>4409</v>
      </c>
      <c r="X53" s="49">
        <v>24</v>
      </c>
      <c r="Y53" s="49">
        <v>12</v>
      </c>
      <c r="Z53" s="6">
        <v>8845</v>
      </c>
      <c r="AA53" s="6">
        <v>1000000000</v>
      </c>
      <c r="AB53" s="6">
        <v>1794</v>
      </c>
      <c r="AC53" s="4">
        <v>0.8</v>
      </c>
      <c r="AD53" s="6" t="s">
        <v>1392</v>
      </c>
      <c r="AE53" s="6">
        <v>3993</v>
      </c>
      <c r="AF53" s="6">
        <v>0</v>
      </c>
      <c r="AG53" s="6">
        <v>0</v>
      </c>
      <c r="AH53" s="6">
        <v>3993</v>
      </c>
      <c r="AI53" s="6">
        <v>0</v>
      </c>
      <c r="AJ53" s="6">
        <v>0</v>
      </c>
      <c r="AK53" s="6">
        <v>5787</v>
      </c>
      <c r="AL53" s="4">
        <v>0.35</v>
      </c>
      <c r="AM53" s="6" t="s">
        <v>1398</v>
      </c>
      <c r="AN53" s="6">
        <v>1000</v>
      </c>
      <c r="AO53" s="6">
        <v>0</v>
      </c>
      <c r="AP53" s="6">
        <v>1</v>
      </c>
      <c r="AQ53" s="6">
        <v>2948</v>
      </c>
      <c r="AR53" s="6">
        <v>9.5</v>
      </c>
      <c r="AS53" s="6">
        <v>6.2</v>
      </c>
      <c r="AT53" s="6">
        <v>1.1000000000000001</v>
      </c>
      <c r="AU53" s="6">
        <v>0</v>
      </c>
      <c r="AV53" s="65">
        <v>43311</v>
      </c>
      <c r="AW53" s="65">
        <v>43395</v>
      </c>
      <c r="AX53" s="6">
        <f t="array" ref="AX53">IFERROR(INDEX(Datos_Consumo[CANTIDAD],MATCH(TABLATRANSFERENCIA[[#This Row],[CODIGO]]&amp;TABLATRANSFERENCIA[[#Headers],[2018-8]],Datos_Consumo[CODIGO]&amp;Datos_Consumo[FECHA_FORMATO],0)),0)</f>
        <v>400</v>
      </c>
      <c r="AY53" s="6">
        <f t="array" ref="AY53">IFERROR(INDEX(Datos_Consumo[CANTIDAD],MATCH(TABLATRANSFERENCIA[[#This Row],[CODIGO]]&amp;TABLATRANSFERENCIA[[#Headers],[2018-9]],Datos_Consumo[CODIGO]&amp;Datos_Consumo[FECHA_FORMATO],0)),0)</f>
        <v>100</v>
      </c>
      <c r="AZ53" s="6">
        <f t="array" ref="AZ53">IFERROR(INDEX(Datos_Consumo[CANTIDAD],MATCH(TABLATRANSFERENCIA[[#This Row],[CODIGO]]&amp;TABLATRANSFERENCIA[[#Headers],[2018-10]],Datos_Consumo[CODIGO]&amp;Datos_Consumo[FECHA_FORMATO],0)),0)</f>
        <v>500</v>
      </c>
      <c r="BA53" s="6">
        <f t="array" ref="BA53">IFERROR(INDEX(Datos_Consumo[CANTIDAD],MATCH(TABLATRANSFERENCIA[[#This Row],[CODIGO]]&amp;TABLATRANSFERENCIA[[#Headers],[2018-11]],Datos_Consumo[CODIGO]&amp;Datos_Consumo[FECHA_FORMATO],0)),0)</f>
        <v>400</v>
      </c>
      <c r="BB53" s="6">
        <f t="array" ref="BB53">IFERROR(INDEX(Datos_Consumo[CANTIDAD],MATCH(TABLATRANSFERENCIA[[#This Row],[CODIGO]]&amp;TABLATRANSFERENCIA[[#Headers],[2018-12]],Datos_Consumo[CODIGO]&amp;Datos_Consumo[FECHA_FORMATO],0)),0)</f>
        <v>700</v>
      </c>
      <c r="BC53" s="6">
        <f t="array" ref="BC53">IFERROR(INDEX(Datos_Consumo[CANTIDAD],MATCH(TABLATRANSFERENCIA[[#This Row],[CODIGO]]&amp;TABLATRANSFERENCIA[[#Headers],[2019-1]],Datos_Consumo[CODIGO]&amp;Datos_Consumo[FECHA_FORMATO],0)),0)</f>
        <v>500</v>
      </c>
      <c r="BD53" s="48">
        <f ca="1">IFERROR(ROUND((1+INDEX(tbl_Cambio_Porcentual_Requerim[Cambio Porcentual],MATCH(INDIRECT("TABLATRANSFERENCIA[@["&amp;Campo_Cambio&amp;"]]"),tbl_Cambio_Porcentual_Requerim[Clasificación],0)))*TABLATRANSFERENCIA[[#This Row],[REQ TOTAL]],0),TABLATRANSFERENCIA[[#This Row],[REQ TOTAL]])</f>
        <v>3303</v>
      </c>
      <c r="BE53" s="53">
        <v>3058</v>
      </c>
      <c r="BF53" s="62">
        <v>43479</v>
      </c>
      <c r="BG53" s="60">
        <v>43563</v>
      </c>
      <c r="BH53" s="49"/>
      <c r="BI53" s="49"/>
      <c r="BJ53" s="49">
        <f ca="1">IF(RIGHT(TABLATRANSFERENCIA[[#Headers],[Emb1]],1)*1&lt;=TABLATRANSFERENCIA[[#This Row],[EMBARQUES]],IF(ISBLANK(TABLATRANSFERENCIA[[#This Row],[EMBARQUES]]),TABLATRANSFERENCIA[[#This Row],[REQUERIM]],ROUND(TABLATRANSFERENCIA[[#This Row],[REQUERIM]]/TABLATRANSFERENCIA[[#This Row],[EMBARQUES]],0)),TABLATRANSFERENCIA[[#This Row],[REQUERIM]])</f>
        <v>3303</v>
      </c>
      <c r="BK5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3" s="49"/>
      <c r="BP53" s="44">
        <f ca="1">IFERROR(TABLATRANSFERENCIA[[#This Row],[REQUERIM]]/TABLATRANSFERENCIA[[#This Row],[PEDIDO PROMEDIO]],0)</f>
        <v>1.1204206241519674</v>
      </c>
      <c r="BQ53" s="49"/>
      <c r="BR53" s="58"/>
      <c r="BS53" s="3">
        <f ca="1">IF(TABLATRANSFERENCIA[[#This Row],[RECIBIDO]]&lt;&gt;"",0,IF(TABLATRANSFERENCIA[[#This Row],[DESPACHO]]&lt;&gt;"",TABLATRANSFERENCIA[[#This Row],[DESPACHO]],TABLATRANSFERENCIA[[#This Row],[REQUERIM]]))</f>
        <v>3303</v>
      </c>
      <c r="BT53" s="48"/>
      <c r="BU53" s="48"/>
      <c r="BV53" s="48" t="str">
        <f t="shared" si="1"/>
        <v>N</v>
      </c>
      <c r="BW53" s="49" t="s">
        <v>1386</v>
      </c>
      <c r="BX53" s="49">
        <f t="array" ref="BX5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53" s="49">
        <v>5882</v>
      </c>
      <c r="CA53" s="49">
        <v>2919</v>
      </c>
      <c r="CB53" s="49"/>
    </row>
    <row r="54" spans="1:80" x14ac:dyDescent="0.25">
      <c r="A54" s="52" t="s">
        <v>1453</v>
      </c>
      <c r="B54" s="3" t="s">
        <v>4618</v>
      </c>
      <c r="C54" s="3">
        <v>0</v>
      </c>
      <c r="D54" s="3">
        <v>0</v>
      </c>
      <c r="E54" s="3" t="s">
        <v>1401</v>
      </c>
      <c r="F54" s="3" t="s">
        <v>4581</v>
      </c>
      <c r="G54" s="3" t="s">
        <v>4425</v>
      </c>
      <c r="H54" s="3">
        <v>0</v>
      </c>
      <c r="I54" s="3">
        <v>0</v>
      </c>
      <c r="J54" s="3">
        <v>0</v>
      </c>
      <c r="K54" s="3">
        <v>0</v>
      </c>
      <c r="L54" s="3" t="s">
        <v>4414</v>
      </c>
      <c r="M54" s="3" t="s">
        <v>4583</v>
      </c>
      <c r="N54" s="3">
        <v>0</v>
      </c>
      <c r="O54" s="5" t="s">
        <v>4404</v>
      </c>
      <c r="P54" s="5">
        <v>0.05</v>
      </c>
      <c r="Q54" s="5">
        <v>0.08</v>
      </c>
      <c r="R54" s="44">
        <v>0</v>
      </c>
      <c r="S54" s="44">
        <v>0.8</v>
      </c>
      <c r="T54" s="44">
        <v>0</v>
      </c>
      <c r="U54" s="44">
        <v>1</v>
      </c>
      <c r="V54" s="47" t="s">
        <v>1405</v>
      </c>
      <c r="W54" s="47" t="s">
        <v>4409</v>
      </c>
      <c r="X54" s="49">
        <v>24</v>
      </c>
      <c r="Y54" s="49">
        <v>12</v>
      </c>
      <c r="Z54" s="6">
        <v>2450</v>
      </c>
      <c r="AA54" s="6">
        <v>1000000000</v>
      </c>
      <c r="AB54" s="6">
        <v>1185</v>
      </c>
      <c r="AC54" s="4">
        <v>0.52</v>
      </c>
      <c r="AD54" s="6" t="s">
        <v>1398</v>
      </c>
      <c r="AE54" s="6">
        <v>999</v>
      </c>
      <c r="AF54" s="6">
        <v>0</v>
      </c>
      <c r="AG54" s="6">
        <v>0</v>
      </c>
      <c r="AH54" s="6">
        <v>999</v>
      </c>
      <c r="AI54" s="6">
        <v>0</v>
      </c>
      <c r="AJ54" s="6">
        <v>0</v>
      </c>
      <c r="AK54" s="6">
        <v>2184</v>
      </c>
      <c r="AL54" s="4">
        <v>0.11</v>
      </c>
      <c r="AM54" s="6" t="s">
        <v>1388</v>
      </c>
      <c r="AN54" s="6">
        <v>500</v>
      </c>
      <c r="AO54" s="6">
        <v>0</v>
      </c>
      <c r="AP54" s="6">
        <v>1</v>
      </c>
      <c r="AQ54" s="6">
        <v>817</v>
      </c>
      <c r="AR54" s="6">
        <v>8.9</v>
      </c>
      <c r="AS54" s="6">
        <v>7.9</v>
      </c>
      <c r="AT54" s="6">
        <v>1.8</v>
      </c>
      <c r="AU54" s="6">
        <v>0</v>
      </c>
      <c r="AV54" s="65">
        <v>43311</v>
      </c>
      <c r="AW54" s="65">
        <v>43395</v>
      </c>
      <c r="AX54" s="6">
        <f t="array" ref="AX54">IFERROR(INDEX(Datos_Consumo[CANTIDAD],MATCH(TABLATRANSFERENCIA[[#This Row],[CODIGO]]&amp;TABLATRANSFERENCIA[[#Headers],[2018-8]],Datos_Consumo[CODIGO]&amp;Datos_Consumo[FECHA_FORMATO],0)),0)</f>
        <v>0</v>
      </c>
      <c r="AY54" s="6">
        <f t="array" ref="AY54">IFERROR(INDEX(Datos_Consumo[CANTIDAD],MATCH(TABLATRANSFERENCIA[[#This Row],[CODIGO]]&amp;TABLATRANSFERENCIA[[#Headers],[2018-9]],Datos_Consumo[CODIGO]&amp;Datos_Consumo[FECHA_FORMATO],0)),0)</f>
        <v>0</v>
      </c>
      <c r="AZ54" s="6">
        <f t="array" ref="AZ54">IFERROR(INDEX(Datos_Consumo[CANTIDAD],MATCH(TABLATRANSFERENCIA[[#This Row],[CODIGO]]&amp;TABLATRANSFERENCIA[[#Headers],[2018-10]],Datos_Consumo[CODIGO]&amp;Datos_Consumo[FECHA_FORMATO],0)),0)</f>
        <v>100</v>
      </c>
      <c r="BA54" s="6">
        <f t="array" ref="BA54">IFERROR(INDEX(Datos_Consumo[CANTIDAD],MATCH(TABLATRANSFERENCIA[[#This Row],[CODIGO]]&amp;TABLATRANSFERENCIA[[#Headers],[2018-11]],Datos_Consumo[CODIGO]&amp;Datos_Consumo[FECHA_FORMATO],0)),0)</f>
        <v>200</v>
      </c>
      <c r="BB54" s="6">
        <f t="array" ref="BB54">IFERROR(INDEX(Datos_Consumo[CANTIDAD],MATCH(TABLATRANSFERENCIA[[#This Row],[CODIGO]]&amp;TABLATRANSFERENCIA[[#Headers],[2018-12]],Datos_Consumo[CODIGO]&amp;Datos_Consumo[FECHA_FORMATO],0)),0)</f>
        <v>200</v>
      </c>
      <c r="BC54" s="6">
        <f t="array" ref="BC54">IFERROR(INDEX(Datos_Consumo[CANTIDAD],MATCH(TABLATRANSFERENCIA[[#This Row],[CODIGO]]&amp;TABLATRANSFERENCIA[[#Headers],[2019-1]],Datos_Consumo[CODIGO]&amp;Datos_Consumo[FECHA_FORMATO],0)),0)</f>
        <v>400</v>
      </c>
      <c r="BD54" s="48">
        <f ca="1">IFERROR(ROUND((1+INDEX(tbl_Cambio_Porcentual_Requerim[Cambio Porcentual],MATCH(INDIRECT("TABLATRANSFERENCIA[@["&amp;Campo_Cambio&amp;"]]"),tbl_Cambio_Porcentual_Requerim[Clasificación],0)))*TABLATRANSFERENCIA[[#This Row],[REQ TOTAL]],0),TABLATRANSFERENCIA[[#This Row],[REQ TOTAL]])</f>
        <v>540</v>
      </c>
      <c r="BE54" s="53">
        <v>500</v>
      </c>
      <c r="BF54" s="62">
        <v>43479</v>
      </c>
      <c r="BG54" s="60">
        <v>43563</v>
      </c>
      <c r="BH54" s="49"/>
      <c r="BI54" s="49"/>
      <c r="BJ54" s="49">
        <f ca="1">IF(RIGHT(TABLATRANSFERENCIA[[#Headers],[Emb1]],1)*1&lt;=TABLATRANSFERENCIA[[#This Row],[EMBARQUES]],IF(ISBLANK(TABLATRANSFERENCIA[[#This Row],[EMBARQUES]]),TABLATRANSFERENCIA[[#This Row],[REQUERIM]],ROUND(TABLATRANSFERENCIA[[#This Row],[REQUERIM]]/TABLATRANSFERENCIA[[#This Row],[EMBARQUES]],0)),TABLATRANSFERENCIA[[#This Row],[REQUERIM]])</f>
        <v>540</v>
      </c>
      <c r="BK5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4" s="49"/>
      <c r="BP54" s="44">
        <f ca="1">IFERROR(TABLATRANSFERENCIA[[#This Row],[REQUERIM]]/TABLATRANSFERENCIA[[#This Row],[PEDIDO PROMEDIO]],0)</f>
        <v>0.66095471236230108</v>
      </c>
      <c r="BQ54" s="49"/>
      <c r="BR54" s="58"/>
      <c r="BS54" s="3">
        <f ca="1">IF(TABLATRANSFERENCIA[[#This Row],[RECIBIDO]]&lt;&gt;"",0,IF(TABLATRANSFERENCIA[[#This Row],[DESPACHO]]&lt;&gt;"",TABLATRANSFERENCIA[[#This Row],[DESPACHO]],TABLATRANSFERENCIA[[#This Row],[REQUERIM]]))</f>
        <v>540</v>
      </c>
      <c r="BT54" s="48"/>
      <c r="BU54" s="48"/>
      <c r="BV54" s="48" t="str">
        <f t="shared" si="1"/>
        <v>N</v>
      </c>
      <c r="BW54" s="49" t="s">
        <v>1386</v>
      </c>
      <c r="BX54" s="49">
        <f t="array" ref="BX5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54" s="49">
        <v>1629</v>
      </c>
      <c r="CA54" s="49">
        <v>809</v>
      </c>
      <c r="CB54" s="49"/>
    </row>
    <row r="55" spans="1:80" x14ac:dyDescent="0.25">
      <c r="A55" s="52" t="s">
        <v>1454</v>
      </c>
      <c r="B55" s="3" t="s">
        <v>4623</v>
      </c>
      <c r="C55" s="3">
        <v>0</v>
      </c>
      <c r="D55" s="3">
        <v>0</v>
      </c>
      <c r="E55" s="3" t="s">
        <v>1401</v>
      </c>
      <c r="F55" s="3" t="s">
        <v>4621</v>
      </c>
      <c r="G55" s="3" t="s">
        <v>4425</v>
      </c>
      <c r="H55" s="3">
        <v>0</v>
      </c>
      <c r="I55" s="3">
        <v>0</v>
      </c>
      <c r="J55" s="3">
        <v>0</v>
      </c>
      <c r="K55" s="3">
        <v>0</v>
      </c>
      <c r="L55" s="3" t="s">
        <v>4414</v>
      </c>
      <c r="M55" s="3" t="s">
        <v>4454</v>
      </c>
      <c r="N55" s="3">
        <v>0</v>
      </c>
      <c r="O55" s="5" t="s">
        <v>4419</v>
      </c>
      <c r="P55" s="5">
        <v>1.37</v>
      </c>
      <c r="Q55" s="5">
        <v>1.88</v>
      </c>
      <c r="R55" s="44">
        <v>0</v>
      </c>
      <c r="S55" s="44">
        <v>0.5</v>
      </c>
      <c r="T55" s="44">
        <v>0</v>
      </c>
      <c r="U55" s="44">
        <v>1</v>
      </c>
      <c r="V55" s="47" t="s">
        <v>1405</v>
      </c>
      <c r="W55" s="47" t="s">
        <v>4409</v>
      </c>
      <c r="X55" s="49">
        <v>24</v>
      </c>
      <c r="Y55" s="49">
        <v>12</v>
      </c>
      <c r="Z55" s="6">
        <v>1769</v>
      </c>
      <c r="AA55" s="6">
        <v>1000000000</v>
      </c>
      <c r="AB55" s="6">
        <v>444</v>
      </c>
      <c r="AC55" s="4">
        <v>0.75</v>
      </c>
      <c r="AD55" s="6" t="s">
        <v>1392</v>
      </c>
      <c r="AE55" s="6">
        <v>500</v>
      </c>
      <c r="AF55" s="6">
        <v>0</v>
      </c>
      <c r="AG55" s="6">
        <v>500</v>
      </c>
      <c r="AH55" s="6">
        <v>0</v>
      </c>
      <c r="AI55" s="6">
        <v>0</v>
      </c>
      <c r="AJ55" s="6">
        <v>0</v>
      </c>
      <c r="AK55" s="6">
        <v>944</v>
      </c>
      <c r="AL55" s="4">
        <v>0.47</v>
      </c>
      <c r="AM55" s="6" t="s">
        <v>1398</v>
      </c>
      <c r="AN55" s="6">
        <v>500</v>
      </c>
      <c r="AO55" s="6">
        <v>0</v>
      </c>
      <c r="AP55" s="6">
        <v>1</v>
      </c>
      <c r="AQ55" s="6">
        <v>590</v>
      </c>
      <c r="AR55" s="6">
        <v>14.2</v>
      </c>
      <c r="AS55" s="6">
        <v>7.6</v>
      </c>
      <c r="AT55" s="6">
        <v>4</v>
      </c>
      <c r="AU55" s="6">
        <v>0</v>
      </c>
      <c r="AV55" s="65">
        <v>43216</v>
      </c>
      <c r="AW55" s="65">
        <v>43300</v>
      </c>
      <c r="AX55" s="6">
        <f t="array" ref="AX55">IFERROR(INDEX(Datos_Consumo[CANTIDAD],MATCH(TABLATRANSFERENCIA[[#This Row],[CODIGO]]&amp;TABLATRANSFERENCIA[[#Headers],[2018-8]],Datos_Consumo[CODIGO]&amp;Datos_Consumo[FECHA_FORMATO],0)),0)</f>
        <v>42</v>
      </c>
      <c r="AY55" s="6">
        <f t="array" ref="AY55">IFERROR(INDEX(Datos_Consumo[CANTIDAD],MATCH(TABLATRANSFERENCIA[[#This Row],[CODIGO]]&amp;TABLATRANSFERENCIA[[#Headers],[2018-9]],Datos_Consumo[CODIGO]&amp;Datos_Consumo[FECHA_FORMATO],0)),0)</f>
        <v>17</v>
      </c>
      <c r="AZ55" s="6">
        <f t="array" ref="AZ55">IFERROR(INDEX(Datos_Consumo[CANTIDAD],MATCH(TABLATRANSFERENCIA[[#This Row],[CODIGO]]&amp;TABLATRANSFERENCIA[[#Headers],[2018-10]],Datos_Consumo[CODIGO]&amp;Datos_Consumo[FECHA_FORMATO],0)),0)</f>
        <v>100</v>
      </c>
      <c r="BA55" s="6">
        <f t="array" ref="BA55">IFERROR(INDEX(Datos_Consumo[CANTIDAD],MATCH(TABLATRANSFERENCIA[[#This Row],[CODIGO]]&amp;TABLATRANSFERENCIA[[#Headers],[2018-11]],Datos_Consumo[CODIGO]&amp;Datos_Consumo[FECHA_FORMATO],0)),0)</f>
        <v>70</v>
      </c>
      <c r="BB55" s="6">
        <f t="array" ref="BB55">IFERROR(INDEX(Datos_Consumo[CANTIDAD],MATCH(TABLATRANSFERENCIA[[#This Row],[CODIGO]]&amp;TABLATRANSFERENCIA[[#Headers],[2018-12]],Datos_Consumo[CODIGO]&amp;Datos_Consumo[FECHA_FORMATO],0)),0)</f>
        <v>0</v>
      </c>
      <c r="BC55" s="6">
        <f t="array" ref="BC55">IFERROR(INDEX(Datos_Consumo[CANTIDAD],MATCH(TABLATRANSFERENCIA[[#This Row],[CODIGO]]&amp;TABLATRANSFERENCIA[[#Headers],[2019-1]],Datos_Consumo[CODIGO]&amp;Datos_Consumo[FECHA_FORMATO],0)),0)</f>
        <v>24</v>
      </c>
      <c r="BD55" s="48">
        <f ca="1">IFERROR(ROUND((1+INDEX(tbl_Cambio_Porcentual_Requerim[Cambio Porcentual],MATCH(INDIRECT("TABLATRANSFERENCIA[@["&amp;Campo_Cambio&amp;"]]"),tbl_Cambio_Porcentual_Requerim[Clasificación],0)))*TABLATRANSFERENCIA[[#This Row],[REQ TOTAL]],0),TABLATRANSFERENCIA[[#This Row],[REQ TOTAL]])</f>
        <v>578</v>
      </c>
      <c r="BE55" s="53">
        <v>825</v>
      </c>
      <c r="BF55" s="62">
        <v>43479</v>
      </c>
      <c r="BG55" s="60">
        <v>43563</v>
      </c>
      <c r="BH55" s="49"/>
      <c r="BI55" s="49"/>
      <c r="BJ55" s="49">
        <f ca="1">IF(RIGHT(TABLATRANSFERENCIA[[#Headers],[Emb1]],1)*1&lt;=TABLATRANSFERENCIA[[#This Row],[EMBARQUES]],IF(ISBLANK(TABLATRANSFERENCIA[[#This Row],[EMBARQUES]]),TABLATRANSFERENCIA[[#This Row],[REQUERIM]],ROUND(TABLATRANSFERENCIA[[#This Row],[REQUERIM]]/TABLATRANSFERENCIA[[#This Row],[EMBARQUES]],0)),TABLATRANSFERENCIA[[#This Row],[REQUERIM]])</f>
        <v>578</v>
      </c>
      <c r="BK5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5" s="49"/>
      <c r="BP55" s="44">
        <f ca="1">IFERROR(TABLATRANSFERENCIA[[#This Row],[REQUERIM]]/TABLATRANSFERENCIA[[#This Row],[PEDIDO PROMEDIO]],0)</f>
        <v>0.97966101694915253</v>
      </c>
      <c r="BQ55" s="49"/>
      <c r="BR55" s="58"/>
      <c r="BS55" s="3">
        <f ca="1">IF(TABLATRANSFERENCIA[[#This Row],[RECIBIDO]]&lt;&gt;"",0,IF(TABLATRANSFERENCIA[[#This Row],[DESPACHO]]&lt;&gt;"",TABLATRANSFERENCIA[[#This Row],[DESPACHO]],TABLATRANSFERENCIA[[#This Row],[REQUERIM]]))</f>
        <v>578</v>
      </c>
      <c r="BT55" s="48"/>
      <c r="BU55" s="48"/>
      <c r="BV55" s="48" t="str">
        <f t="shared" si="1"/>
        <v>N</v>
      </c>
      <c r="BW55" s="49" t="s">
        <v>1386</v>
      </c>
      <c r="BX55" s="49">
        <f t="array" ref="BX5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55" s="49">
        <v>1176</v>
      </c>
      <c r="CA55" s="49">
        <v>584</v>
      </c>
      <c r="CB55" s="49"/>
    </row>
    <row r="56" spans="1:80" x14ac:dyDescent="0.25">
      <c r="A56" s="52" t="s">
        <v>1455</v>
      </c>
      <c r="B56" s="3" t="s">
        <v>4627</v>
      </c>
      <c r="C56" s="3">
        <v>0</v>
      </c>
      <c r="D56" s="3">
        <v>0</v>
      </c>
      <c r="E56" s="3" t="s">
        <v>1401</v>
      </c>
      <c r="F56" s="3" t="s">
        <v>4621</v>
      </c>
      <c r="G56" s="3" t="s">
        <v>4425</v>
      </c>
      <c r="H56" s="3">
        <v>0</v>
      </c>
      <c r="I56" s="3">
        <v>0</v>
      </c>
      <c r="J56" s="3">
        <v>0</v>
      </c>
      <c r="K56" s="3">
        <v>0</v>
      </c>
      <c r="L56" s="3" t="s">
        <v>4414</v>
      </c>
      <c r="M56" s="3" t="s">
        <v>4578</v>
      </c>
      <c r="N56" s="3">
        <v>0</v>
      </c>
      <c r="O56" s="5" t="s">
        <v>4419</v>
      </c>
      <c r="P56" s="5">
        <v>2.09</v>
      </c>
      <c r="Q56" s="5">
        <v>3.1</v>
      </c>
      <c r="R56" s="44">
        <v>0</v>
      </c>
      <c r="S56" s="44">
        <v>0.64</v>
      </c>
      <c r="T56" s="44">
        <v>0</v>
      </c>
      <c r="U56" s="44">
        <v>0</v>
      </c>
      <c r="V56" s="47" t="s">
        <v>1405</v>
      </c>
      <c r="W56" s="47" t="s">
        <v>4409</v>
      </c>
      <c r="X56" s="49">
        <v>24</v>
      </c>
      <c r="Y56" s="49">
        <v>12</v>
      </c>
      <c r="Z56" s="6">
        <v>777</v>
      </c>
      <c r="AA56" s="6">
        <v>1000000000</v>
      </c>
      <c r="AB56" s="6">
        <v>154</v>
      </c>
      <c r="AC56" s="4">
        <v>0.8</v>
      </c>
      <c r="AD56" s="6" t="s">
        <v>1392</v>
      </c>
      <c r="AE56" s="6">
        <v>200</v>
      </c>
      <c r="AF56" s="6">
        <v>0</v>
      </c>
      <c r="AG56" s="6">
        <v>0</v>
      </c>
      <c r="AH56" s="6">
        <v>200</v>
      </c>
      <c r="AI56" s="6">
        <v>0</v>
      </c>
      <c r="AJ56" s="6">
        <v>0</v>
      </c>
      <c r="AK56" s="6">
        <v>354</v>
      </c>
      <c r="AL56" s="4">
        <v>0.54</v>
      </c>
      <c r="AM56" s="6" t="s">
        <v>1398</v>
      </c>
      <c r="AN56" s="6">
        <v>500</v>
      </c>
      <c r="AO56" s="6">
        <v>0</v>
      </c>
      <c r="AP56" s="6">
        <v>1</v>
      </c>
      <c r="AQ56" s="6">
        <v>259</v>
      </c>
      <c r="AR56" s="6">
        <v>10.5</v>
      </c>
      <c r="AS56" s="6">
        <v>4.8</v>
      </c>
      <c r="AT56" s="6">
        <v>6.8</v>
      </c>
      <c r="AU56" s="6">
        <v>0</v>
      </c>
      <c r="AV56" s="65">
        <v>36526</v>
      </c>
      <c r="AW56" s="65">
        <v>36526</v>
      </c>
      <c r="AX56" s="6">
        <f t="array" ref="AX56">IFERROR(INDEX(Datos_Consumo[CANTIDAD],MATCH(TABLATRANSFERENCIA[[#This Row],[CODIGO]]&amp;TABLATRANSFERENCIA[[#Headers],[2018-8]],Datos_Consumo[CODIGO]&amp;Datos_Consumo[FECHA_FORMATO],0)),0)</f>
        <v>20</v>
      </c>
      <c r="AY56" s="6">
        <f t="array" ref="AY56">IFERROR(INDEX(Datos_Consumo[CANTIDAD],MATCH(TABLATRANSFERENCIA[[#This Row],[CODIGO]]&amp;TABLATRANSFERENCIA[[#Headers],[2018-9]],Datos_Consumo[CODIGO]&amp;Datos_Consumo[FECHA_FORMATO],0)),0)</f>
        <v>27</v>
      </c>
      <c r="AZ56" s="6">
        <f t="array" ref="AZ56">IFERROR(INDEX(Datos_Consumo[CANTIDAD],MATCH(TABLATRANSFERENCIA[[#This Row],[CODIGO]]&amp;TABLATRANSFERENCIA[[#Headers],[2018-10]],Datos_Consumo[CODIGO]&amp;Datos_Consumo[FECHA_FORMATO],0)),0)</f>
        <v>40</v>
      </c>
      <c r="BA56" s="6">
        <f t="array" ref="BA56">IFERROR(INDEX(Datos_Consumo[CANTIDAD],MATCH(TABLATRANSFERENCIA[[#This Row],[CODIGO]]&amp;TABLATRANSFERENCIA[[#Headers],[2018-11]],Datos_Consumo[CODIGO]&amp;Datos_Consumo[FECHA_FORMATO],0)),0)</f>
        <v>28</v>
      </c>
      <c r="BB56" s="6">
        <f t="array" ref="BB56">IFERROR(INDEX(Datos_Consumo[CANTIDAD],MATCH(TABLATRANSFERENCIA[[#This Row],[CODIGO]]&amp;TABLATRANSFERENCIA[[#Headers],[2018-12]],Datos_Consumo[CODIGO]&amp;Datos_Consumo[FECHA_FORMATO],0)),0)</f>
        <v>32</v>
      </c>
      <c r="BC56" s="6">
        <f t="array" ref="BC56">IFERROR(INDEX(Datos_Consumo[CANTIDAD],MATCH(TABLATRANSFERENCIA[[#This Row],[CODIGO]]&amp;TABLATRANSFERENCIA[[#Headers],[2019-1]],Datos_Consumo[CODIGO]&amp;Datos_Consumo[FECHA_FORMATO],0)),0)</f>
        <v>14</v>
      </c>
      <c r="BD56" s="48">
        <f ca="1">IFERROR(ROUND((1+INDEX(tbl_Cambio_Porcentual_Requerim[Cambio Porcentual],MATCH(INDIRECT("TABLATRANSFERENCIA[@["&amp;Campo_Cambio&amp;"]]"),tbl_Cambio_Porcentual_Requerim[Clasificación],0)))*TABLATRANSFERENCIA[[#This Row],[REQ TOTAL]],0),TABLATRANSFERENCIA[[#This Row],[REQ TOTAL]])</f>
        <v>350</v>
      </c>
      <c r="BE56" s="53">
        <v>500</v>
      </c>
      <c r="BF56" s="62">
        <v>43479</v>
      </c>
      <c r="BG56" s="60">
        <v>43563</v>
      </c>
      <c r="BH56" s="49"/>
      <c r="BI56" s="49"/>
      <c r="BJ56" s="49">
        <f ca="1">IF(RIGHT(TABLATRANSFERENCIA[[#Headers],[Emb1]],1)*1&lt;=TABLATRANSFERENCIA[[#This Row],[EMBARQUES]],IF(ISBLANK(TABLATRANSFERENCIA[[#This Row],[EMBARQUES]]),TABLATRANSFERENCIA[[#This Row],[REQUERIM]],ROUND(TABLATRANSFERENCIA[[#This Row],[REQUERIM]]/TABLATRANSFERENCIA[[#This Row],[EMBARQUES]],0)),TABLATRANSFERENCIA[[#This Row],[REQUERIM]])</f>
        <v>350</v>
      </c>
      <c r="BK5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6" s="49"/>
      <c r="BP56" s="44">
        <f ca="1">IFERROR(TABLATRANSFERENCIA[[#This Row],[REQUERIM]]/TABLATRANSFERENCIA[[#This Row],[PEDIDO PROMEDIO]],0)</f>
        <v>1.3513513513513513</v>
      </c>
      <c r="BQ56" s="49"/>
      <c r="BR56" s="58"/>
      <c r="BS56" s="3">
        <f ca="1">IF(TABLATRANSFERENCIA[[#This Row],[RECIBIDO]]&lt;&gt;"",0,IF(TABLATRANSFERENCIA[[#This Row],[DESPACHO]]&lt;&gt;"",TABLATRANSFERENCIA[[#This Row],[DESPACHO]],TABLATRANSFERENCIA[[#This Row],[REQUERIM]]))</f>
        <v>350</v>
      </c>
      <c r="BT56" s="48"/>
      <c r="BU56" s="48"/>
      <c r="BV56" s="48" t="str">
        <f t="shared" si="1"/>
        <v>N</v>
      </c>
      <c r="BW56" s="49" t="s">
        <v>1386</v>
      </c>
      <c r="BX56" s="49">
        <f t="array" ref="BX5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56" s="49">
        <v>517</v>
      </c>
      <c r="CA56" s="49">
        <v>256</v>
      </c>
      <c r="CB56" s="49"/>
    </row>
    <row r="57" spans="1:80" x14ac:dyDescent="0.25">
      <c r="A57" s="52" t="s">
        <v>1456</v>
      </c>
      <c r="B57" s="3" t="s">
        <v>4629</v>
      </c>
      <c r="C57" s="3">
        <v>0</v>
      </c>
      <c r="D57" s="3">
        <v>0</v>
      </c>
      <c r="E57" s="3" t="s">
        <v>1401</v>
      </c>
      <c r="F57" s="3" t="s">
        <v>4621</v>
      </c>
      <c r="G57" s="3" t="s">
        <v>4425</v>
      </c>
      <c r="H57" s="3">
        <v>0</v>
      </c>
      <c r="I57" s="3">
        <v>0</v>
      </c>
      <c r="J57" s="3">
        <v>0</v>
      </c>
      <c r="K57" s="3">
        <v>0</v>
      </c>
      <c r="L57" s="3" t="s">
        <v>4422</v>
      </c>
      <c r="M57" s="3" t="s">
        <v>4434</v>
      </c>
      <c r="N57" s="3">
        <v>0</v>
      </c>
      <c r="O57" s="5" t="s">
        <v>4419</v>
      </c>
      <c r="P57" s="5">
        <v>1.88</v>
      </c>
      <c r="Q57" s="5">
        <v>2.76</v>
      </c>
      <c r="R57" s="44">
        <v>0</v>
      </c>
      <c r="S57" s="44">
        <v>0.62</v>
      </c>
      <c r="T57" s="44">
        <v>0</v>
      </c>
      <c r="U57" s="44">
        <v>1</v>
      </c>
      <c r="V57" s="47" t="s">
        <v>1405</v>
      </c>
      <c r="W57" s="47" t="s">
        <v>4409</v>
      </c>
      <c r="X57" s="49">
        <v>24</v>
      </c>
      <c r="Y57" s="49">
        <v>12</v>
      </c>
      <c r="Z57" s="6">
        <v>2044</v>
      </c>
      <c r="AA57" s="6">
        <v>1000000000</v>
      </c>
      <c r="AB57" s="6">
        <v>553</v>
      </c>
      <c r="AC57" s="4">
        <v>0.73</v>
      </c>
      <c r="AD57" s="6" t="s">
        <v>1392</v>
      </c>
      <c r="AE57" s="6">
        <v>300</v>
      </c>
      <c r="AF57" s="6">
        <v>0</v>
      </c>
      <c r="AG57" s="6">
        <v>300</v>
      </c>
      <c r="AH57" s="6">
        <v>0</v>
      </c>
      <c r="AI57" s="6">
        <v>0</v>
      </c>
      <c r="AJ57" s="6">
        <v>0</v>
      </c>
      <c r="AK57" s="6">
        <v>853</v>
      </c>
      <c r="AL57" s="4">
        <v>0.57999999999999996</v>
      </c>
      <c r="AM57" s="6" t="s">
        <v>1398</v>
      </c>
      <c r="AN57" s="6">
        <v>300</v>
      </c>
      <c r="AO57" s="6">
        <v>0</v>
      </c>
      <c r="AP57" s="6">
        <v>1</v>
      </c>
      <c r="AQ57" s="6">
        <v>681</v>
      </c>
      <c r="AR57" s="6">
        <v>11.2</v>
      </c>
      <c r="AS57" s="6">
        <v>4.7</v>
      </c>
      <c r="AT57" s="6">
        <v>1.6</v>
      </c>
      <c r="AU57" s="6">
        <v>0</v>
      </c>
      <c r="AV57" s="65">
        <v>43250</v>
      </c>
      <c r="AW57" s="65">
        <v>43334</v>
      </c>
      <c r="AX57" s="6">
        <f t="array" ref="AX57">IFERROR(INDEX(Datos_Consumo[CANTIDAD],MATCH(TABLATRANSFERENCIA[[#This Row],[CODIGO]]&amp;TABLATRANSFERENCIA[[#Headers],[2018-8]],Datos_Consumo[CODIGO]&amp;Datos_Consumo[FECHA_FORMATO],0)),0)</f>
        <v>33</v>
      </c>
      <c r="AY57" s="6">
        <f t="array" ref="AY57">IFERROR(INDEX(Datos_Consumo[CANTIDAD],MATCH(TABLATRANSFERENCIA[[#This Row],[CODIGO]]&amp;TABLATRANSFERENCIA[[#Headers],[2018-9]],Datos_Consumo[CODIGO]&amp;Datos_Consumo[FECHA_FORMATO],0)),0)</f>
        <v>113</v>
      </c>
      <c r="AZ57" s="6">
        <f t="array" ref="AZ57">IFERROR(INDEX(Datos_Consumo[CANTIDAD],MATCH(TABLATRANSFERENCIA[[#This Row],[CODIGO]]&amp;TABLATRANSFERENCIA[[#Headers],[2018-10]],Datos_Consumo[CODIGO]&amp;Datos_Consumo[FECHA_FORMATO],0)),0)</f>
        <v>58</v>
      </c>
      <c r="BA57" s="6">
        <f t="array" ref="BA57">IFERROR(INDEX(Datos_Consumo[CANTIDAD],MATCH(TABLATRANSFERENCIA[[#This Row],[CODIGO]]&amp;TABLATRANSFERENCIA[[#Headers],[2018-11]],Datos_Consumo[CODIGO]&amp;Datos_Consumo[FECHA_FORMATO],0)),0)</f>
        <v>125</v>
      </c>
      <c r="BB57" s="6">
        <f t="array" ref="BB57">IFERROR(INDEX(Datos_Consumo[CANTIDAD],MATCH(TABLATRANSFERENCIA[[#This Row],[CODIGO]]&amp;TABLATRANSFERENCIA[[#Headers],[2018-12]],Datos_Consumo[CODIGO]&amp;Datos_Consumo[FECHA_FORMATO],0)),0)</f>
        <v>40</v>
      </c>
      <c r="BC57" s="6">
        <f t="array" ref="BC57">IFERROR(INDEX(Datos_Consumo[CANTIDAD],MATCH(TABLATRANSFERENCIA[[#This Row],[CODIGO]]&amp;TABLATRANSFERENCIA[[#Headers],[2019-1]],Datos_Consumo[CODIGO]&amp;Datos_Consumo[FECHA_FORMATO],0)),0)</f>
        <v>39</v>
      </c>
      <c r="BD57" s="48">
        <f ca="1">IFERROR(ROUND((1+INDEX(tbl_Cambio_Porcentual_Requerim[Cambio Porcentual],MATCH(INDIRECT("TABLATRANSFERENCIA[@["&amp;Campo_Cambio&amp;"]]"),tbl_Cambio_Porcentual_Requerim[Clasificación],0)))*TABLATRANSFERENCIA[[#This Row],[REQ TOTAL]],0),TABLATRANSFERENCIA[[#This Row],[REQ TOTAL]])</f>
        <v>834</v>
      </c>
      <c r="BE57" s="53">
        <v>1191</v>
      </c>
      <c r="BF57" s="62">
        <v>43479</v>
      </c>
      <c r="BG57" s="60">
        <v>43563</v>
      </c>
      <c r="BH57" s="49"/>
      <c r="BI57" s="49"/>
      <c r="BJ57" s="49">
        <f ca="1">IF(RIGHT(TABLATRANSFERENCIA[[#Headers],[Emb1]],1)*1&lt;=TABLATRANSFERENCIA[[#This Row],[EMBARQUES]],IF(ISBLANK(TABLATRANSFERENCIA[[#This Row],[EMBARQUES]]),TABLATRANSFERENCIA[[#This Row],[REQUERIM]],ROUND(TABLATRANSFERENCIA[[#This Row],[REQUERIM]]/TABLATRANSFERENCIA[[#This Row],[EMBARQUES]],0)),TABLATRANSFERENCIA[[#This Row],[REQUERIM]])</f>
        <v>834</v>
      </c>
      <c r="BK5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7" s="49"/>
      <c r="BP57" s="44">
        <f ca="1">IFERROR(TABLATRANSFERENCIA[[#This Row],[REQUERIM]]/TABLATRANSFERENCIA[[#This Row],[PEDIDO PROMEDIO]],0)</f>
        <v>1.224669603524229</v>
      </c>
      <c r="BQ57" s="49"/>
      <c r="BR57" s="58"/>
      <c r="BS57" s="3">
        <f ca="1">IF(TABLATRANSFERENCIA[[#This Row],[RECIBIDO]]&lt;&gt;"",0,IF(TABLATRANSFERENCIA[[#This Row],[DESPACHO]]&lt;&gt;"",TABLATRANSFERENCIA[[#This Row],[DESPACHO]],TABLATRANSFERENCIA[[#This Row],[REQUERIM]]))</f>
        <v>834</v>
      </c>
      <c r="BT57" s="48"/>
      <c r="BU57" s="48"/>
      <c r="BV57" s="48" t="str">
        <f t="shared" si="1"/>
        <v>N</v>
      </c>
      <c r="BW57" s="49" t="s">
        <v>1386</v>
      </c>
      <c r="BX57" s="49">
        <f t="array" ref="BX5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57" s="49">
        <v>1359</v>
      </c>
      <c r="CA57" s="49">
        <v>675</v>
      </c>
      <c r="CB57" s="49"/>
    </row>
    <row r="58" spans="1:80" x14ac:dyDescent="0.25">
      <c r="A58" s="52" t="s">
        <v>1457</v>
      </c>
      <c r="B58" s="3" t="s">
        <v>4630</v>
      </c>
      <c r="C58" s="3">
        <v>0</v>
      </c>
      <c r="D58" s="3">
        <v>0</v>
      </c>
      <c r="E58" s="3" t="s">
        <v>1401</v>
      </c>
      <c r="F58" s="3" t="s">
        <v>4621</v>
      </c>
      <c r="G58" s="3" t="s">
        <v>4425</v>
      </c>
      <c r="H58" s="3">
        <v>0</v>
      </c>
      <c r="I58" s="3">
        <v>0</v>
      </c>
      <c r="J58" s="3">
        <v>0</v>
      </c>
      <c r="K58" s="3">
        <v>0</v>
      </c>
      <c r="L58" s="3" t="s">
        <v>4422</v>
      </c>
      <c r="M58" s="3" t="s">
        <v>4454</v>
      </c>
      <c r="N58" s="3">
        <v>0</v>
      </c>
      <c r="O58" s="5" t="s">
        <v>4419</v>
      </c>
      <c r="P58" s="5">
        <v>1.38</v>
      </c>
      <c r="Q58" s="5">
        <v>2.15</v>
      </c>
      <c r="R58" s="44">
        <v>0</v>
      </c>
      <c r="S58" s="44">
        <v>0.74</v>
      </c>
      <c r="T58" s="44">
        <v>0</v>
      </c>
      <c r="U58" s="44">
        <v>1</v>
      </c>
      <c r="V58" s="47" t="s">
        <v>1405</v>
      </c>
      <c r="W58" s="47" t="s">
        <v>4409</v>
      </c>
      <c r="X58" s="49">
        <v>24</v>
      </c>
      <c r="Y58" s="49">
        <v>12</v>
      </c>
      <c r="Z58" s="6">
        <v>1131</v>
      </c>
      <c r="AA58" s="6">
        <v>1000000000</v>
      </c>
      <c r="AB58" s="6">
        <v>707</v>
      </c>
      <c r="AC58" s="4">
        <v>0.37</v>
      </c>
      <c r="AD58" s="6" t="s">
        <v>1398</v>
      </c>
      <c r="AE58" s="6">
        <v>0</v>
      </c>
      <c r="AF58" s="6">
        <v>0</v>
      </c>
      <c r="AG58" s="6">
        <v>0</v>
      </c>
      <c r="AH58" s="6">
        <v>0</v>
      </c>
      <c r="AI58" s="6">
        <v>0</v>
      </c>
      <c r="AJ58" s="6">
        <v>0</v>
      </c>
      <c r="AK58" s="6">
        <v>707</v>
      </c>
      <c r="AL58" s="4">
        <v>0.37</v>
      </c>
      <c r="AM58" s="6" t="s">
        <v>1398</v>
      </c>
      <c r="AN58" s="6">
        <v>300</v>
      </c>
      <c r="AO58" s="6">
        <v>0</v>
      </c>
      <c r="AP58" s="6">
        <v>1</v>
      </c>
      <c r="AQ58" s="6">
        <v>377</v>
      </c>
      <c r="AR58" s="6">
        <v>10.199999999999999</v>
      </c>
      <c r="AS58" s="6">
        <v>6.4</v>
      </c>
      <c r="AT58" s="6">
        <v>2.7</v>
      </c>
      <c r="AU58" s="6">
        <v>0</v>
      </c>
      <c r="AV58" s="65">
        <v>43311</v>
      </c>
      <c r="AW58" s="65">
        <v>43395</v>
      </c>
      <c r="AX58" s="6">
        <f t="array" ref="AX58">IFERROR(INDEX(Datos_Consumo[CANTIDAD],MATCH(TABLATRANSFERENCIA[[#This Row],[CODIGO]]&amp;TABLATRANSFERENCIA[[#Headers],[2018-8]],Datos_Consumo[CODIGO]&amp;Datos_Consumo[FECHA_FORMATO],0)),0)</f>
        <v>45</v>
      </c>
      <c r="AY58" s="6">
        <f t="array" ref="AY58">IFERROR(INDEX(Datos_Consumo[CANTIDAD],MATCH(TABLATRANSFERENCIA[[#This Row],[CODIGO]]&amp;TABLATRANSFERENCIA[[#Headers],[2018-9]],Datos_Consumo[CODIGO]&amp;Datos_Consumo[FECHA_FORMATO],0)),0)</f>
        <v>85</v>
      </c>
      <c r="AZ58" s="6">
        <f t="array" ref="AZ58">IFERROR(INDEX(Datos_Consumo[CANTIDAD],MATCH(TABLATRANSFERENCIA[[#This Row],[CODIGO]]&amp;TABLATRANSFERENCIA[[#Headers],[2018-10]],Datos_Consumo[CODIGO]&amp;Datos_Consumo[FECHA_FORMATO],0)),0)</f>
        <v>110</v>
      </c>
      <c r="BA58" s="6">
        <f t="array" ref="BA58">IFERROR(INDEX(Datos_Consumo[CANTIDAD],MATCH(TABLATRANSFERENCIA[[#This Row],[CODIGO]]&amp;TABLATRANSFERENCIA[[#Headers],[2018-11]],Datos_Consumo[CODIGO]&amp;Datos_Consumo[FECHA_FORMATO],0)),0)</f>
        <v>86</v>
      </c>
      <c r="BB58" s="6">
        <f t="array" ref="BB58">IFERROR(INDEX(Datos_Consumo[CANTIDAD],MATCH(TABLATRANSFERENCIA[[#This Row],[CODIGO]]&amp;TABLATRANSFERENCIA[[#Headers],[2018-12]],Datos_Consumo[CODIGO]&amp;Datos_Consumo[FECHA_FORMATO],0)),0)</f>
        <v>24</v>
      </c>
      <c r="BC58" s="6">
        <f t="array" ref="BC58">IFERROR(INDEX(Datos_Consumo[CANTIDAD],MATCH(TABLATRANSFERENCIA[[#This Row],[CODIGO]]&amp;TABLATRANSFERENCIA[[#Headers],[2019-1]],Datos_Consumo[CODIGO]&amp;Datos_Consumo[FECHA_FORMATO],0)),0)</f>
        <v>30</v>
      </c>
      <c r="BD58" s="48">
        <f ca="1">IFERROR(ROUND((1+INDEX(tbl_Cambio_Porcentual_Requerim[Cambio Porcentual],MATCH(INDIRECT("TABLATRANSFERENCIA[@["&amp;Campo_Cambio&amp;"]]"),tbl_Cambio_Porcentual_Requerim[Clasificación],0)))*TABLATRANSFERENCIA[[#This Row],[REQ TOTAL]],0),TABLATRANSFERENCIA[[#This Row],[REQ TOTAL]])</f>
        <v>297</v>
      </c>
      <c r="BE58" s="53">
        <v>424</v>
      </c>
      <c r="BF58" s="62">
        <v>43479</v>
      </c>
      <c r="BG58" s="60">
        <v>43563</v>
      </c>
      <c r="BH58" s="49"/>
      <c r="BI58" s="49"/>
      <c r="BJ58" s="49">
        <f ca="1">IF(RIGHT(TABLATRANSFERENCIA[[#Headers],[Emb1]],1)*1&lt;=TABLATRANSFERENCIA[[#This Row],[EMBARQUES]],IF(ISBLANK(TABLATRANSFERENCIA[[#This Row],[EMBARQUES]]),TABLATRANSFERENCIA[[#This Row],[REQUERIM]],ROUND(TABLATRANSFERENCIA[[#This Row],[REQUERIM]]/TABLATRANSFERENCIA[[#This Row],[EMBARQUES]],0)),TABLATRANSFERENCIA[[#This Row],[REQUERIM]])</f>
        <v>297</v>
      </c>
      <c r="BK5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8" s="49"/>
      <c r="BP58" s="44">
        <f ca="1">IFERROR(TABLATRANSFERENCIA[[#This Row],[REQUERIM]]/TABLATRANSFERENCIA[[#This Row],[PEDIDO PROMEDIO]],0)</f>
        <v>0.78779840848806371</v>
      </c>
      <c r="BQ58" s="49"/>
      <c r="BR58" s="58"/>
      <c r="BS58" s="3">
        <f ca="1">IF(TABLATRANSFERENCIA[[#This Row],[RECIBIDO]]&lt;&gt;"",0,IF(TABLATRANSFERENCIA[[#This Row],[DESPACHO]]&lt;&gt;"",TABLATRANSFERENCIA[[#This Row],[DESPACHO]],TABLATRANSFERENCIA[[#This Row],[REQUERIM]]))</f>
        <v>297</v>
      </c>
      <c r="BT58" s="48"/>
      <c r="BU58" s="48"/>
      <c r="BV58" s="48" t="str">
        <f t="shared" si="1"/>
        <v>N</v>
      </c>
      <c r="BW58" s="49" t="s">
        <v>1386</v>
      </c>
      <c r="BX58" s="49">
        <f t="array" ref="BX5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58" s="49">
        <v>752</v>
      </c>
      <c r="CA58" s="49">
        <v>373</v>
      </c>
      <c r="CB58" s="49"/>
    </row>
    <row r="59" spans="1:80" x14ac:dyDescent="0.25">
      <c r="A59" s="52" t="s">
        <v>1458</v>
      </c>
      <c r="B59" s="3" t="s">
        <v>4633</v>
      </c>
      <c r="C59" s="3">
        <v>0</v>
      </c>
      <c r="D59" s="3">
        <v>0</v>
      </c>
      <c r="E59" s="3" t="s">
        <v>1401</v>
      </c>
      <c r="F59" s="3" t="s">
        <v>4621</v>
      </c>
      <c r="G59" s="3" t="s">
        <v>4425</v>
      </c>
      <c r="H59" s="3">
        <v>0</v>
      </c>
      <c r="I59" s="3">
        <v>0</v>
      </c>
      <c r="J59" s="3">
        <v>0</v>
      </c>
      <c r="K59" s="3">
        <v>0</v>
      </c>
      <c r="L59" s="3" t="s">
        <v>4414</v>
      </c>
      <c r="M59" s="3" t="s">
        <v>4454</v>
      </c>
      <c r="N59" s="3">
        <v>0</v>
      </c>
      <c r="O59" s="5" t="s">
        <v>4419</v>
      </c>
      <c r="P59" s="5">
        <v>1.28</v>
      </c>
      <c r="Q59" s="5">
        <v>2.1</v>
      </c>
      <c r="R59" s="44">
        <v>0</v>
      </c>
      <c r="S59" s="44">
        <v>0.85</v>
      </c>
      <c r="T59" s="44">
        <v>0</v>
      </c>
      <c r="U59" s="44">
        <v>1</v>
      </c>
      <c r="V59" s="47" t="s">
        <v>1405</v>
      </c>
      <c r="W59" s="47" t="s">
        <v>4409</v>
      </c>
      <c r="X59" s="49">
        <v>24</v>
      </c>
      <c r="Y59" s="49">
        <v>12</v>
      </c>
      <c r="Z59" s="6">
        <v>1697</v>
      </c>
      <c r="AA59" s="6">
        <v>1000000000</v>
      </c>
      <c r="AB59" s="6">
        <v>473</v>
      </c>
      <c r="AC59" s="4">
        <v>0.72</v>
      </c>
      <c r="AD59" s="6" t="s">
        <v>1392</v>
      </c>
      <c r="AE59" s="6">
        <v>700</v>
      </c>
      <c r="AF59" s="6">
        <v>0</v>
      </c>
      <c r="AG59" s="6">
        <v>700</v>
      </c>
      <c r="AH59" s="6">
        <v>0</v>
      </c>
      <c r="AI59" s="6">
        <v>0</v>
      </c>
      <c r="AJ59" s="6">
        <v>0</v>
      </c>
      <c r="AK59" s="6">
        <v>1173</v>
      </c>
      <c r="AL59" s="4">
        <v>0.31</v>
      </c>
      <c r="AM59" s="6" t="s">
        <v>1388</v>
      </c>
      <c r="AN59" s="6">
        <v>500</v>
      </c>
      <c r="AO59" s="6">
        <v>0</v>
      </c>
      <c r="AP59" s="6">
        <v>1</v>
      </c>
      <c r="AQ59" s="6">
        <v>566</v>
      </c>
      <c r="AR59" s="6">
        <v>12</v>
      </c>
      <c r="AS59" s="6">
        <v>8.3000000000000007</v>
      </c>
      <c r="AT59" s="6">
        <v>3.5</v>
      </c>
      <c r="AU59" s="6">
        <v>0</v>
      </c>
      <c r="AV59" s="65">
        <v>43250</v>
      </c>
      <c r="AW59" s="65">
        <v>43334</v>
      </c>
      <c r="AX59" s="6">
        <f t="array" ref="AX59">IFERROR(INDEX(Datos_Consumo[CANTIDAD],MATCH(TABLATRANSFERENCIA[[#This Row],[CODIGO]]&amp;TABLATRANSFERENCIA[[#Headers],[2018-8]],Datos_Consumo[CODIGO]&amp;Datos_Consumo[FECHA_FORMATO],0)),0)</f>
        <v>53</v>
      </c>
      <c r="AY59" s="6">
        <f t="array" ref="AY59">IFERROR(INDEX(Datos_Consumo[CANTIDAD],MATCH(TABLATRANSFERENCIA[[#This Row],[CODIGO]]&amp;TABLATRANSFERENCIA[[#Headers],[2018-9]],Datos_Consumo[CODIGO]&amp;Datos_Consumo[FECHA_FORMATO],0)),0)</f>
        <v>39</v>
      </c>
      <c r="AZ59" s="6">
        <f t="array" ref="AZ59">IFERROR(INDEX(Datos_Consumo[CANTIDAD],MATCH(TABLATRANSFERENCIA[[#This Row],[CODIGO]]&amp;TABLATRANSFERENCIA[[#Headers],[2018-10]],Datos_Consumo[CODIGO]&amp;Datos_Consumo[FECHA_FORMATO],0)),0)</f>
        <v>215</v>
      </c>
      <c r="BA59" s="6">
        <f t="array" ref="BA59">IFERROR(INDEX(Datos_Consumo[CANTIDAD],MATCH(TABLATRANSFERENCIA[[#This Row],[CODIGO]]&amp;TABLATRANSFERENCIA[[#Headers],[2018-11]],Datos_Consumo[CODIGO]&amp;Datos_Consumo[FECHA_FORMATO],0)),0)</f>
        <v>85</v>
      </c>
      <c r="BB59" s="6">
        <f t="array" ref="BB59">IFERROR(INDEX(Datos_Consumo[CANTIDAD],MATCH(TABLATRANSFERENCIA[[#This Row],[CODIGO]]&amp;TABLATRANSFERENCIA[[#Headers],[2018-12]],Datos_Consumo[CODIGO]&amp;Datos_Consumo[FECHA_FORMATO],0)),0)</f>
        <v>39</v>
      </c>
      <c r="BC59" s="6">
        <f t="array" ref="BC59">IFERROR(INDEX(Datos_Consumo[CANTIDAD],MATCH(TABLATRANSFERENCIA[[#This Row],[CODIGO]]&amp;TABLATRANSFERENCIA[[#Headers],[2019-1]],Datos_Consumo[CODIGO]&amp;Datos_Consumo[FECHA_FORMATO],0)),0)</f>
        <v>45</v>
      </c>
      <c r="BD59" s="48">
        <f ca="1">IFERROR(ROUND((1+INDEX(tbl_Cambio_Porcentual_Requerim[Cambio Porcentual],MATCH(INDIRECT("TABLATRANSFERENCIA[@["&amp;Campo_Cambio&amp;"]]"),tbl_Cambio_Porcentual_Requerim[Clasificación],0)))*TABLATRANSFERENCIA[[#This Row],[REQ TOTAL]],0),TABLATRANSFERENCIA[[#This Row],[REQ TOTAL]])</f>
        <v>367</v>
      </c>
      <c r="BE59" s="53">
        <v>524</v>
      </c>
      <c r="BF59" s="62">
        <v>43479</v>
      </c>
      <c r="BG59" s="60">
        <v>43563</v>
      </c>
      <c r="BH59" s="49"/>
      <c r="BI59" s="49"/>
      <c r="BJ59" s="49">
        <f ca="1">IF(RIGHT(TABLATRANSFERENCIA[[#Headers],[Emb1]],1)*1&lt;=TABLATRANSFERENCIA[[#This Row],[EMBARQUES]],IF(ISBLANK(TABLATRANSFERENCIA[[#This Row],[EMBARQUES]]),TABLATRANSFERENCIA[[#This Row],[REQUERIM]],ROUND(TABLATRANSFERENCIA[[#This Row],[REQUERIM]]/TABLATRANSFERENCIA[[#This Row],[EMBARQUES]],0)),TABLATRANSFERENCIA[[#This Row],[REQUERIM]])</f>
        <v>367</v>
      </c>
      <c r="BK5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5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5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5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59" s="49"/>
      <c r="BP59" s="44">
        <f ca="1">IFERROR(TABLATRANSFERENCIA[[#This Row],[REQUERIM]]/TABLATRANSFERENCIA[[#This Row],[PEDIDO PROMEDIO]],0)</f>
        <v>0.64840989399293292</v>
      </c>
      <c r="BQ59" s="49"/>
      <c r="BR59" s="58"/>
      <c r="BS59" s="3">
        <f ca="1">IF(TABLATRANSFERENCIA[[#This Row],[RECIBIDO]]&lt;&gt;"",0,IF(TABLATRANSFERENCIA[[#This Row],[DESPACHO]]&lt;&gt;"",TABLATRANSFERENCIA[[#This Row],[DESPACHO]],TABLATRANSFERENCIA[[#This Row],[REQUERIM]]))</f>
        <v>367</v>
      </c>
      <c r="BT59" s="48"/>
      <c r="BU59" s="48"/>
      <c r="BV59" s="48" t="str">
        <f t="shared" si="1"/>
        <v>N</v>
      </c>
      <c r="BW59" s="49" t="s">
        <v>1386</v>
      </c>
      <c r="BX59" s="49">
        <f t="array" ref="BX5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5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59" s="49">
        <v>1129</v>
      </c>
      <c r="CA59" s="49">
        <v>560</v>
      </c>
      <c r="CB59" s="49"/>
    </row>
    <row r="60" spans="1:80" x14ac:dyDescent="0.25">
      <c r="A60" s="52" t="s">
        <v>1459</v>
      </c>
      <c r="B60" s="3" t="s">
        <v>4634</v>
      </c>
      <c r="C60" s="3">
        <v>0</v>
      </c>
      <c r="D60" s="3">
        <v>0</v>
      </c>
      <c r="E60" s="3" t="s">
        <v>1401</v>
      </c>
      <c r="F60" s="3" t="s">
        <v>4621</v>
      </c>
      <c r="G60" s="3" t="s">
        <v>4425</v>
      </c>
      <c r="H60" s="3">
        <v>0</v>
      </c>
      <c r="I60" s="3">
        <v>0</v>
      </c>
      <c r="J60" s="3">
        <v>0</v>
      </c>
      <c r="K60" s="3">
        <v>0</v>
      </c>
      <c r="L60" s="3" t="s">
        <v>4414</v>
      </c>
      <c r="M60" s="3" t="s">
        <v>4452</v>
      </c>
      <c r="N60" s="3">
        <v>0</v>
      </c>
      <c r="O60" s="5" t="s">
        <v>4404</v>
      </c>
      <c r="P60" s="5">
        <v>1.6</v>
      </c>
      <c r="Q60" s="5">
        <v>2.77</v>
      </c>
      <c r="R60" s="44">
        <v>0</v>
      </c>
      <c r="S60" s="44">
        <v>0.97</v>
      </c>
      <c r="T60" s="44">
        <v>0</v>
      </c>
      <c r="U60" s="44">
        <v>1</v>
      </c>
      <c r="V60" s="47" t="s">
        <v>1405</v>
      </c>
      <c r="W60" s="47" t="s">
        <v>4409</v>
      </c>
      <c r="X60" s="49">
        <v>24</v>
      </c>
      <c r="Y60" s="49">
        <v>12</v>
      </c>
      <c r="Z60" s="6">
        <v>185</v>
      </c>
      <c r="AA60" s="6">
        <v>1000000000</v>
      </c>
      <c r="AB60" s="6">
        <v>82</v>
      </c>
      <c r="AC60" s="4">
        <v>0.56000000000000005</v>
      </c>
      <c r="AD60" s="6" t="s">
        <v>1398</v>
      </c>
      <c r="AE60" s="6">
        <v>0</v>
      </c>
      <c r="AF60" s="6">
        <v>0</v>
      </c>
      <c r="AG60" s="6">
        <v>0</v>
      </c>
      <c r="AH60" s="6">
        <v>0</v>
      </c>
      <c r="AI60" s="6">
        <v>0</v>
      </c>
      <c r="AJ60" s="6">
        <v>0</v>
      </c>
      <c r="AK60" s="6">
        <v>82</v>
      </c>
      <c r="AL60" s="4">
        <v>0.56000000000000005</v>
      </c>
      <c r="AM60" s="6" t="s">
        <v>1398</v>
      </c>
      <c r="AN60" s="6">
        <v>100</v>
      </c>
      <c r="AO60" s="6">
        <v>0</v>
      </c>
      <c r="AP60" s="6">
        <v>1</v>
      </c>
      <c r="AQ60" s="6">
        <v>62</v>
      </c>
      <c r="AR60" s="6">
        <v>12.9</v>
      </c>
      <c r="AS60" s="6">
        <v>5.7</v>
      </c>
      <c r="AT60" s="6">
        <v>7</v>
      </c>
      <c r="AU60" s="6">
        <v>0</v>
      </c>
      <c r="AV60" s="65">
        <v>43216</v>
      </c>
      <c r="AW60" s="65">
        <v>43300</v>
      </c>
      <c r="AX60" s="6">
        <f t="array" ref="AX60">IFERROR(INDEX(Datos_Consumo[CANTIDAD],MATCH(TABLATRANSFERENCIA[[#This Row],[CODIGO]]&amp;TABLATRANSFERENCIA[[#Headers],[2018-8]],Datos_Consumo[CODIGO]&amp;Datos_Consumo[FECHA_FORMATO],0)),0)</f>
        <v>6</v>
      </c>
      <c r="AY60" s="6">
        <f t="array" ref="AY60">IFERROR(INDEX(Datos_Consumo[CANTIDAD],MATCH(TABLATRANSFERENCIA[[#This Row],[CODIGO]]&amp;TABLATRANSFERENCIA[[#Headers],[2018-9]],Datos_Consumo[CODIGO]&amp;Datos_Consumo[FECHA_FORMATO],0)),0)</f>
        <v>0</v>
      </c>
      <c r="AZ60" s="6">
        <f t="array" ref="AZ60">IFERROR(INDEX(Datos_Consumo[CANTIDAD],MATCH(TABLATRANSFERENCIA[[#This Row],[CODIGO]]&amp;TABLATRANSFERENCIA[[#Headers],[2018-10]],Datos_Consumo[CODIGO]&amp;Datos_Consumo[FECHA_FORMATO],0)),0)</f>
        <v>0</v>
      </c>
      <c r="BA60" s="6">
        <f t="array" ref="BA60">IFERROR(INDEX(Datos_Consumo[CANTIDAD],MATCH(TABLATRANSFERENCIA[[#This Row],[CODIGO]]&amp;TABLATRANSFERENCIA[[#Headers],[2018-11]],Datos_Consumo[CODIGO]&amp;Datos_Consumo[FECHA_FORMATO],0)),0)</f>
        <v>24</v>
      </c>
      <c r="BB60" s="6">
        <f t="array" ref="BB60">IFERROR(INDEX(Datos_Consumo[CANTIDAD],MATCH(TABLATRANSFERENCIA[[#This Row],[CODIGO]]&amp;TABLATRANSFERENCIA[[#Headers],[2018-12]],Datos_Consumo[CODIGO]&amp;Datos_Consumo[FECHA_FORMATO],0)),0)</f>
        <v>0</v>
      </c>
      <c r="BC60" s="6">
        <f t="array" ref="BC60">IFERROR(INDEX(Datos_Consumo[CANTIDAD],MATCH(TABLATRANSFERENCIA[[#This Row],[CODIGO]]&amp;TABLATRANSFERENCIA[[#Headers],[2019-1]],Datos_Consumo[CODIGO]&amp;Datos_Consumo[FECHA_FORMATO],0)),0)</f>
        <v>3</v>
      </c>
      <c r="BD60" s="48">
        <f ca="1">IFERROR(ROUND((1+INDEX(tbl_Cambio_Porcentual_Requerim[Cambio Porcentual],MATCH(INDIRECT("TABLATRANSFERENCIA[@["&amp;Campo_Cambio&amp;"]]"),tbl_Cambio_Porcentual_Requerim[Clasificación],0)))*TABLATRANSFERENCIA[[#This Row],[REQ TOTAL]],0),TABLATRANSFERENCIA[[#This Row],[REQ TOTAL]])</f>
        <v>111</v>
      </c>
      <c r="BE60" s="53">
        <v>103</v>
      </c>
      <c r="BF60" s="62">
        <v>43479</v>
      </c>
      <c r="BG60" s="60">
        <v>43563</v>
      </c>
      <c r="BH60" s="49"/>
      <c r="BI60" s="49"/>
      <c r="BJ60" s="49">
        <f ca="1">IF(RIGHT(TABLATRANSFERENCIA[[#Headers],[Emb1]],1)*1&lt;=TABLATRANSFERENCIA[[#This Row],[EMBARQUES]],IF(ISBLANK(TABLATRANSFERENCIA[[#This Row],[EMBARQUES]]),TABLATRANSFERENCIA[[#This Row],[REQUERIM]],ROUND(TABLATRANSFERENCIA[[#This Row],[REQUERIM]]/TABLATRANSFERENCIA[[#This Row],[EMBARQUES]],0)),TABLATRANSFERENCIA[[#This Row],[REQUERIM]])</f>
        <v>111</v>
      </c>
      <c r="BK6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0" s="49"/>
      <c r="BP60" s="44">
        <f ca="1">IFERROR(TABLATRANSFERENCIA[[#This Row],[REQUERIM]]/TABLATRANSFERENCIA[[#This Row],[PEDIDO PROMEDIO]],0)</f>
        <v>1.7903225806451613</v>
      </c>
      <c r="BQ60" s="49"/>
      <c r="BR60" s="58"/>
      <c r="BS60" s="3">
        <f ca="1">IF(TABLATRANSFERENCIA[[#This Row],[RECIBIDO]]&lt;&gt;"",0,IF(TABLATRANSFERENCIA[[#This Row],[DESPACHO]]&lt;&gt;"",TABLATRANSFERENCIA[[#This Row],[DESPACHO]],TABLATRANSFERENCIA[[#This Row],[REQUERIM]]))</f>
        <v>111</v>
      </c>
      <c r="BT60" s="48"/>
      <c r="BU60" s="48"/>
      <c r="BV60" s="48" t="str">
        <f t="shared" si="1"/>
        <v>N</v>
      </c>
      <c r="BW60" s="49" t="s">
        <v>1386</v>
      </c>
      <c r="BX60" s="49">
        <f t="array" ref="BX6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60" s="49">
        <v>123</v>
      </c>
      <c r="CA60" s="49">
        <v>61</v>
      </c>
      <c r="CB60" s="49"/>
    </row>
    <row r="61" spans="1:80" x14ac:dyDescent="0.25">
      <c r="A61" s="52" t="s">
        <v>1460</v>
      </c>
      <c r="B61" s="3" t="s">
        <v>4635</v>
      </c>
      <c r="C61" s="3">
        <v>0</v>
      </c>
      <c r="D61" s="3">
        <v>0</v>
      </c>
      <c r="E61" s="3" t="s">
        <v>1401</v>
      </c>
      <c r="F61" s="3" t="s">
        <v>4621</v>
      </c>
      <c r="G61" s="3" t="s">
        <v>4425</v>
      </c>
      <c r="H61" s="3">
        <v>0</v>
      </c>
      <c r="I61" s="3">
        <v>0</v>
      </c>
      <c r="J61" s="3">
        <v>0</v>
      </c>
      <c r="K61" s="3">
        <v>0</v>
      </c>
      <c r="L61" s="3" t="s">
        <v>4414</v>
      </c>
      <c r="M61" s="3" t="s">
        <v>4636</v>
      </c>
      <c r="N61" s="3">
        <v>0</v>
      </c>
      <c r="O61" s="5" t="s">
        <v>4404</v>
      </c>
      <c r="P61" s="5">
        <v>0</v>
      </c>
      <c r="Q61" s="5">
        <v>3.41</v>
      </c>
      <c r="R61" s="44">
        <v>0</v>
      </c>
      <c r="S61" s="44">
        <v>0</v>
      </c>
      <c r="T61" s="44">
        <v>0</v>
      </c>
      <c r="U61" s="44">
        <v>1</v>
      </c>
      <c r="V61" s="47" t="s">
        <v>1405</v>
      </c>
      <c r="W61" s="47" t="s">
        <v>4409</v>
      </c>
      <c r="X61" s="49">
        <v>24</v>
      </c>
      <c r="Y61" s="49">
        <v>12</v>
      </c>
      <c r="Z61" s="6">
        <v>1633</v>
      </c>
      <c r="AA61" s="6">
        <v>1000000000</v>
      </c>
      <c r="AB61" s="6">
        <v>540</v>
      </c>
      <c r="AC61" s="4">
        <v>0.67</v>
      </c>
      <c r="AD61" s="6" t="s">
        <v>1398</v>
      </c>
      <c r="AE61" s="6">
        <v>100</v>
      </c>
      <c r="AF61" s="6">
        <v>0</v>
      </c>
      <c r="AG61" s="6">
        <v>100</v>
      </c>
      <c r="AH61" s="6">
        <v>0</v>
      </c>
      <c r="AI61" s="6">
        <v>0</v>
      </c>
      <c r="AJ61" s="6">
        <v>0</v>
      </c>
      <c r="AK61" s="6">
        <v>640</v>
      </c>
      <c r="AL61" s="4">
        <v>0.61</v>
      </c>
      <c r="AM61" s="6" t="s">
        <v>1398</v>
      </c>
      <c r="AN61" s="6">
        <v>200</v>
      </c>
      <c r="AO61" s="6">
        <v>0</v>
      </c>
      <c r="AP61" s="6">
        <v>1</v>
      </c>
      <c r="AQ61" s="6">
        <v>544</v>
      </c>
      <c r="AR61" s="6">
        <v>157.6</v>
      </c>
      <c r="AS61" s="6">
        <v>61.8</v>
      </c>
      <c r="AT61" s="6">
        <v>19.3</v>
      </c>
      <c r="AU61" s="6">
        <v>1</v>
      </c>
      <c r="AV61" s="65">
        <v>43311</v>
      </c>
      <c r="AW61" s="65">
        <v>43395</v>
      </c>
      <c r="AX61" s="6">
        <f t="array" ref="AX61">IFERROR(INDEX(Datos_Consumo[CANTIDAD],MATCH(TABLATRANSFERENCIA[[#This Row],[CODIGO]]&amp;TABLATRANSFERENCIA[[#Headers],[2018-8]],Datos_Consumo[CODIGO]&amp;Datos_Consumo[FECHA_FORMATO],0)),0)</f>
        <v>0</v>
      </c>
      <c r="AY61" s="6">
        <f t="array" ref="AY61">IFERROR(INDEX(Datos_Consumo[CANTIDAD],MATCH(TABLATRANSFERENCIA[[#This Row],[CODIGO]]&amp;TABLATRANSFERENCIA[[#Headers],[2018-9]],Datos_Consumo[CODIGO]&amp;Datos_Consumo[FECHA_FORMATO],0)),0)</f>
        <v>0</v>
      </c>
      <c r="AZ61" s="6">
        <f t="array" ref="AZ61">IFERROR(INDEX(Datos_Consumo[CANTIDAD],MATCH(TABLATRANSFERENCIA[[#This Row],[CODIGO]]&amp;TABLATRANSFERENCIA[[#Headers],[2018-10]],Datos_Consumo[CODIGO]&amp;Datos_Consumo[FECHA_FORMATO],0)),0)</f>
        <v>0</v>
      </c>
      <c r="BA61" s="6">
        <f t="array" ref="BA61">IFERROR(INDEX(Datos_Consumo[CANTIDAD],MATCH(TABLATRANSFERENCIA[[#This Row],[CODIGO]]&amp;TABLATRANSFERENCIA[[#Headers],[2018-11]],Datos_Consumo[CODIGO]&amp;Datos_Consumo[FECHA_FORMATO],0)),0)</f>
        <v>0</v>
      </c>
      <c r="BB61" s="6">
        <f t="array" ref="BB61">IFERROR(INDEX(Datos_Consumo[CANTIDAD],MATCH(TABLATRANSFERENCIA[[#This Row],[CODIGO]]&amp;TABLATRANSFERENCIA[[#Headers],[2018-12]],Datos_Consumo[CODIGO]&amp;Datos_Consumo[FECHA_FORMATO],0)),0)</f>
        <v>0</v>
      </c>
      <c r="BC61" s="6">
        <f t="array" ref="BC61">IFERROR(INDEX(Datos_Consumo[CANTIDAD],MATCH(TABLATRANSFERENCIA[[#This Row],[CODIGO]]&amp;TABLATRANSFERENCIA[[#Headers],[2019-1]],Datos_Consumo[CODIGO]&amp;Datos_Consumo[FECHA_FORMATO],0)),0)</f>
        <v>60</v>
      </c>
      <c r="BD61" s="48">
        <f ca="1">IFERROR(ROUND((1+INDEX(tbl_Cambio_Porcentual_Requerim[Cambio Porcentual],MATCH(INDIRECT("TABLATRANSFERENCIA[@["&amp;Campo_Cambio&amp;"]]"),tbl_Cambio_Porcentual_Requerim[Clasificación],0)))*TABLATRANSFERENCIA[[#This Row],[REQ TOTAL]],0),TABLATRANSFERENCIA[[#This Row],[REQ TOTAL]])</f>
        <v>1072</v>
      </c>
      <c r="BE61" s="53">
        <v>993</v>
      </c>
      <c r="BF61" s="62">
        <v>43479</v>
      </c>
      <c r="BG61" s="60">
        <v>43563</v>
      </c>
      <c r="BH61" s="49"/>
      <c r="BI61" s="49"/>
      <c r="BJ61" s="49">
        <f ca="1">IF(RIGHT(TABLATRANSFERENCIA[[#Headers],[Emb1]],1)*1&lt;=TABLATRANSFERENCIA[[#This Row],[EMBARQUES]],IF(ISBLANK(TABLATRANSFERENCIA[[#This Row],[EMBARQUES]]),TABLATRANSFERENCIA[[#This Row],[REQUERIM]],ROUND(TABLATRANSFERENCIA[[#This Row],[REQUERIM]]/TABLATRANSFERENCIA[[#This Row],[EMBARQUES]],0)),TABLATRANSFERENCIA[[#This Row],[REQUERIM]])</f>
        <v>1072</v>
      </c>
      <c r="BK6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1" s="49"/>
      <c r="BP61" s="44">
        <f ca="1">IFERROR(TABLATRANSFERENCIA[[#This Row],[REQUERIM]]/TABLATRANSFERENCIA[[#This Row],[PEDIDO PROMEDIO]],0)</f>
        <v>1.9705882352941178</v>
      </c>
      <c r="BQ61" s="49"/>
      <c r="BR61" s="58"/>
      <c r="BS61" s="3">
        <f ca="1">IF(TABLATRANSFERENCIA[[#This Row],[RECIBIDO]]&lt;&gt;"",0,IF(TABLATRANSFERENCIA[[#This Row],[DESPACHO]]&lt;&gt;"",TABLATRANSFERENCIA[[#This Row],[DESPACHO]],TABLATRANSFERENCIA[[#This Row],[REQUERIM]]))</f>
        <v>1072</v>
      </c>
      <c r="BT61" s="48"/>
      <c r="BU61" s="48"/>
      <c r="BV61" s="48" t="str">
        <f t="shared" si="1"/>
        <v>N</v>
      </c>
      <c r="BW61" s="49" t="s">
        <v>1386</v>
      </c>
      <c r="BX61" s="49">
        <f t="array" ref="BX6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61" s="49">
        <v>1086</v>
      </c>
      <c r="CA61" s="49">
        <v>539</v>
      </c>
      <c r="CB61" s="49"/>
    </row>
    <row r="62" spans="1:80" x14ac:dyDescent="0.25">
      <c r="A62" s="52" t="s">
        <v>1461</v>
      </c>
      <c r="B62" s="3" t="s">
        <v>4637</v>
      </c>
      <c r="C62" s="3">
        <v>0</v>
      </c>
      <c r="D62" s="3">
        <v>0</v>
      </c>
      <c r="E62" s="3" t="s">
        <v>1401</v>
      </c>
      <c r="F62" s="3" t="s">
        <v>4621</v>
      </c>
      <c r="G62" s="3" t="s">
        <v>4425</v>
      </c>
      <c r="H62" s="3">
        <v>0</v>
      </c>
      <c r="I62" s="3">
        <v>0</v>
      </c>
      <c r="J62" s="3">
        <v>0</v>
      </c>
      <c r="K62" s="3">
        <v>0</v>
      </c>
      <c r="L62" s="3" t="s">
        <v>4414</v>
      </c>
      <c r="M62" s="3" t="s">
        <v>4434</v>
      </c>
      <c r="N62" s="3">
        <v>0</v>
      </c>
      <c r="O62" s="5" t="s">
        <v>4419</v>
      </c>
      <c r="P62" s="5">
        <v>2.0499999999999998</v>
      </c>
      <c r="Q62" s="5">
        <v>3</v>
      </c>
      <c r="R62" s="44">
        <v>0</v>
      </c>
      <c r="S62" s="44">
        <v>0.62</v>
      </c>
      <c r="T62" s="44">
        <v>0</v>
      </c>
      <c r="U62" s="44">
        <v>0</v>
      </c>
      <c r="V62" s="47" t="s">
        <v>1405</v>
      </c>
      <c r="W62" s="47" t="s">
        <v>4409</v>
      </c>
      <c r="X62" s="49">
        <v>24</v>
      </c>
      <c r="Y62" s="49">
        <v>12</v>
      </c>
      <c r="Z62" s="6">
        <v>847</v>
      </c>
      <c r="AA62" s="6">
        <v>1000000000</v>
      </c>
      <c r="AB62" s="6">
        <v>122</v>
      </c>
      <c r="AC62" s="4">
        <v>0.86</v>
      </c>
      <c r="AD62" s="6" t="s">
        <v>1392</v>
      </c>
      <c r="AE62" s="6">
        <v>200</v>
      </c>
      <c r="AF62" s="6">
        <v>0</v>
      </c>
      <c r="AG62" s="6">
        <v>200</v>
      </c>
      <c r="AH62" s="6">
        <v>0</v>
      </c>
      <c r="AI62" s="6">
        <v>0</v>
      </c>
      <c r="AJ62" s="6">
        <v>0</v>
      </c>
      <c r="AK62" s="6">
        <v>322</v>
      </c>
      <c r="AL62" s="4">
        <v>0.62</v>
      </c>
      <c r="AM62" s="6" t="s">
        <v>1398</v>
      </c>
      <c r="AN62" s="6">
        <v>500</v>
      </c>
      <c r="AO62" s="6">
        <v>0</v>
      </c>
      <c r="AP62" s="6">
        <v>1</v>
      </c>
      <c r="AQ62" s="6">
        <v>282</v>
      </c>
      <c r="AR62" s="6">
        <v>12.9</v>
      </c>
      <c r="AS62" s="6">
        <v>4.9000000000000004</v>
      </c>
      <c r="AT62" s="6">
        <v>7.6</v>
      </c>
      <c r="AU62" s="6">
        <v>0</v>
      </c>
      <c r="AV62" s="65">
        <v>36526</v>
      </c>
      <c r="AW62" s="65">
        <v>36526</v>
      </c>
      <c r="AX62" s="6">
        <f t="array" ref="AX62">IFERROR(INDEX(Datos_Consumo[CANTIDAD],MATCH(TABLATRANSFERENCIA[[#This Row],[CODIGO]]&amp;TABLATRANSFERENCIA[[#Headers],[2018-8]],Datos_Consumo[CODIGO]&amp;Datos_Consumo[FECHA_FORMATO],0)),0)</f>
        <v>30</v>
      </c>
      <c r="AY62" s="6">
        <f t="array" ref="AY62">IFERROR(INDEX(Datos_Consumo[CANTIDAD],MATCH(TABLATRANSFERENCIA[[#This Row],[CODIGO]]&amp;TABLATRANSFERENCIA[[#Headers],[2018-9]],Datos_Consumo[CODIGO]&amp;Datos_Consumo[FECHA_FORMATO],0)),0)</f>
        <v>8</v>
      </c>
      <c r="AZ62" s="6">
        <f t="array" ref="AZ62">IFERROR(INDEX(Datos_Consumo[CANTIDAD],MATCH(TABLATRANSFERENCIA[[#This Row],[CODIGO]]&amp;TABLATRANSFERENCIA[[#Headers],[2018-10]],Datos_Consumo[CODIGO]&amp;Datos_Consumo[FECHA_FORMATO],0)),0)</f>
        <v>22</v>
      </c>
      <c r="BA62" s="6">
        <f t="array" ref="BA62">IFERROR(INDEX(Datos_Consumo[CANTIDAD],MATCH(TABLATRANSFERENCIA[[#This Row],[CODIGO]]&amp;TABLATRANSFERENCIA[[#Headers],[2018-11]],Datos_Consumo[CODIGO]&amp;Datos_Consumo[FECHA_FORMATO],0)),0)</f>
        <v>33</v>
      </c>
      <c r="BB62" s="6">
        <f t="array" ref="BB62">IFERROR(INDEX(Datos_Consumo[CANTIDAD],MATCH(TABLATRANSFERENCIA[[#This Row],[CODIGO]]&amp;TABLATRANSFERENCIA[[#Headers],[2018-12]],Datos_Consumo[CODIGO]&amp;Datos_Consumo[FECHA_FORMATO],0)),0)</f>
        <v>38</v>
      </c>
      <c r="BC62" s="6">
        <f t="array" ref="BC62">IFERROR(INDEX(Datos_Consumo[CANTIDAD],MATCH(TABLATRANSFERENCIA[[#This Row],[CODIGO]]&amp;TABLATRANSFERENCIA[[#Headers],[2019-1]],Datos_Consumo[CODIGO]&amp;Datos_Consumo[FECHA_FORMATO],0)),0)</f>
        <v>42</v>
      </c>
      <c r="BD62" s="48">
        <f ca="1">IFERROR(ROUND((1+INDEX(tbl_Cambio_Porcentual_Requerim[Cambio Porcentual],MATCH(INDIRECT("TABLATRANSFERENCIA[@["&amp;Campo_Cambio&amp;"]]"),tbl_Cambio_Porcentual_Requerim[Clasificación],0)))*TABLATRANSFERENCIA[[#This Row],[REQ TOTAL]],0),TABLATRANSFERENCIA[[#This Row],[REQ TOTAL]])</f>
        <v>368</v>
      </c>
      <c r="BE62" s="53">
        <v>525</v>
      </c>
      <c r="BF62" s="62">
        <v>43479</v>
      </c>
      <c r="BG62" s="60">
        <v>43563</v>
      </c>
      <c r="BH62" s="49"/>
      <c r="BI62" s="49"/>
      <c r="BJ62" s="49">
        <f ca="1">IF(RIGHT(TABLATRANSFERENCIA[[#Headers],[Emb1]],1)*1&lt;=TABLATRANSFERENCIA[[#This Row],[EMBARQUES]],IF(ISBLANK(TABLATRANSFERENCIA[[#This Row],[EMBARQUES]]),TABLATRANSFERENCIA[[#This Row],[REQUERIM]],ROUND(TABLATRANSFERENCIA[[#This Row],[REQUERIM]]/TABLATRANSFERENCIA[[#This Row],[EMBARQUES]],0)),TABLATRANSFERENCIA[[#This Row],[REQUERIM]])</f>
        <v>368</v>
      </c>
      <c r="BK6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2" s="49"/>
      <c r="BP62" s="44">
        <f ca="1">IFERROR(TABLATRANSFERENCIA[[#This Row],[REQUERIM]]/TABLATRANSFERENCIA[[#This Row],[PEDIDO PROMEDIO]],0)</f>
        <v>1.3049645390070923</v>
      </c>
      <c r="BQ62" s="49"/>
      <c r="BR62" s="58"/>
      <c r="BS62" s="3">
        <f ca="1">IF(TABLATRANSFERENCIA[[#This Row],[RECIBIDO]]&lt;&gt;"",0,IF(TABLATRANSFERENCIA[[#This Row],[DESPACHO]]&lt;&gt;"",TABLATRANSFERENCIA[[#This Row],[DESPACHO]],TABLATRANSFERENCIA[[#This Row],[REQUERIM]]))</f>
        <v>368</v>
      </c>
      <c r="BT62" s="48"/>
      <c r="BU62" s="48"/>
      <c r="BV62" s="48" t="str">
        <f t="shared" si="1"/>
        <v>N</v>
      </c>
      <c r="BW62" s="49" t="s">
        <v>1386</v>
      </c>
      <c r="BX62" s="49">
        <f t="array" ref="BX6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62" s="49">
        <v>563</v>
      </c>
      <c r="CA62" s="49">
        <v>280</v>
      </c>
      <c r="CB62" s="49"/>
    </row>
    <row r="63" spans="1:80" x14ac:dyDescent="0.25">
      <c r="A63" s="52" t="s">
        <v>1462</v>
      </c>
      <c r="B63" s="3" t="s">
        <v>4643</v>
      </c>
      <c r="C63" s="3">
        <v>0</v>
      </c>
      <c r="D63" s="3">
        <v>0</v>
      </c>
      <c r="E63" s="3" t="s">
        <v>1401</v>
      </c>
      <c r="F63" s="3" t="s">
        <v>4621</v>
      </c>
      <c r="G63" s="3" t="s">
        <v>4425</v>
      </c>
      <c r="H63" s="3">
        <v>0</v>
      </c>
      <c r="I63" s="3">
        <v>0</v>
      </c>
      <c r="J63" s="3">
        <v>0</v>
      </c>
      <c r="K63" s="3">
        <v>0</v>
      </c>
      <c r="L63" s="3" t="s">
        <v>4414</v>
      </c>
      <c r="M63" s="3" t="s">
        <v>4431</v>
      </c>
      <c r="N63" s="3">
        <v>0</v>
      </c>
      <c r="O63" s="5" t="s">
        <v>4419</v>
      </c>
      <c r="P63" s="5">
        <v>2.16</v>
      </c>
      <c r="Q63" s="5">
        <v>3.68</v>
      </c>
      <c r="R63" s="44">
        <v>0</v>
      </c>
      <c r="S63" s="44">
        <v>0.94</v>
      </c>
      <c r="T63" s="44">
        <v>0</v>
      </c>
      <c r="U63" s="44">
        <v>1</v>
      </c>
      <c r="V63" s="47" t="s">
        <v>1405</v>
      </c>
      <c r="W63" s="47" t="s">
        <v>4409</v>
      </c>
      <c r="X63" s="49">
        <v>24</v>
      </c>
      <c r="Y63" s="49">
        <v>12</v>
      </c>
      <c r="Z63" s="6">
        <v>3775</v>
      </c>
      <c r="AA63" s="6">
        <v>1000000000</v>
      </c>
      <c r="AB63" s="6">
        <v>636</v>
      </c>
      <c r="AC63" s="4">
        <v>0.83</v>
      </c>
      <c r="AD63" s="6" t="s">
        <v>1392</v>
      </c>
      <c r="AE63" s="6">
        <v>1100</v>
      </c>
      <c r="AF63" s="6">
        <v>0</v>
      </c>
      <c r="AG63" s="6">
        <v>1100</v>
      </c>
      <c r="AH63" s="6">
        <v>0</v>
      </c>
      <c r="AI63" s="6">
        <v>0</v>
      </c>
      <c r="AJ63" s="6">
        <v>0</v>
      </c>
      <c r="AK63" s="6">
        <v>1736</v>
      </c>
      <c r="AL63" s="4">
        <v>0.54</v>
      </c>
      <c r="AM63" s="6" t="s">
        <v>1398</v>
      </c>
      <c r="AN63" s="6">
        <v>200</v>
      </c>
      <c r="AO63" s="6">
        <v>0</v>
      </c>
      <c r="AP63" s="6">
        <v>1</v>
      </c>
      <c r="AQ63" s="6">
        <v>1258</v>
      </c>
      <c r="AR63" s="6">
        <v>17.399999999999999</v>
      </c>
      <c r="AS63" s="6">
        <v>8</v>
      </c>
      <c r="AT63" s="6">
        <v>0.9</v>
      </c>
      <c r="AU63" s="6">
        <v>0</v>
      </c>
      <c r="AV63" s="65">
        <v>43311</v>
      </c>
      <c r="AW63" s="65">
        <v>43395</v>
      </c>
      <c r="AX63" s="6">
        <f t="array" ref="AX63">IFERROR(INDEX(Datos_Consumo[CANTIDAD],MATCH(TABLATRANSFERENCIA[[#This Row],[CODIGO]]&amp;TABLATRANSFERENCIA[[#Headers],[2018-8]],Datos_Consumo[CODIGO]&amp;Datos_Consumo[FECHA_FORMATO],0)),0)</f>
        <v>34</v>
      </c>
      <c r="AY63" s="6">
        <f t="array" ref="AY63">IFERROR(INDEX(Datos_Consumo[CANTIDAD],MATCH(TABLATRANSFERENCIA[[#This Row],[CODIGO]]&amp;TABLATRANSFERENCIA[[#Headers],[2018-9]],Datos_Consumo[CODIGO]&amp;Datos_Consumo[FECHA_FORMATO],0)),0)</f>
        <v>255</v>
      </c>
      <c r="AZ63" s="6">
        <f t="array" ref="AZ63">IFERROR(INDEX(Datos_Consumo[CANTIDAD],MATCH(TABLATRANSFERENCIA[[#This Row],[CODIGO]]&amp;TABLATRANSFERENCIA[[#Headers],[2018-10]],Datos_Consumo[CODIGO]&amp;Datos_Consumo[FECHA_FORMATO],0)),0)</f>
        <v>31</v>
      </c>
      <c r="BA63" s="6">
        <f t="array" ref="BA63">IFERROR(INDEX(Datos_Consumo[CANTIDAD],MATCH(TABLATRANSFERENCIA[[#This Row],[CODIGO]]&amp;TABLATRANSFERENCIA[[#Headers],[2018-11]],Datos_Consumo[CODIGO]&amp;Datos_Consumo[FECHA_FORMATO],0)),0)</f>
        <v>35</v>
      </c>
      <c r="BB63" s="6">
        <f t="array" ref="BB63">IFERROR(INDEX(Datos_Consumo[CANTIDAD],MATCH(TABLATRANSFERENCIA[[#This Row],[CODIGO]]&amp;TABLATRANSFERENCIA[[#Headers],[2018-12]],Datos_Consumo[CODIGO]&amp;Datos_Consumo[FECHA_FORMATO],0)),0)</f>
        <v>39</v>
      </c>
      <c r="BC63" s="6">
        <f t="array" ref="BC63">IFERROR(INDEX(Datos_Consumo[CANTIDAD],MATCH(TABLATRANSFERENCIA[[#This Row],[CODIGO]]&amp;TABLATRANSFERENCIA[[#Headers],[2019-1]],Datos_Consumo[CODIGO]&amp;Datos_Consumo[FECHA_FORMATO],0)),0)</f>
        <v>18</v>
      </c>
      <c r="BD63" s="48">
        <f ca="1">IFERROR(ROUND((1+INDEX(tbl_Cambio_Porcentual_Requerim[Cambio Porcentual],MATCH(INDIRECT("TABLATRANSFERENCIA[@["&amp;Campo_Cambio&amp;"]]"),tbl_Cambio_Porcentual_Requerim[Clasificación],0)))*TABLATRANSFERENCIA[[#This Row],[REQ TOTAL]],0),TABLATRANSFERENCIA[[#This Row],[REQ TOTAL]])</f>
        <v>1427</v>
      </c>
      <c r="BE63" s="53">
        <v>2039</v>
      </c>
      <c r="BF63" s="62">
        <v>43479</v>
      </c>
      <c r="BG63" s="60">
        <v>43563</v>
      </c>
      <c r="BH63" s="49"/>
      <c r="BI63" s="49"/>
      <c r="BJ63" s="49">
        <f ca="1">IF(RIGHT(TABLATRANSFERENCIA[[#Headers],[Emb1]],1)*1&lt;=TABLATRANSFERENCIA[[#This Row],[EMBARQUES]],IF(ISBLANK(TABLATRANSFERENCIA[[#This Row],[EMBARQUES]]),TABLATRANSFERENCIA[[#This Row],[REQUERIM]],ROUND(TABLATRANSFERENCIA[[#This Row],[REQUERIM]]/TABLATRANSFERENCIA[[#This Row],[EMBARQUES]],0)),TABLATRANSFERENCIA[[#This Row],[REQUERIM]])</f>
        <v>1427</v>
      </c>
      <c r="BK6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3" s="49"/>
      <c r="BP63" s="44">
        <f ca="1">IFERROR(TABLATRANSFERENCIA[[#This Row],[REQUERIM]]/TABLATRANSFERENCIA[[#This Row],[PEDIDO PROMEDIO]],0)</f>
        <v>1.1343402225755166</v>
      </c>
      <c r="BQ63" s="49"/>
      <c r="BR63" s="58"/>
      <c r="BS63" s="3">
        <f ca="1">IF(TABLATRANSFERENCIA[[#This Row],[RECIBIDO]]&lt;&gt;"",0,IF(TABLATRANSFERENCIA[[#This Row],[DESPACHO]]&lt;&gt;"",TABLATRANSFERENCIA[[#This Row],[DESPACHO]],TABLATRANSFERENCIA[[#This Row],[REQUERIM]]))</f>
        <v>1427</v>
      </c>
      <c r="BT63" s="48"/>
      <c r="BU63" s="48"/>
      <c r="BV63" s="48" t="str">
        <f t="shared" si="1"/>
        <v>N</v>
      </c>
      <c r="BW63" s="49" t="s">
        <v>1386</v>
      </c>
      <c r="BX63" s="49">
        <f t="array" ref="BX6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63" s="49">
        <v>2510</v>
      </c>
      <c r="CA63" s="49">
        <v>1246</v>
      </c>
      <c r="CB63" s="49"/>
    </row>
    <row r="64" spans="1:80" x14ac:dyDescent="0.25">
      <c r="A64" s="52" t="s">
        <v>1463</v>
      </c>
      <c r="B64" s="3" t="s">
        <v>4644</v>
      </c>
      <c r="C64" s="3">
        <v>0</v>
      </c>
      <c r="D64" s="3">
        <v>0</v>
      </c>
      <c r="E64" s="3" t="s">
        <v>1401</v>
      </c>
      <c r="F64" s="3" t="s">
        <v>4621</v>
      </c>
      <c r="G64" s="3" t="s">
        <v>4425</v>
      </c>
      <c r="H64" s="3">
        <v>0</v>
      </c>
      <c r="I64" s="3">
        <v>0</v>
      </c>
      <c r="J64" s="3">
        <v>0</v>
      </c>
      <c r="K64" s="3">
        <v>0</v>
      </c>
      <c r="L64" s="3" t="s">
        <v>4414</v>
      </c>
      <c r="M64" s="3" t="s">
        <v>4431</v>
      </c>
      <c r="N64" s="3">
        <v>0</v>
      </c>
      <c r="O64" s="5" t="s">
        <v>4419</v>
      </c>
      <c r="P64" s="5">
        <v>1.89</v>
      </c>
      <c r="Q64" s="5">
        <v>3.25</v>
      </c>
      <c r="R64" s="44">
        <v>0</v>
      </c>
      <c r="S64" s="44">
        <v>0.96</v>
      </c>
      <c r="T64" s="44">
        <v>0</v>
      </c>
      <c r="U64" s="44">
        <v>0</v>
      </c>
      <c r="V64" s="47" t="s">
        <v>1405</v>
      </c>
      <c r="W64" s="47" t="s">
        <v>4409</v>
      </c>
      <c r="X64" s="49">
        <v>24</v>
      </c>
      <c r="Y64" s="49">
        <v>12</v>
      </c>
      <c r="Z64" s="6">
        <v>1572</v>
      </c>
      <c r="AA64" s="6">
        <v>1000000000</v>
      </c>
      <c r="AB64" s="6">
        <v>349</v>
      </c>
      <c r="AC64" s="4">
        <v>0.78</v>
      </c>
      <c r="AD64" s="6" t="s">
        <v>1392</v>
      </c>
      <c r="AE64" s="6">
        <v>600</v>
      </c>
      <c r="AF64" s="6">
        <v>0</v>
      </c>
      <c r="AG64" s="6">
        <v>600</v>
      </c>
      <c r="AH64" s="6">
        <v>0</v>
      </c>
      <c r="AI64" s="6">
        <v>0</v>
      </c>
      <c r="AJ64" s="6">
        <v>0</v>
      </c>
      <c r="AK64" s="6">
        <v>949</v>
      </c>
      <c r="AL64" s="4">
        <v>0.4</v>
      </c>
      <c r="AM64" s="6" t="s">
        <v>1398</v>
      </c>
      <c r="AN64" s="6">
        <v>500</v>
      </c>
      <c r="AO64" s="6">
        <v>0</v>
      </c>
      <c r="AP64" s="6">
        <v>1</v>
      </c>
      <c r="AQ64" s="6">
        <v>524</v>
      </c>
      <c r="AR64" s="6">
        <v>10.7</v>
      </c>
      <c r="AS64" s="6">
        <v>6.5</v>
      </c>
      <c r="AT64" s="6">
        <v>3.4</v>
      </c>
      <c r="AU64" s="6">
        <v>0</v>
      </c>
      <c r="AV64" s="65">
        <v>43067</v>
      </c>
      <c r="AW64" s="65">
        <v>0</v>
      </c>
      <c r="AX64" s="6">
        <f t="array" ref="AX64">IFERROR(INDEX(Datos_Consumo[CANTIDAD],MATCH(TABLATRANSFERENCIA[[#This Row],[CODIGO]]&amp;TABLATRANSFERENCIA[[#Headers],[2018-8]],Datos_Consumo[CODIGO]&amp;Datos_Consumo[FECHA_FORMATO],0)),0)</f>
        <v>24</v>
      </c>
      <c r="AY64" s="6">
        <f t="array" ref="AY64">IFERROR(INDEX(Datos_Consumo[CANTIDAD],MATCH(TABLATRANSFERENCIA[[#This Row],[CODIGO]]&amp;TABLATRANSFERENCIA[[#Headers],[2018-9]],Datos_Consumo[CODIGO]&amp;Datos_Consumo[FECHA_FORMATO],0)),0)</f>
        <v>55</v>
      </c>
      <c r="AZ64" s="6">
        <f t="array" ref="AZ64">IFERROR(INDEX(Datos_Consumo[CANTIDAD],MATCH(TABLATRANSFERENCIA[[#This Row],[CODIGO]]&amp;TABLATRANSFERENCIA[[#Headers],[2018-10]],Datos_Consumo[CODIGO]&amp;Datos_Consumo[FECHA_FORMATO],0)),0)</f>
        <v>48</v>
      </c>
      <c r="BA64" s="6">
        <f t="array" ref="BA64">IFERROR(INDEX(Datos_Consumo[CANTIDAD],MATCH(TABLATRANSFERENCIA[[#This Row],[CODIGO]]&amp;TABLATRANSFERENCIA[[#Headers],[2018-11]],Datos_Consumo[CODIGO]&amp;Datos_Consumo[FECHA_FORMATO],0)),0)</f>
        <v>56</v>
      </c>
      <c r="BB64" s="6">
        <f t="array" ref="BB64">IFERROR(INDEX(Datos_Consumo[CANTIDAD],MATCH(TABLATRANSFERENCIA[[#This Row],[CODIGO]]&amp;TABLATRANSFERENCIA[[#Headers],[2018-12]],Datos_Consumo[CODIGO]&amp;Datos_Consumo[FECHA_FORMATO],0)),0)</f>
        <v>73</v>
      </c>
      <c r="BC64" s="6">
        <f t="array" ref="BC64">IFERROR(INDEX(Datos_Consumo[CANTIDAD],MATCH(TABLATRANSFERENCIA[[#This Row],[CODIGO]]&amp;TABLATRANSFERENCIA[[#Headers],[2019-1]],Datos_Consumo[CODIGO]&amp;Datos_Consumo[FECHA_FORMATO],0)),0)</f>
        <v>31</v>
      </c>
      <c r="BD64" s="48">
        <f ca="1">IFERROR(ROUND((1+INDEX(tbl_Cambio_Porcentual_Requerim[Cambio Porcentual],MATCH(INDIRECT("TABLATRANSFERENCIA[@["&amp;Campo_Cambio&amp;"]]"),tbl_Cambio_Porcentual_Requerim[Clasificación],0)))*TABLATRANSFERENCIA[[#This Row],[REQ TOTAL]],0),TABLATRANSFERENCIA[[#This Row],[REQ TOTAL]])</f>
        <v>436</v>
      </c>
      <c r="BE64" s="53">
        <v>623</v>
      </c>
      <c r="BF64" s="62">
        <v>43479</v>
      </c>
      <c r="BG64" s="60">
        <v>43563</v>
      </c>
      <c r="BH64" s="49"/>
      <c r="BI64" s="49"/>
      <c r="BJ64" s="49">
        <f ca="1">IF(RIGHT(TABLATRANSFERENCIA[[#Headers],[Emb1]],1)*1&lt;=TABLATRANSFERENCIA[[#This Row],[EMBARQUES]],IF(ISBLANK(TABLATRANSFERENCIA[[#This Row],[EMBARQUES]]),TABLATRANSFERENCIA[[#This Row],[REQUERIM]],ROUND(TABLATRANSFERENCIA[[#This Row],[REQUERIM]]/TABLATRANSFERENCIA[[#This Row],[EMBARQUES]],0)),TABLATRANSFERENCIA[[#This Row],[REQUERIM]])</f>
        <v>436</v>
      </c>
      <c r="BK6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4" s="49"/>
      <c r="BP64" s="44">
        <f ca="1">IFERROR(TABLATRANSFERENCIA[[#This Row],[REQUERIM]]/TABLATRANSFERENCIA[[#This Row],[PEDIDO PROMEDIO]],0)</f>
        <v>0.83206106870229013</v>
      </c>
      <c r="BQ64" s="49"/>
      <c r="BR64" s="58"/>
      <c r="BS64" s="3">
        <f ca="1">IF(TABLATRANSFERENCIA[[#This Row],[RECIBIDO]]&lt;&gt;"",0,IF(TABLATRANSFERENCIA[[#This Row],[DESPACHO]]&lt;&gt;"",TABLATRANSFERENCIA[[#This Row],[DESPACHO]],TABLATRANSFERENCIA[[#This Row],[REQUERIM]]))</f>
        <v>436</v>
      </c>
      <c r="BT64" s="48"/>
      <c r="BU64" s="48"/>
      <c r="BV64" s="48" t="str">
        <f t="shared" si="1"/>
        <v>N</v>
      </c>
      <c r="BW64" s="49" t="s">
        <v>1386</v>
      </c>
      <c r="BX64" s="49">
        <f t="array" ref="BX6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64" s="49">
        <v>1045</v>
      </c>
      <c r="CA64" s="49">
        <v>519</v>
      </c>
      <c r="CB64" s="49"/>
    </row>
    <row r="65" spans="1:80" x14ac:dyDescent="0.25">
      <c r="A65" s="52" t="s">
        <v>1464</v>
      </c>
      <c r="B65" s="3" t="s">
        <v>4650</v>
      </c>
      <c r="C65" s="3">
        <v>0</v>
      </c>
      <c r="D65" s="3">
        <v>0</v>
      </c>
      <c r="E65" s="3" t="s">
        <v>1401</v>
      </c>
      <c r="F65" s="3" t="s">
        <v>4621</v>
      </c>
      <c r="G65" s="3" t="s">
        <v>4425</v>
      </c>
      <c r="H65" s="3">
        <v>0</v>
      </c>
      <c r="I65" s="3">
        <v>0</v>
      </c>
      <c r="J65" s="3">
        <v>0</v>
      </c>
      <c r="K65" s="3">
        <v>0</v>
      </c>
      <c r="L65" s="3" t="s">
        <v>4414</v>
      </c>
      <c r="M65" s="3" t="s">
        <v>4651</v>
      </c>
      <c r="N65" s="3">
        <v>0</v>
      </c>
      <c r="O65" s="5" t="s">
        <v>4432</v>
      </c>
      <c r="P65" s="5">
        <v>0.41</v>
      </c>
      <c r="Q65" s="5">
        <v>0.8</v>
      </c>
      <c r="R65" s="44">
        <v>0</v>
      </c>
      <c r="S65" s="44">
        <v>1.27</v>
      </c>
      <c r="T65" s="44">
        <v>0</v>
      </c>
      <c r="U65" s="44">
        <v>1</v>
      </c>
      <c r="V65" s="47" t="s">
        <v>1405</v>
      </c>
      <c r="W65" s="47" t="s">
        <v>4409</v>
      </c>
      <c r="X65" s="49">
        <v>24</v>
      </c>
      <c r="Y65" s="49">
        <v>12</v>
      </c>
      <c r="Z65" s="6">
        <v>1400</v>
      </c>
      <c r="AA65" s="6">
        <v>1000000000</v>
      </c>
      <c r="AB65" s="6">
        <v>419</v>
      </c>
      <c r="AC65" s="4">
        <v>0.7</v>
      </c>
      <c r="AD65" s="6" t="s">
        <v>1392</v>
      </c>
      <c r="AE65" s="6">
        <v>700</v>
      </c>
      <c r="AF65" s="6">
        <v>0</v>
      </c>
      <c r="AG65" s="6">
        <v>500</v>
      </c>
      <c r="AH65" s="6">
        <v>200</v>
      </c>
      <c r="AI65" s="6">
        <v>0</v>
      </c>
      <c r="AJ65" s="6">
        <v>0</v>
      </c>
      <c r="AK65" s="6">
        <v>1119</v>
      </c>
      <c r="AL65" s="4">
        <v>0.2</v>
      </c>
      <c r="AM65" s="6" t="s">
        <v>1388</v>
      </c>
      <c r="AN65" s="6">
        <v>500</v>
      </c>
      <c r="AO65" s="6">
        <v>0</v>
      </c>
      <c r="AP65" s="6">
        <v>1</v>
      </c>
      <c r="AQ65" s="6">
        <v>467</v>
      </c>
      <c r="AR65" s="6">
        <v>8.5</v>
      </c>
      <c r="AS65" s="6">
        <v>6.8</v>
      </c>
      <c r="AT65" s="6">
        <v>3</v>
      </c>
      <c r="AU65" s="6">
        <v>0</v>
      </c>
      <c r="AV65" s="65">
        <v>43311</v>
      </c>
      <c r="AW65" s="65">
        <v>43395</v>
      </c>
      <c r="AX65" s="6">
        <f t="array" ref="AX65">IFERROR(INDEX(Datos_Consumo[CANTIDAD],MATCH(TABLATRANSFERENCIA[[#This Row],[CODIGO]]&amp;TABLATRANSFERENCIA[[#Headers],[2018-8]],Datos_Consumo[CODIGO]&amp;Datos_Consumo[FECHA_FORMATO],0)),0)</f>
        <v>19</v>
      </c>
      <c r="AY65" s="6">
        <f t="array" ref="AY65">IFERROR(INDEX(Datos_Consumo[CANTIDAD],MATCH(TABLATRANSFERENCIA[[#This Row],[CODIGO]]&amp;TABLATRANSFERENCIA[[#Headers],[2018-9]],Datos_Consumo[CODIGO]&amp;Datos_Consumo[FECHA_FORMATO],0)),0)</f>
        <v>46</v>
      </c>
      <c r="AZ65" s="6">
        <f t="array" ref="AZ65">IFERROR(INDEX(Datos_Consumo[CANTIDAD],MATCH(TABLATRANSFERENCIA[[#This Row],[CODIGO]]&amp;TABLATRANSFERENCIA[[#Headers],[2018-10]],Datos_Consumo[CODIGO]&amp;Datos_Consumo[FECHA_FORMATO],0)),0)</f>
        <v>17</v>
      </c>
      <c r="BA65" s="6">
        <f t="array" ref="BA65">IFERROR(INDEX(Datos_Consumo[CANTIDAD],MATCH(TABLATRANSFERENCIA[[#This Row],[CODIGO]]&amp;TABLATRANSFERENCIA[[#Headers],[2018-11]],Datos_Consumo[CODIGO]&amp;Datos_Consumo[FECHA_FORMATO],0)),0)</f>
        <v>46</v>
      </c>
      <c r="BB65" s="6">
        <f t="array" ref="BB65">IFERROR(INDEX(Datos_Consumo[CANTIDAD],MATCH(TABLATRANSFERENCIA[[#This Row],[CODIGO]]&amp;TABLATRANSFERENCIA[[#Headers],[2018-12]],Datos_Consumo[CODIGO]&amp;Datos_Consumo[FECHA_FORMATO],0)),0)</f>
        <v>104</v>
      </c>
      <c r="BC65" s="6">
        <f t="array" ref="BC65">IFERROR(INDEX(Datos_Consumo[CANTIDAD],MATCH(TABLATRANSFERENCIA[[#This Row],[CODIGO]]&amp;TABLATRANSFERENCIA[[#Headers],[2019-1]],Datos_Consumo[CODIGO]&amp;Datos_Consumo[FECHA_FORMATO],0)),0)</f>
        <v>7</v>
      </c>
      <c r="BD65" s="48">
        <f ca="1">IFERROR(ROUND((1+INDEX(tbl_Cambio_Porcentual_Requerim[Cambio Porcentual],MATCH(INDIRECT("TABLATRANSFERENCIA[@["&amp;Campo_Cambio&amp;"]]"),tbl_Cambio_Porcentual_Requerim[Clasificación],0)))*TABLATRANSFERENCIA[[#This Row],[REQ TOTAL]],0),TABLATRANSFERENCIA[[#This Row],[REQ TOTAL]])</f>
        <v>450</v>
      </c>
      <c r="BE65" s="53">
        <v>500</v>
      </c>
      <c r="BF65" s="62">
        <v>43479</v>
      </c>
      <c r="BG65" s="60">
        <v>43563</v>
      </c>
      <c r="BH65" s="49"/>
      <c r="BI65" s="49"/>
      <c r="BJ65" s="49">
        <f ca="1">IF(RIGHT(TABLATRANSFERENCIA[[#Headers],[Emb1]],1)*1&lt;=TABLATRANSFERENCIA[[#This Row],[EMBARQUES]],IF(ISBLANK(TABLATRANSFERENCIA[[#This Row],[EMBARQUES]]),TABLATRANSFERENCIA[[#This Row],[REQUERIM]],ROUND(TABLATRANSFERENCIA[[#This Row],[REQUERIM]]/TABLATRANSFERENCIA[[#This Row],[EMBARQUES]],0)),TABLATRANSFERENCIA[[#This Row],[REQUERIM]])</f>
        <v>450</v>
      </c>
      <c r="BK6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5" s="49"/>
      <c r="BP65" s="44">
        <f ca="1">IFERROR(TABLATRANSFERENCIA[[#This Row],[REQUERIM]]/TABLATRANSFERENCIA[[#This Row],[PEDIDO PROMEDIO]],0)</f>
        <v>0.9635974304068522</v>
      </c>
      <c r="BQ65" s="49"/>
      <c r="BR65" s="58"/>
      <c r="BS65" s="3">
        <f ca="1">IF(TABLATRANSFERENCIA[[#This Row],[RECIBIDO]]&lt;&gt;"",0,IF(TABLATRANSFERENCIA[[#This Row],[DESPACHO]]&lt;&gt;"",TABLATRANSFERENCIA[[#This Row],[DESPACHO]],TABLATRANSFERENCIA[[#This Row],[REQUERIM]]))</f>
        <v>450</v>
      </c>
      <c r="BT65" s="48"/>
      <c r="BU65" s="48"/>
      <c r="BV65" s="48" t="str">
        <f t="shared" si="1"/>
        <v>N</v>
      </c>
      <c r="BW65" s="49" t="s">
        <v>1386</v>
      </c>
      <c r="BX65" s="49">
        <f t="array" ref="BX6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65" s="49">
        <v>931</v>
      </c>
      <c r="CA65" s="49">
        <v>462</v>
      </c>
      <c r="CB65" s="49"/>
    </row>
    <row r="66" spans="1:80" x14ac:dyDescent="0.25">
      <c r="A66" s="52" t="s">
        <v>1465</v>
      </c>
      <c r="B66" s="3" t="s">
        <v>4657</v>
      </c>
      <c r="C66" s="3">
        <v>0</v>
      </c>
      <c r="D66" s="3">
        <v>0</v>
      </c>
      <c r="E66" s="3" t="s">
        <v>1401</v>
      </c>
      <c r="F66" s="3" t="s">
        <v>4621</v>
      </c>
      <c r="G66" s="3" t="s">
        <v>4425</v>
      </c>
      <c r="H66" s="3">
        <v>0</v>
      </c>
      <c r="I66" s="3">
        <v>0</v>
      </c>
      <c r="J66" s="3">
        <v>0</v>
      </c>
      <c r="K66" s="3">
        <v>0</v>
      </c>
      <c r="L66" s="3" t="s">
        <v>4422</v>
      </c>
      <c r="M66" s="3" t="s">
        <v>4541</v>
      </c>
      <c r="N66" s="3">
        <v>0</v>
      </c>
      <c r="O66" s="5" t="s">
        <v>4419</v>
      </c>
      <c r="P66" s="5">
        <v>1.84</v>
      </c>
      <c r="Q66" s="5">
        <v>2.84</v>
      </c>
      <c r="R66" s="44">
        <v>0</v>
      </c>
      <c r="S66" s="44">
        <v>0.72</v>
      </c>
      <c r="T66" s="44">
        <v>0</v>
      </c>
      <c r="U66" s="44">
        <v>1</v>
      </c>
      <c r="V66" s="47" t="s">
        <v>1405</v>
      </c>
      <c r="W66" s="47" t="s">
        <v>4409</v>
      </c>
      <c r="X66" s="49">
        <v>24</v>
      </c>
      <c r="Y66" s="49">
        <v>12</v>
      </c>
      <c r="Z66" s="6">
        <v>1195</v>
      </c>
      <c r="AA66" s="6">
        <v>1000000000</v>
      </c>
      <c r="AB66" s="6">
        <v>597</v>
      </c>
      <c r="AC66" s="4">
        <v>0.5</v>
      </c>
      <c r="AD66" s="6" t="s">
        <v>1398</v>
      </c>
      <c r="AE66" s="6">
        <v>300</v>
      </c>
      <c r="AF66" s="6">
        <v>0</v>
      </c>
      <c r="AG66" s="6">
        <v>300</v>
      </c>
      <c r="AH66" s="6">
        <v>0</v>
      </c>
      <c r="AI66" s="6">
        <v>0</v>
      </c>
      <c r="AJ66" s="6">
        <v>0</v>
      </c>
      <c r="AK66" s="6">
        <v>897</v>
      </c>
      <c r="AL66" s="4">
        <v>0.25</v>
      </c>
      <c r="AM66" s="6" t="s">
        <v>1388</v>
      </c>
      <c r="AN66" s="6">
        <v>300</v>
      </c>
      <c r="AO66" s="6">
        <v>0</v>
      </c>
      <c r="AP66" s="6">
        <v>1</v>
      </c>
      <c r="AQ66" s="6">
        <v>398</v>
      </c>
      <c r="AR66" s="6">
        <v>8.3000000000000007</v>
      </c>
      <c r="AS66" s="6">
        <v>6.2</v>
      </c>
      <c r="AT66" s="6">
        <v>2.1</v>
      </c>
      <c r="AU66" s="6">
        <v>0</v>
      </c>
      <c r="AV66" s="65">
        <v>43311</v>
      </c>
      <c r="AW66" s="65">
        <v>43395</v>
      </c>
      <c r="AX66" s="6">
        <f t="array" ref="AX66">IFERROR(INDEX(Datos_Consumo[CANTIDAD],MATCH(TABLATRANSFERENCIA[[#This Row],[CODIGO]]&amp;TABLATRANSFERENCIA[[#Headers],[2018-8]],Datos_Consumo[CODIGO]&amp;Datos_Consumo[FECHA_FORMATO],0)),0)</f>
        <v>50</v>
      </c>
      <c r="AY66" s="6">
        <f t="array" ref="AY66">IFERROR(INDEX(Datos_Consumo[CANTIDAD],MATCH(TABLATRANSFERENCIA[[#This Row],[CODIGO]]&amp;TABLATRANSFERENCIA[[#Headers],[2018-9]],Datos_Consumo[CODIGO]&amp;Datos_Consumo[FECHA_FORMATO],0)),0)</f>
        <v>42</v>
      </c>
      <c r="AZ66" s="6">
        <f t="array" ref="AZ66">IFERROR(INDEX(Datos_Consumo[CANTIDAD],MATCH(TABLATRANSFERENCIA[[#This Row],[CODIGO]]&amp;TABLATRANSFERENCIA[[#Headers],[2018-10]],Datos_Consumo[CODIGO]&amp;Datos_Consumo[FECHA_FORMATO],0)),0)</f>
        <v>95</v>
      </c>
      <c r="BA66" s="6">
        <f t="array" ref="BA66">IFERROR(INDEX(Datos_Consumo[CANTIDAD],MATCH(TABLATRANSFERENCIA[[#This Row],[CODIGO]]&amp;TABLATRANSFERENCIA[[#Headers],[2018-11]],Datos_Consumo[CODIGO]&amp;Datos_Consumo[FECHA_FORMATO],0)),0)</f>
        <v>88</v>
      </c>
      <c r="BB66" s="6">
        <f t="array" ref="BB66">IFERROR(INDEX(Datos_Consumo[CANTIDAD],MATCH(TABLATRANSFERENCIA[[#This Row],[CODIGO]]&amp;TABLATRANSFERENCIA[[#Headers],[2018-12]],Datos_Consumo[CODIGO]&amp;Datos_Consumo[FECHA_FORMATO],0)),0)</f>
        <v>54</v>
      </c>
      <c r="BC66" s="6">
        <f t="array" ref="BC66">IFERROR(INDEX(Datos_Consumo[CANTIDAD],MATCH(TABLATRANSFERENCIA[[#This Row],[CODIGO]]&amp;TABLATRANSFERENCIA[[#Headers],[2019-1]],Datos_Consumo[CODIGO]&amp;Datos_Consumo[FECHA_FORMATO],0)),0)</f>
        <v>20</v>
      </c>
      <c r="BD66" s="48">
        <f ca="1">IFERROR(ROUND((1+INDEX(tbl_Cambio_Porcentual_Requerim[Cambio Porcentual],MATCH(INDIRECT("TABLATRANSFERENCIA[@["&amp;Campo_Cambio&amp;"]]"),tbl_Cambio_Porcentual_Requerim[Clasificación],0)))*TABLATRANSFERENCIA[[#This Row],[REQ TOTAL]],0),TABLATRANSFERENCIA[[#This Row],[REQ TOTAL]])</f>
        <v>210</v>
      </c>
      <c r="BE66" s="53">
        <v>300</v>
      </c>
      <c r="BF66" s="62">
        <v>43479</v>
      </c>
      <c r="BG66" s="60">
        <v>43563</v>
      </c>
      <c r="BH66" s="49"/>
      <c r="BI66" s="49"/>
      <c r="BJ66" s="49">
        <f ca="1">IF(RIGHT(TABLATRANSFERENCIA[[#Headers],[Emb1]],1)*1&lt;=TABLATRANSFERENCIA[[#This Row],[EMBARQUES]],IF(ISBLANK(TABLATRANSFERENCIA[[#This Row],[EMBARQUES]]),TABLATRANSFERENCIA[[#This Row],[REQUERIM]],ROUND(TABLATRANSFERENCIA[[#This Row],[REQUERIM]]/TABLATRANSFERENCIA[[#This Row],[EMBARQUES]],0)),TABLATRANSFERENCIA[[#This Row],[REQUERIM]])</f>
        <v>210</v>
      </c>
      <c r="BK6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6" s="49"/>
      <c r="BP66" s="44">
        <f ca="1">IFERROR(TABLATRANSFERENCIA[[#This Row],[REQUERIM]]/TABLATRANSFERENCIA[[#This Row],[PEDIDO PROMEDIO]],0)</f>
        <v>0.52763819095477382</v>
      </c>
      <c r="BQ66" s="49"/>
      <c r="BR66" s="58"/>
      <c r="BS66" s="3">
        <f ca="1">IF(TABLATRANSFERENCIA[[#This Row],[RECIBIDO]]&lt;&gt;"",0,IF(TABLATRANSFERENCIA[[#This Row],[DESPACHO]]&lt;&gt;"",TABLATRANSFERENCIA[[#This Row],[DESPACHO]],TABLATRANSFERENCIA[[#This Row],[REQUERIM]]))</f>
        <v>210</v>
      </c>
      <c r="BT66" s="48"/>
      <c r="BU66" s="48"/>
      <c r="BV66" s="48" t="str">
        <f t="shared" si="1"/>
        <v>N</v>
      </c>
      <c r="BW66" s="49" t="s">
        <v>1386</v>
      </c>
      <c r="BX66" s="49">
        <f t="array" ref="BX6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66" s="49">
        <v>795</v>
      </c>
      <c r="CA66" s="49">
        <v>394</v>
      </c>
      <c r="CB66" s="49"/>
    </row>
    <row r="67" spans="1:80" x14ac:dyDescent="0.25">
      <c r="A67" s="52" t="s">
        <v>1466</v>
      </c>
      <c r="B67" s="3" t="s">
        <v>4658</v>
      </c>
      <c r="C67" s="3">
        <v>0</v>
      </c>
      <c r="D67" s="3">
        <v>0</v>
      </c>
      <c r="E67" s="3" t="s">
        <v>1401</v>
      </c>
      <c r="F67" s="3" t="s">
        <v>4621</v>
      </c>
      <c r="G67" s="3" t="s">
        <v>4425</v>
      </c>
      <c r="H67" s="3">
        <v>0</v>
      </c>
      <c r="I67" s="3">
        <v>0</v>
      </c>
      <c r="J67" s="3">
        <v>0</v>
      </c>
      <c r="K67" s="3">
        <v>0</v>
      </c>
      <c r="L67" s="3" t="s">
        <v>4422</v>
      </c>
      <c r="M67" s="3" t="s">
        <v>4484</v>
      </c>
      <c r="N67" s="3">
        <v>0</v>
      </c>
      <c r="O67" s="5" t="s">
        <v>4419</v>
      </c>
      <c r="P67" s="5">
        <v>1.72</v>
      </c>
      <c r="Q67" s="5">
        <v>2.65</v>
      </c>
      <c r="R67" s="44">
        <v>0</v>
      </c>
      <c r="S67" s="44">
        <v>0.72</v>
      </c>
      <c r="T67" s="44">
        <v>0</v>
      </c>
      <c r="U67" s="44">
        <v>1</v>
      </c>
      <c r="V67" s="47" t="s">
        <v>1405</v>
      </c>
      <c r="W67" s="47" t="s">
        <v>4409</v>
      </c>
      <c r="X67" s="49">
        <v>24</v>
      </c>
      <c r="Y67" s="49">
        <v>12</v>
      </c>
      <c r="Z67" s="6">
        <v>2830</v>
      </c>
      <c r="AA67" s="6">
        <v>1000000000</v>
      </c>
      <c r="AB67" s="6">
        <v>1323</v>
      </c>
      <c r="AC67" s="4">
        <v>0.53</v>
      </c>
      <c r="AD67" s="6" t="s">
        <v>1398</v>
      </c>
      <c r="AE67" s="6">
        <v>500</v>
      </c>
      <c r="AF67" s="6">
        <v>0</v>
      </c>
      <c r="AG67" s="6">
        <v>500</v>
      </c>
      <c r="AH67" s="6">
        <v>0</v>
      </c>
      <c r="AI67" s="6">
        <v>0</v>
      </c>
      <c r="AJ67" s="6">
        <v>0</v>
      </c>
      <c r="AK67" s="6">
        <v>1823</v>
      </c>
      <c r="AL67" s="4">
        <v>0.36</v>
      </c>
      <c r="AM67" s="6" t="s">
        <v>1398</v>
      </c>
      <c r="AN67" s="6">
        <v>500</v>
      </c>
      <c r="AO67" s="6">
        <v>0</v>
      </c>
      <c r="AP67" s="6">
        <v>1</v>
      </c>
      <c r="AQ67" s="6">
        <v>943</v>
      </c>
      <c r="AR67" s="6">
        <v>9.9</v>
      </c>
      <c r="AS67" s="6">
        <v>6.4</v>
      </c>
      <c r="AT67" s="6">
        <v>1.8</v>
      </c>
      <c r="AU67" s="6">
        <v>0</v>
      </c>
      <c r="AV67" s="65">
        <v>43311</v>
      </c>
      <c r="AW67" s="65">
        <v>43395</v>
      </c>
      <c r="AX67" s="6">
        <f t="array" ref="AX67">IFERROR(INDEX(Datos_Consumo[CANTIDAD],MATCH(TABLATRANSFERENCIA[[#This Row],[CODIGO]]&amp;TABLATRANSFERENCIA[[#Headers],[2018-8]],Datos_Consumo[CODIGO]&amp;Datos_Consumo[FECHA_FORMATO],0)),0)</f>
        <v>163</v>
      </c>
      <c r="AY67" s="6">
        <f t="array" ref="AY67">IFERROR(INDEX(Datos_Consumo[CANTIDAD],MATCH(TABLATRANSFERENCIA[[#This Row],[CODIGO]]&amp;TABLATRANSFERENCIA[[#Headers],[2018-9]],Datos_Consumo[CODIGO]&amp;Datos_Consumo[FECHA_FORMATO],0)),0)</f>
        <v>142</v>
      </c>
      <c r="AZ67" s="6">
        <f t="array" ref="AZ67">IFERROR(INDEX(Datos_Consumo[CANTIDAD],MATCH(TABLATRANSFERENCIA[[#This Row],[CODIGO]]&amp;TABLATRANSFERENCIA[[#Headers],[2018-10]],Datos_Consumo[CODIGO]&amp;Datos_Consumo[FECHA_FORMATO],0)),0)</f>
        <v>135</v>
      </c>
      <c r="BA67" s="6">
        <f t="array" ref="BA67">IFERROR(INDEX(Datos_Consumo[CANTIDAD],MATCH(TABLATRANSFERENCIA[[#This Row],[CODIGO]]&amp;TABLATRANSFERENCIA[[#Headers],[2018-11]],Datos_Consumo[CODIGO]&amp;Datos_Consumo[FECHA_FORMATO],0)),0)</f>
        <v>175</v>
      </c>
      <c r="BB67" s="6">
        <f t="array" ref="BB67">IFERROR(INDEX(Datos_Consumo[CANTIDAD],MATCH(TABLATRANSFERENCIA[[#This Row],[CODIGO]]&amp;TABLATRANSFERENCIA[[#Headers],[2018-12]],Datos_Consumo[CODIGO]&amp;Datos_Consumo[FECHA_FORMATO],0)),0)</f>
        <v>57</v>
      </c>
      <c r="BC67" s="6">
        <f t="array" ref="BC67">IFERROR(INDEX(Datos_Consumo[CANTIDAD],MATCH(TABLATRANSFERENCIA[[#This Row],[CODIGO]]&amp;TABLATRANSFERENCIA[[#Headers],[2019-1]],Datos_Consumo[CODIGO]&amp;Datos_Consumo[FECHA_FORMATO],0)),0)</f>
        <v>50</v>
      </c>
      <c r="BD67" s="48">
        <f ca="1">IFERROR(ROUND((1+INDEX(tbl_Cambio_Porcentual_Requerim[Cambio Porcentual],MATCH(INDIRECT("TABLATRANSFERENCIA[@["&amp;Campo_Cambio&amp;"]]"),tbl_Cambio_Porcentual_Requerim[Clasificación],0)))*TABLATRANSFERENCIA[[#This Row],[REQ TOTAL]],0),TABLATRANSFERENCIA[[#This Row],[REQ TOTAL]])</f>
        <v>705</v>
      </c>
      <c r="BE67" s="53">
        <v>1007</v>
      </c>
      <c r="BF67" s="62">
        <v>43479</v>
      </c>
      <c r="BG67" s="60">
        <v>43563</v>
      </c>
      <c r="BH67" s="49"/>
      <c r="BI67" s="49"/>
      <c r="BJ67" s="49">
        <f ca="1">IF(RIGHT(TABLATRANSFERENCIA[[#Headers],[Emb1]],1)*1&lt;=TABLATRANSFERENCIA[[#This Row],[EMBARQUES]],IF(ISBLANK(TABLATRANSFERENCIA[[#This Row],[EMBARQUES]]),TABLATRANSFERENCIA[[#This Row],[REQUERIM]],ROUND(TABLATRANSFERENCIA[[#This Row],[REQUERIM]]/TABLATRANSFERENCIA[[#This Row],[EMBARQUES]],0)),TABLATRANSFERENCIA[[#This Row],[REQUERIM]])</f>
        <v>705</v>
      </c>
      <c r="BK6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7" s="49"/>
      <c r="BP67" s="44">
        <f ca="1">IFERROR(TABLATRANSFERENCIA[[#This Row],[REQUERIM]]/TABLATRANSFERENCIA[[#This Row],[PEDIDO PROMEDIO]],0)</f>
        <v>0.7476139978791092</v>
      </c>
      <c r="BQ67" s="49"/>
      <c r="BR67" s="58"/>
      <c r="BS67" s="3">
        <f ca="1">IF(TABLATRANSFERENCIA[[#This Row],[RECIBIDO]]&lt;&gt;"",0,IF(TABLATRANSFERENCIA[[#This Row],[DESPACHO]]&lt;&gt;"",TABLATRANSFERENCIA[[#This Row],[DESPACHO]],TABLATRANSFERENCIA[[#This Row],[REQUERIM]]))</f>
        <v>705</v>
      </c>
      <c r="BT67" s="48"/>
      <c r="BU67" s="48"/>
      <c r="BV67" s="48" t="str">
        <f t="shared" si="1"/>
        <v>N</v>
      </c>
      <c r="BW67" s="49" t="s">
        <v>1386</v>
      </c>
      <c r="BX67" s="49">
        <f t="array" ref="BX6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67" s="49">
        <v>1882</v>
      </c>
      <c r="CA67" s="49">
        <v>934</v>
      </c>
      <c r="CB67" s="49"/>
    </row>
    <row r="68" spans="1:80" x14ac:dyDescent="0.25">
      <c r="A68" s="52" t="s">
        <v>1467</v>
      </c>
      <c r="B68" s="3" t="s">
        <v>4666</v>
      </c>
      <c r="C68" s="3">
        <v>0</v>
      </c>
      <c r="D68" s="3">
        <v>0</v>
      </c>
      <c r="E68" s="3" t="s">
        <v>1401</v>
      </c>
      <c r="F68" s="3" t="s">
        <v>4621</v>
      </c>
      <c r="G68" s="3" t="s">
        <v>4425</v>
      </c>
      <c r="H68" s="3">
        <v>0</v>
      </c>
      <c r="I68" s="3">
        <v>0</v>
      </c>
      <c r="J68" s="3">
        <v>0</v>
      </c>
      <c r="K68" s="3">
        <v>0</v>
      </c>
      <c r="L68" s="3" t="s">
        <v>4414</v>
      </c>
      <c r="M68" s="3" t="s">
        <v>4477</v>
      </c>
      <c r="N68" s="3">
        <v>0</v>
      </c>
      <c r="O68" s="5" t="s">
        <v>4419</v>
      </c>
      <c r="P68" s="5">
        <v>2.31</v>
      </c>
      <c r="Q68" s="5">
        <v>3.99</v>
      </c>
      <c r="R68" s="44">
        <v>0</v>
      </c>
      <c r="S68" s="44">
        <v>0.97</v>
      </c>
      <c r="T68" s="44">
        <v>0</v>
      </c>
      <c r="U68" s="44">
        <v>1</v>
      </c>
      <c r="V68" s="47" t="s">
        <v>1405</v>
      </c>
      <c r="W68" s="47" t="s">
        <v>4409</v>
      </c>
      <c r="X68" s="49">
        <v>24</v>
      </c>
      <c r="Y68" s="49">
        <v>12</v>
      </c>
      <c r="Z68" s="6">
        <v>847</v>
      </c>
      <c r="AA68" s="6">
        <v>1000000000</v>
      </c>
      <c r="AB68" s="6">
        <v>190</v>
      </c>
      <c r="AC68" s="4">
        <v>0.78</v>
      </c>
      <c r="AD68" s="6" t="s">
        <v>1392</v>
      </c>
      <c r="AE68" s="6">
        <v>300</v>
      </c>
      <c r="AF68" s="6">
        <v>0</v>
      </c>
      <c r="AG68" s="6">
        <v>300</v>
      </c>
      <c r="AH68" s="6">
        <v>0</v>
      </c>
      <c r="AI68" s="6">
        <v>0</v>
      </c>
      <c r="AJ68" s="6">
        <v>0</v>
      </c>
      <c r="AK68" s="6">
        <v>490</v>
      </c>
      <c r="AL68" s="4">
        <v>0.42</v>
      </c>
      <c r="AM68" s="6" t="s">
        <v>1398</v>
      </c>
      <c r="AN68" s="6">
        <v>300</v>
      </c>
      <c r="AO68" s="6">
        <v>0</v>
      </c>
      <c r="AP68" s="6">
        <v>1</v>
      </c>
      <c r="AQ68" s="6">
        <v>282</v>
      </c>
      <c r="AR68" s="6">
        <v>7.9</v>
      </c>
      <c r="AS68" s="6">
        <v>4.5999999999999996</v>
      </c>
      <c r="AT68" s="6">
        <v>2.8</v>
      </c>
      <c r="AU68" s="6">
        <v>0</v>
      </c>
      <c r="AV68" s="65">
        <v>43311</v>
      </c>
      <c r="AW68" s="65">
        <v>43395</v>
      </c>
      <c r="AX68" s="6">
        <f t="array" ref="AX68">IFERROR(INDEX(Datos_Consumo[CANTIDAD],MATCH(TABLATRANSFERENCIA[[#This Row],[CODIGO]]&amp;TABLATRANSFERENCIA[[#Headers],[2018-8]],Datos_Consumo[CODIGO]&amp;Datos_Consumo[FECHA_FORMATO],0)),0)</f>
        <v>36</v>
      </c>
      <c r="AY68" s="6">
        <f t="array" ref="AY68">IFERROR(INDEX(Datos_Consumo[CANTIDAD],MATCH(TABLATRANSFERENCIA[[#This Row],[CODIGO]]&amp;TABLATRANSFERENCIA[[#Headers],[2018-9]],Datos_Consumo[CODIGO]&amp;Datos_Consumo[FECHA_FORMATO],0)),0)</f>
        <v>40</v>
      </c>
      <c r="AZ68" s="6">
        <f t="array" ref="AZ68">IFERROR(INDEX(Datos_Consumo[CANTIDAD],MATCH(TABLATRANSFERENCIA[[#This Row],[CODIGO]]&amp;TABLATRANSFERENCIA[[#Headers],[2018-10]],Datos_Consumo[CODIGO]&amp;Datos_Consumo[FECHA_FORMATO],0)),0)</f>
        <v>74</v>
      </c>
      <c r="BA68" s="6">
        <f t="array" ref="BA68">IFERROR(INDEX(Datos_Consumo[CANTIDAD],MATCH(TABLATRANSFERENCIA[[#This Row],[CODIGO]]&amp;TABLATRANSFERENCIA[[#Headers],[2018-11]],Datos_Consumo[CODIGO]&amp;Datos_Consumo[FECHA_FORMATO],0)),0)</f>
        <v>27</v>
      </c>
      <c r="BB68" s="6">
        <f t="array" ref="BB68">IFERROR(INDEX(Datos_Consumo[CANTIDAD],MATCH(TABLATRANSFERENCIA[[#This Row],[CODIGO]]&amp;TABLATRANSFERENCIA[[#Headers],[2018-12]],Datos_Consumo[CODIGO]&amp;Datos_Consumo[FECHA_FORMATO],0)),0)</f>
        <v>56</v>
      </c>
      <c r="BC68" s="6">
        <f t="array" ref="BC68">IFERROR(INDEX(Datos_Consumo[CANTIDAD],MATCH(TABLATRANSFERENCIA[[#This Row],[CODIGO]]&amp;TABLATRANSFERENCIA[[#Headers],[2019-1]],Datos_Consumo[CODIGO]&amp;Datos_Consumo[FECHA_FORMATO],0)),0)</f>
        <v>38</v>
      </c>
      <c r="BD68" s="48">
        <f ca="1">IFERROR(ROUND((1+INDEX(tbl_Cambio_Porcentual_Requerim[Cambio Porcentual],MATCH(INDIRECT("TABLATRANSFERENCIA[@["&amp;Campo_Cambio&amp;"]]"),tbl_Cambio_Porcentual_Requerim[Clasificación],0)))*TABLATRANSFERENCIA[[#This Row],[REQ TOTAL]],0),TABLATRANSFERENCIA[[#This Row],[REQ TOTAL]])</f>
        <v>250</v>
      </c>
      <c r="BE68" s="53">
        <v>357</v>
      </c>
      <c r="BF68" s="62">
        <v>43479</v>
      </c>
      <c r="BG68" s="60">
        <v>43563</v>
      </c>
      <c r="BH68" s="49"/>
      <c r="BI68" s="49"/>
      <c r="BJ68" s="49">
        <f ca="1">IF(RIGHT(TABLATRANSFERENCIA[[#Headers],[Emb1]],1)*1&lt;=TABLATRANSFERENCIA[[#This Row],[EMBARQUES]],IF(ISBLANK(TABLATRANSFERENCIA[[#This Row],[EMBARQUES]]),TABLATRANSFERENCIA[[#This Row],[REQUERIM]],ROUND(TABLATRANSFERENCIA[[#This Row],[REQUERIM]]/TABLATRANSFERENCIA[[#This Row],[EMBARQUES]],0)),TABLATRANSFERENCIA[[#This Row],[REQUERIM]])</f>
        <v>250</v>
      </c>
      <c r="BK6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8" s="49"/>
      <c r="BP68" s="44">
        <f ca="1">IFERROR(TABLATRANSFERENCIA[[#This Row],[REQUERIM]]/TABLATRANSFERENCIA[[#This Row],[PEDIDO PROMEDIO]],0)</f>
        <v>0.88652482269503541</v>
      </c>
      <c r="BQ68" s="49"/>
      <c r="BR68" s="58"/>
      <c r="BS68" s="3">
        <f ca="1">IF(TABLATRANSFERENCIA[[#This Row],[RECIBIDO]]&lt;&gt;"",0,IF(TABLATRANSFERENCIA[[#This Row],[DESPACHO]]&lt;&gt;"",TABLATRANSFERENCIA[[#This Row],[DESPACHO]],TABLATRANSFERENCIA[[#This Row],[REQUERIM]]))</f>
        <v>250</v>
      </c>
      <c r="BT68" s="48"/>
      <c r="BU68" s="48"/>
      <c r="BV68" s="48" t="str">
        <f t="shared" si="1"/>
        <v>N</v>
      </c>
      <c r="BW68" s="49" t="s">
        <v>1386</v>
      </c>
      <c r="BX68" s="49">
        <f t="array" ref="BX6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68" s="49">
        <v>563</v>
      </c>
      <c r="CA68" s="49">
        <v>280</v>
      </c>
      <c r="CB68" s="49"/>
    </row>
    <row r="69" spans="1:80" x14ac:dyDescent="0.25">
      <c r="A69" s="52" t="s">
        <v>1468</v>
      </c>
      <c r="B69" s="3" t="s">
        <v>4686</v>
      </c>
      <c r="C69" s="3">
        <v>0</v>
      </c>
      <c r="D69" s="3">
        <v>0</v>
      </c>
      <c r="E69" s="3" t="s">
        <v>1401</v>
      </c>
      <c r="F69" s="3" t="s">
        <v>4621</v>
      </c>
      <c r="G69" s="3" t="s">
        <v>4425</v>
      </c>
      <c r="H69" s="3">
        <v>0</v>
      </c>
      <c r="I69" s="3">
        <v>0</v>
      </c>
      <c r="J69" s="3">
        <v>0</v>
      </c>
      <c r="K69" s="3">
        <v>0</v>
      </c>
      <c r="L69" s="3" t="s">
        <v>4414</v>
      </c>
      <c r="M69" s="3" t="s">
        <v>4687</v>
      </c>
      <c r="N69" s="3">
        <v>0</v>
      </c>
      <c r="O69" s="5" t="s">
        <v>4419</v>
      </c>
      <c r="P69" s="5">
        <v>1.73</v>
      </c>
      <c r="Q69" s="5">
        <v>3.15</v>
      </c>
      <c r="R69" s="44">
        <v>0</v>
      </c>
      <c r="S69" s="44">
        <v>1.0900000000000001</v>
      </c>
      <c r="T69" s="44">
        <v>0</v>
      </c>
      <c r="U69" s="44">
        <v>0</v>
      </c>
      <c r="V69" s="47" t="s">
        <v>1405</v>
      </c>
      <c r="W69" s="47" t="s">
        <v>4409</v>
      </c>
      <c r="X69" s="49">
        <v>24</v>
      </c>
      <c r="Y69" s="49">
        <v>12</v>
      </c>
      <c r="Z69" s="6">
        <v>1257</v>
      </c>
      <c r="AA69" s="6">
        <v>1000000000</v>
      </c>
      <c r="AB69" s="6">
        <v>0</v>
      </c>
      <c r="AC69" s="4">
        <v>1</v>
      </c>
      <c r="AD69" s="6" t="s">
        <v>838</v>
      </c>
      <c r="AE69" s="6">
        <v>1000</v>
      </c>
      <c r="AF69" s="6">
        <v>0</v>
      </c>
      <c r="AG69" s="6">
        <v>1000</v>
      </c>
      <c r="AH69" s="6">
        <v>0</v>
      </c>
      <c r="AI69" s="6">
        <v>0</v>
      </c>
      <c r="AJ69" s="6">
        <v>0</v>
      </c>
      <c r="AK69" s="6">
        <v>1000</v>
      </c>
      <c r="AL69" s="4">
        <v>0.2</v>
      </c>
      <c r="AM69" s="6" t="s">
        <v>1388</v>
      </c>
      <c r="AN69" s="6">
        <v>500</v>
      </c>
      <c r="AO69" s="6">
        <v>0</v>
      </c>
      <c r="AP69" s="6">
        <v>1</v>
      </c>
      <c r="AQ69" s="6">
        <v>419</v>
      </c>
      <c r="AR69" s="6">
        <v>14.4</v>
      </c>
      <c r="AS69" s="6">
        <v>11.4</v>
      </c>
      <c r="AT69" s="6">
        <v>5.7</v>
      </c>
      <c r="AU69" s="6">
        <v>2</v>
      </c>
      <c r="AV69" s="65">
        <v>42940</v>
      </c>
      <c r="AW69" s="65">
        <v>0</v>
      </c>
      <c r="AX69" s="6">
        <f t="array" ref="AX69">IFERROR(INDEX(Datos_Consumo[CANTIDAD],MATCH(TABLATRANSFERENCIA[[#This Row],[CODIGO]]&amp;TABLATRANSFERENCIA[[#Headers],[2018-8]],Datos_Consumo[CODIGO]&amp;Datos_Consumo[FECHA_FORMATO],0)),0)</f>
        <v>92</v>
      </c>
      <c r="AY69" s="6">
        <f t="array" ref="AY69">IFERROR(INDEX(Datos_Consumo[CANTIDAD],MATCH(TABLATRANSFERENCIA[[#This Row],[CODIGO]]&amp;TABLATRANSFERENCIA[[#Headers],[2018-9]],Datos_Consumo[CODIGO]&amp;Datos_Consumo[FECHA_FORMATO],0)),0)</f>
        <v>12</v>
      </c>
      <c r="AZ69" s="6">
        <f t="array" ref="AZ69">IFERROR(INDEX(Datos_Consumo[CANTIDAD],MATCH(TABLATRANSFERENCIA[[#This Row],[CODIGO]]&amp;TABLATRANSFERENCIA[[#Headers],[2018-10]],Datos_Consumo[CODIGO]&amp;Datos_Consumo[FECHA_FORMATO],0)),0)</f>
        <v>124</v>
      </c>
      <c r="BA69" s="6">
        <f t="array" ref="BA69">IFERROR(INDEX(Datos_Consumo[CANTIDAD],MATCH(TABLATRANSFERENCIA[[#This Row],[CODIGO]]&amp;TABLATRANSFERENCIA[[#Headers],[2018-11]],Datos_Consumo[CODIGO]&amp;Datos_Consumo[FECHA_FORMATO],0)),0)</f>
        <v>4</v>
      </c>
      <c r="BB69" s="6">
        <f t="array" ref="BB69">IFERROR(INDEX(Datos_Consumo[CANTIDAD],MATCH(TABLATRANSFERENCIA[[#This Row],[CODIGO]]&amp;TABLATRANSFERENCIA[[#Headers],[2018-12]],Datos_Consumo[CODIGO]&amp;Datos_Consumo[FECHA_FORMATO],0)),0)</f>
        <v>0</v>
      </c>
      <c r="BC69" s="6">
        <f t="array" ref="BC69">IFERROR(INDEX(Datos_Consumo[CANTIDAD],MATCH(TABLATRANSFERENCIA[[#This Row],[CODIGO]]&amp;TABLATRANSFERENCIA[[#Headers],[2019-1]],Datos_Consumo[CODIGO]&amp;Datos_Consumo[FECHA_FORMATO],0)),0)</f>
        <v>0</v>
      </c>
      <c r="BD69" s="48">
        <f ca="1">IFERROR(ROUND((1+INDEX(tbl_Cambio_Porcentual_Requerim[Cambio Porcentual],MATCH(INDIRECT("TABLATRANSFERENCIA[@["&amp;Campo_Cambio&amp;"]]"),tbl_Cambio_Porcentual_Requerim[Clasificación],0)))*TABLATRANSFERENCIA[[#This Row],[REQ TOTAL]],0),TABLATRANSFERENCIA[[#This Row],[REQ TOTAL]])</f>
        <v>350</v>
      </c>
      <c r="BE69" s="53">
        <v>500</v>
      </c>
      <c r="BF69" s="62">
        <v>43479</v>
      </c>
      <c r="BG69" s="60">
        <v>43563</v>
      </c>
      <c r="BH69" s="49"/>
      <c r="BI69" s="49"/>
      <c r="BJ69" s="49">
        <f ca="1">IF(RIGHT(TABLATRANSFERENCIA[[#Headers],[Emb1]],1)*1&lt;=TABLATRANSFERENCIA[[#This Row],[EMBARQUES]],IF(ISBLANK(TABLATRANSFERENCIA[[#This Row],[EMBARQUES]]),TABLATRANSFERENCIA[[#This Row],[REQUERIM]],ROUND(TABLATRANSFERENCIA[[#This Row],[REQUERIM]]/TABLATRANSFERENCIA[[#This Row],[EMBARQUES]],0)),TABLATRANSFERENCIA[[#This Row],[REQUERIM]])</f>
        <v>350</v>
      </c>
      <c r="BK6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6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6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6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69" s="49"/>
      <c r="BP69" s="44">
        <f ca="1">IFERROR(TABLATRANSFERENCIA[[#This Row],[REQUERIM]]/TABLATRANSFERENCIA[[#This Row],[PEDIDO PROMEDIO]],0)</f>
        <v>0.8353221957040573</v>
      </c>
      <c r="BQ69" s="49"/>
      <c r="BR69" s="58"/>
      <c r="BS69" s="3">
        <f ca="1">IF(TABLATRANSFERENCIA[[#This Row],[RECIBIDO]]&lt;&gt;"",0,IF(TABLATRANSFERENCIA[[#This Row],[DESPACHO]]&lt;&gt;"",TABLATRANSFERENCIA[[#This Row],[DESPACHO]],TABLATRANSFERENCIA[[#This Row],[REQUERIM]]))</f>
        <v>350</v>
      </c>
      <c r="BT69" s="48"/>
      <c r="BU69" s="48"/>
      <c r="BV69" s="48" t="str">
        <f t="shared" si="1"/>
        <v>N</v>
      </c>
      <c r="BW69" s="49" t="s">
        <v>1386</v>
      </c>
      <c r="BX69" s="49">
        <f t="array" ref="BX6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6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69" s="49">
        <v>836</v>
      </c>
      <c r="CA69" s="49">
        <v>415</v>
      </c>
      <c r="CB69" s="49"/>
    </row>
    <row r="70" spans="1:80" x14ac:dyDescent="0.25">
      <c r="A70" s="52" t="s">
        <v>1469</v>
      </c>
      <c r="B70" s="3" t="s">
        <v>4688</v>
      </c>
      <c r="C70" s="3">
        <v>0</v>
      </c>
      <c r="D70" s="3">
        <v>0</v>
      </c>
      <c r="E70" s="3" t="s">
        <v>1401</v>
      </c>
      <c r="F70" s="3" t="s">
        <v>4621</v>
      </c>
      <c r="G70" s="3" t="s">
        <v>4425</v>
      </c>
      <c r="H70" s="3">
        <v>0</v>
      </c>
      <c r="I70" s="3">
        <v>0</v>
      </c>
      <c r="J70" s="3">
        <v>0</v>
      </c>
      <c r="K70" s="3">
        <v>0</v>
      </c>
      <c r="L70" s="3" t="s">
        <v>4414</v>
      </c>
      <c r="M70" s="3" t="s">
        <v>4477</v>
      </c>
      <c r="N70" s="3">
        <v>0</v>
      </c>
      <c r="O70" s="5" t="s">
        <v>4419</v>
      </c>
      <c r="P70" s="5">
        <v>2.76</v>
      </c>
      <c r="Q70" s="5">
        <v>5.15</v>
      </c>
      <c r="R70" s="44">
        <v>0</v>
      </c>
      <c r="S70" s="44">
        <v>1.1499999999999999</v>
      </c>
      <c r="T70" s="44">
        <v>0</v>
      </c>
      <c r="U70" s="44">
        <v>1</v>
      </c>
      <c r="V70" s="47" t="s">
        <v>1405</v>
      </c>
      <c r="W70" s="47" t="s">
        <v>4409</v>
      </c>
      <c r="X70" s="49">
        <v>24</v>
      </c>
      <c r="Y70" s="49">
        <v>12</v>
      </c>
      <c r="Z70" s="6">
        <v>1131</v>
      </c>
      <c r="AA70" s="6">
        <v>1000000000</v>
      </c>
      <c r="AB70" s="6">
        <v>380</v>
      </c>
      <c r="AC70" s="4">
        <v>0.66</v>
      </c>
      <c r="AD70" s="6" t="s">
        <v>1398</v>
      </c>
      <c r="AE70" s="6">
        <v>0</v>
      </c>
      <c r="AF70" s="6">
        <v>0</v>
      </c>
      <c r="AG70" s="6">
        <v>0</v>
      </c>
      <c r="AH70" s="6">
        <v>0</v>
      </c>
      <c r="AI70" s="6">
        <v>0</v>
      </c>
      <c r="AJ70" s="6">
        <v>0</v>
      </c>
      <c r="AK70" s="6">
        <v>380</v>
      </c>
      <c r="AL70" s="4">
        <v>0.66</v>
      </c>
      <c r="AM70" s="6" t="s">
        <v>1398</v>
      </c>
      <c r="AN70" s="6">
        <v>500</v>
      </c>
      <c r="AO70" s="6">
        <v>0</v>
      </c>
      <c r="AP70" s="6">
        <v>1</v>
      </c>
      <c r="AQ70" s="6">
        <v>377</v>
      </c>
      <c r="AR70" s="6">
        <v>9.4</v>
      </c>
      <c r="AS70" s="6">
        <v>3.1</v>
      </c>
      <c r="AT70" s="6">
        <v>4.0999999999999996</v>
      </c>
      <c r="AU70" s="6">
        <v>0</v>
      </c>
      <c r="AV70" s="65">
        <v>43216</v>
      </c>
      <c r="AW70" s="65">
        <v>43300</v>
      </c>
      <c r="AX70" s="6">
        <f t="array" ref="AX70">IFERROR(INDEX(Datos_Consumo[CANTIDAD],MATCH(TABLATRANSFERENCIA[[#This Row],[CODIGO]]&amp;TABLATRANSFERENCIA[[#Headers],[2018-8]],Datos_Consumo[CODIGO]&amp;Datos_Consumo[FECHA_FORMATO],0)),0)</f>
        <v>58</v>
      </c>
      <c r="AY70" s="6">
        <f t="array" ref="AY70">IFERROR(INDEX(Datos_Consumo[CANTIDAD],MATCH(TABLATRANSFERENCIA[[#This Row],[CODIGO]]&amp;TABLATRANSFERENCIA[[#Headers],[2018-9]],Datos_Consumo[CODIGO]&amp;Datos_Consumo[FECHA_FORMATO],0)),0)</f>
        <v>44</v>
      </c>
      <c r="AZ70" s="6">
        <f t="array" ref="AZ70">IFERROR(INDEX(Datos_Consumo[CANTIDAD],MATCH(TABLATRANSFERENCIA[[#This Row],[CODIGO]]&amp;TABLATRANSFERENCIA[[#Headers],[2018-10]],Datos_Consumo[CODIGO]&amp;Datos_Consumo[FECHA_FORMATO],0)),0)</f>
        <v>68</v>
      </c>
      <c r="BA70" s="6">
        <f t="array" ref="BA70">IFERROR(INDEX(Datos_Consumo[CANTIDAD],MATCH(TABLATRANSFERENCIA[[#This Row],[CODIGO]]&amp;TABLATRANSFERENCIA[[#Headers],[2018-11]],Datos_Consumo[CODIGO]&amp;Datos_Consumo[FECHA_FORMATO],0)),0)</f>
        <v>63</v>
      </c>
      <c r="BB70" s="6">
        <f t="array" ref="BB70">IFERROR(INDEX(Datos_Consumo[CANTIDAD],MATCH(TABLATRANSFERENCIA[[#This Row],[CODIGO]]&amp;TABLATRANSFERENCIA[[#Headers],[2018-12]],Datos_Consumo[CODIGO]&amp;Datos_Consumo[FECHA_FORMATO],0)),0)</f>
        <v>18</v>
      </c>
      <c r="BC70" s="6">
        <f t="array" ref="BC70">IFERROR(INDEX(Datos_Consumo[CANTIDAD],MATCH(TABLATRANSFERENCIA[[#This Row],[CODIGO]]&amp;TABLATRANSFERENCIA[[#Headers],[2019-1]],Datos_Consumo[CODIGO]&amp;Datos_Consumo[FECHA_FORMATO],0)),0)</f>
        <v>68</v>
      </c>
      <c r="BD70" s="48">
        <f ca="1">IFERROR(ROUND((1+INDEX(tbl_Cambio_Porcentual_Requerim[Cambio Porcentual],MATCH(INDIRECT("TABLATRANSFERENCIA[@["&amp;Campo_Cambio&amp;"]]"),tbl_Cambio_Porcentual_Requerim[Clasificación],0)))*TABLATRANSFERENCIA[[#This Row],[REQ TOTAL]],0),TABLATRANSFERENCIA[[#This Row],[REQ TOTAL]])</f>
        <v>526</v>
      </c>
      <c r="BE70" s="53">
        <v>751</v>
      </c>
      <c r="BF70" s="62">
        <v>43479</v>
      </c>
      <c r="BG70" s="60">
        <v>43563</v>
      </c>
      <c r="BH70" s="49"/>
      <c r="BI70" s="49"/>
      <c r="BJ70" s="49">
        <f ca="1">IF(RIGHT(TABLATRANSFERENCIA[[#Headers],[Emb1]],1)*1&lt;=TABLATRANSFERENCIA[[#This Row],[EMBARQUES]],IF(ISBLANK(TABLATRANSFERENCIA[[#This Row],[EMBARQUES]]),TABLATRANSFERENCIA[[#This Row],[REQUERIM]],ROUND(TABLATRANSFERENCIA[[#This Row],[REQUERIM]]/TABLATRANSFERENCIA[[#This Row],[EMBARQUES]],0)),TABLATRANSFERENCIA[[#This Row],[REQUERIM]])</f>
        <v>526</v>
      </c>
      <c r="BK7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0" s="49"/>
      <c r="BP70" s="44">
        <f ca="1">IFERROR(TABLATRANSFERENCIA[[#This Row],[REQUERIM]]/TABLATRANSFERENCIA[[#This Row],[PEDIDO PROMEDIO]],0)</f>
        <v>1.3952254641909814</v>
      </c>
      <c r="BQ70" s="49"/>
      <c r="BR70" s="58"/>
      <c r="BS70" s="3">
        <f ca="1">IF(TABLATRANSFERENCIA[[#This Row],[RECIBIDO]]&lt;&gt;"",0,IF(TABLATRANSFERENCIA[[#This Row],[DESPACHO]]&lt;&gt;"",TABLATRANSFERENCIA[[#This Row],[DESPACHO]],TABLATRANSFERENCIA[[#This Row],[REQUERIM]]))</f>
        <v>526</v>
      </c>
      <c r="BT70" s="48"/>
      <c r="BU70" s="48"/>
      <c r="BV70" s="48" t="str">
        <f t="shared" si="1"/>
        <v>N</v>
      </c>
      <c r="BW70" s="49" t="s">
        <v>1386</v>
      </c>
      <c r="BX70" s="49">
        <f t="array" ref="BX7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70" s="49">
        <v>752</v>
      </c>
      <c r="CA70" s="49">
        <v>373</v>
      </c>
      <c r="CB70" s="49"/>
    </row>
    <row r="71" spans="1:80" x14ac:dyDescent="0.25">
      <c r="A71" s="52" t="s">
        <v>1470</v>
      </c>
      <c r="B71" s="3" t="s">
        <v>4707</v>
      </c>
      <c r="C71" s="3">
        <v>0</v>
      </c>
      <c r="D71" s="3">
        <v>0</v>
      </c>
      <c r="E71" s="3" t="s">
        <v>1401</v>
      </c>
      <c r="F71" s="3" t="s">
        <v>4621</v>
      </c>
      <c r="G71" s="3" t="s">
        <v>4425</v>
      </c>
      <c r="H71" s="3">
        <v>0</v>
      </c>
      <c r="I71" s="3">
        <v>0</v>
      </c>
      <c r="J71" s="3">
        <v>0</v>
      </c>
      <c r="K71" s="3">
        <v>0</v>
      </c>
      <c r="L71" s="3" t="s">
        <v>4414</v>
      </c>
      <c r="M71" s="3" t="s">
        <v>4708</v>
      </c>
      <c r="N71" s="3">
        <v>0</v>
      </c>
      <c r="O71" s="5" t="s">
        <v>4419</v>
      </c>
      <c r="P71" s="5">
        <v>1.84</v>
      </c>
      <c r="Q71" s="5">
        <v>3.45</v>
      </c>
      <c r="R71" s="44">
        <v>0</v>
      </c>
      <c r="S71" s="44">
        <v>1.17</v>
      </c>
      <c r="T71" s="44">
        <v>0</v>
      </c>
      <c r="U71" s="44">
        <v>0</v>
      </c>
      <c r="V71" s="47" t="s">
        <v>1405</v>
      </c>
      <c r="W71" s="47" t="s">
        <v>4409</v>
      </c>
      <c r="X71" s="49">
        <v>24</v>
      </c>
      <c r="Y71" s="49">
        <v>12</v>
      </c>
      <c r="Z71" s="6">
        <v>1131</v>
      </c>
      <c r="AA71" s="6">
        <v>1000000000</v>
      </c>
      <c r="AB71" s="6">
        <v>365</v>
      </c>
      <c r="AC71" s="4">
        <v>0.68</v>
      </c>
      <c r="AD71" s="6" t="s">
        <v>1392</v>
      </c>
      <c r="AE71" s="6">
        <v>300</v>
      </c>
      <c r="AF71" s="6">
        <v>0</v>
      </c>
      <c r="AG71" s="6">
        <v>300</v>
      </c>
      <c r="AH71" s="6">
        <v>0</v>
      </c>
      <c r="AI71" s="6">
        <v>0</v>
      </c>
      <c r="AJ71" s="6">
        <v>0</v>
      </c>
      <c r="AK71" s="6">
        <v>665</v>
      </c>
      <c r="AL71" s="4">
        <v>0.41</v>
      </c>
      <c r="AM71" s="6" t="s">
        <v>1398</v>
      </c>
      <c r="AN71" s="6">
        <v>300</v>
      </c>
      <c r="AO71" s="6">
        <v>0</v>
      </c>
      <c r="AP71" s="6">
        <v>1</v>
      </c>
      <c r="AQ71" s="6">
        <v>377</v>
      </c>
      <c r="AR71" s="6">
        <v>9.5</v>
      </c>
      <c r="AS71" s="6">
        <v>5.6</v>
      </c>
      <c r="AT71" s="6">
        <v>2.5</v>
      </c>
      <c r="AU71" s="6">
        <v>0</v>
      </c>
      <c r="AV71" s="65">
        <v>43038</v>
      </c>
      <c r="AW71" s="65">
        <v>0</v>
      </c>
      <c r="AX71" s="6">
        <f t="array" ref="AX71">IFERROR(INDEX(Datos_Consumo[CANTIDAD],MATCH(TABLATRANSFERENCIA[[#This Row],[CODIGO]]&amp;TABLATRANSFERENCIA[[#Headers],[2018-8]],Datos_Consumo[CODIGO]&amp;Datos_Consumo[FECHA_FORMATO],0)),0)</f>
        <v>96</v>
      </c>
      <c r="AY71" s="6">
        <f t="array" ref="AY71">IFERROR(INDEX(Datos_Consumo[CANTIDAD],MATCH(TABLATRANSFERENCIA[[#This Row],[CODIGO]]&amp;TABLATRANSFERENCIA[[#Headers],[2018-9]],Datos_Consumo[CODIGO]&amp;Datos_Consumo[FECHA_FORMATO],0)),0)</f>
        <v>8</v>
      </c>
      <c r="AZ71" s="6">
        <f t="array" ref="AZ71">IFERROR(INDEX(Datos_Consumo[CANTIDAD],MATCH(TABLATRANSFERENCIA[[#This Row],[CODIGO]]&amp;TABLATRANSFERENCIA[[#Headers],[2018-10]],Datos_Consumo[CODIGO]&amp;Datos_Consumo[FECHA_FORMATO],0)),0)</f>
        <v>60</v>
      </c>
      <c r="BA71" s="6">
        <f t="array" ref="BA71">IFERROR(INDEX(Datos_Consumo[CANTIDAD],MATCH(TABLATRANSFERENCIA[[#This Row],[CODIGO]]&amp;TABLATRANSFERENCIA[[#Headers],[2018-11]],Datos_Consumo[CODIGO]&amp;Datos_Consumo[FECHA_FORMATO],0)),0)</f>
        <v>128</v>
      </c>
      <c r="BB71" s="6">
        <f t="array" ref="BB71">IFERROR(INDEX(Datos_Consumo[CANTIDAD],MATCH(TABLATRANSFERENCIA[[#This Row],[CODIGO]]&amp;TABLATRANSFERENCIA[[#Headers],[2018-12]],Datos_Consumo[CODIGO]&amp;Datos_Consumo[FECHA_FORMATO],0)),0)</f>
        <v>8</v>
      </c>
      <c r="BC71" s="6">
        <f t="array" ref="BC71">IFERROR(INDEX(Datos_Consumo[CANTIDAD],MATCH(TABLATRANSFERENCIA[[#This Row],[CODIGO]]&amp;TABLATRANSFERENCIA[[#Headers],[2019-1]],Datos_Consumo[CODIGO]&amp;Datos_Consumo[FECHA_FORMATO],0)),0)</f>
        <v>20</v>
      </c>
      <c r="BD71" s="48">
        <f ca="1">IFERROR(ROUND((1+INDEX(tbl_Cambio_Porcentual_Requerim[Cambio Porcentual],MATCH(INDIRECT("TABLATRANSFERENCIA[@["&amp;Campo_Cambio&amp;"]]"),tbl_Cambio_Porcentual_Requerim[Clasificación],0)))*TABLATRANSFERENCIA[[#This Row],[REQ TOTAL]],0),TABLATRANSFERENCIA[[#This Row],[REQ TOTAL]])</f>
        <v>326</v>
      </c>
      <c r="BE71" s="53">
        <v>466</v>
      </c>
      <c r="BF71" s="62">
        <v>43479</v>
      </c>
      <c r="BG71" s="60">
        <v>43563</v>
      </c>
      <c r="BH71" s="49"/>
      <c r="BI71" s="49"/>
      <c r="BJ71" s="49">
        <f ca="1">IF(RIGHT(TABLATRANSFERENCIA[[#Headers],[Emb1]],1)*1&lt;=TABLATRANSFERENCIA[[#This Row],[EMBARQUES]],IF(ISBLANK(TABLATRANSFERENCIA[[#This Row],[EMBARQUES]]),TABLATRANSFERENCIA[[#This Row],[REQUERIM]],ROUND(TABLATRANSFERENCIA[[#This Row],[REQUERIM]]/TABLATRANSFERENCIA[[#This Row],[EMBARQUES]],0)),TABLATRANSFERENCIA[[#This Row],[REQUERIM]])</f>
        <v>326</v>
      </c>
      <c r="BK7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1" s="49"/>
      <c r="BP71" s="44">
        <f ca="1">IFERROR(TABLATRANSFERENCIA[[#This Row],[REQUERIM]]/TABLATRANSFERENCIA[[#This Row],[PEDIDO PROMEDIO]],0)</f>
        <v>0.86472148541114058</v>
      </c>
      <c r="BQ71" s="49"/>
      <c r="BR71" s="58"/>
      <c r="BS71" s="3">
        <f ca="1">IF(TABLATRANSFERENCIA[[#This Row],[RECIBIDO]]&lt;&gt;"",0,IF(TABLATRANSFERENCIA[[#This Row],[DESPACHO]]&lt;&gt;"",TABLATRANSFERENCIA[[#This Row],[DESPACHO]],TABLATRANSFERENCIA[[#This Row],[REQUERIM]]))</f>
        <v>326</v>
      </c>
      <c r="BT71" s="48"/>
      <c r="BU71" s="48"/>
      <c r="BV71" s="48" t="str">
        <f t="shared" si="1"/>
        <v>N</v>
      </c>
      <c r="BW71" s="49" t="s">
        <v>1386</v>
      </c>
      <c r="BX71" s="49">
        <f t="array" ref="BX7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71" s="49">
        <v>752</v>
      </c>
      <c r="CA71" s="49">
        <v>373</v>
      </c>
      <c r="CB71" s="49"/>
    </row>
    <row r="72" spans="1:80" x14ac:dyDescent="0.25">
      <c r="A72" s="52" t="s">
        <v>1471</v>
      </c>
      <c r="B72" s="3" t="s">
        <v>4713</v>
      </c>
      <c r="C72" s="3">
        <v>0</v>
      </c>
      <c r="D72" s="3">
        <v>0</v>
      </c>
      <c r="E72" s="3" t="s">
        <v>1401</v>
      </c>
      <c r="F72" s="3" t="s">
        <v>4621</v>
      </c>
      <c r="G72" s="3" t="s">
        <v>4425</v>
      </c>
      <c r="H72" s="3">
        <v>0</v>
      </c>
      <c r="I72" s="3">
        <v>0</v>
      </c>
      <c r="J72" s="3">
        <v>0</v>
      </c>
      <c r="K72" s="3">
        <v>0</v>
      </c>
      <c r="L72" s="3" t="s">
        <v>4422</v>
      </c>
      <c r="M72" s="3" t="s">
        <v>4712</v>
      </c>
      <c r="N72" s="3">
        <v>0</v>
      </c>
      <c r="O72" s="5" t="s">
        <v>4404</v>
      </c>
      <c r="P72" s="5">
        <v>1.96</v>
      </c>
      <c r="Q72" s="5">
        <v>3.3</v>
      </c>
      <c r="R72" s="44">
        <v>0</v>
      </c>
      <c r="S72" s="44">
        <v>0.91</v>
      </c>
      <c r="T72" s="44">
        <v>0</v>
      </c>
      <c r="U72" s="44">
        <v>1</v>
      </c>
      <c r="V72" s="47" t="s">
        <v>1405</v>
      </c>
      <c r="W72" s="47" t="s">
        <v>4409</v>
      </c>
      <c r="X72" s="49">
        <v>24</v>
      </c>
      <c r="Y72" s="49">
        <v>12</v>
      </c>
      <c r="Z72" s="6">
        <v>478</v>
      </c>
      <c r="AA72" s="6">
        <v>1000000000</v>
      </c>
      <c r="AB72" s="6">
        <v>106</v>
      </c>
      <c r="AC72" s="4">
        <v>0.78</v>
      </c>
      <c r="AD72" s="6" t="s">
        <v>1392</v>
      </c>
      <c r="AE72" s="6">
        <v>100</v>
      </c>
      <c r="AF72" s="6">
        <v>0</v>
      </c>
      <c r="AG72" s="6">
        <v>100</v>
      </c>
      <c r="AH72" s="6">
        <v>0</v>
      </c>
      <c r="AI72" s="6">
        <v>0</v>
      </c>
      <c r="AJ72" s="6">
        <v>0</v>
      </c>
      <c r="AK72" s="6">
        <v>206</v>
      </c>
      <c r="AL72" s="4">
        <v>0.56999999999999995</v>
      </c>
      <c r="AM72" s="6" t="s">
        <v>1398</v>
      </c>
      <c r="AN72" s="6">
        <v>1</v>
      </c>
      <c r="AO72" s="6">
        <v>0</v>
      </c>
      <c r="AP72" s="6">
        <v>1</v>
      </c>
      <c r="AQ72" s="6">
        <v>159</v>
      </c>
      <c r="AR72" s="6">
        <v>8.3000000000000007</v>
      </c>
      <c r="AS72" s="6">
        <v>3.6</v>
      </c>
      <c r="AT72" s="6">
        <v>0</v>
      </c>
      <c r="AU72" s="6">
        <v>0</v>
      </c>
      <c r="AV72" s="65">
        <v>43280</v>
      </c>
      <c r="AW72" s="65">
        <v>43364</v>
      </c>
      <c r="AX72" s="6">
        <f t="array" ref="AX72">IFERROR(INDEX(Datos_Consumo[CANTIDAD],MATCH(TABLATRANSFERENCIA[[#This Row],[CODIGO]]&amp;TABLATRANSFERENCIA[[#Headers],[2018-8]],Datos_Consumo[CODIGO]&amp;Datos_Consumo[FECHA_FORMATO],0)),0)</f>
        <v>14</v>
      </c>
      <c r="AY72" s="6">
        <f t="array" ref="AY72">IFERROR(INDEX(Datos_Consumo[CANTIDAD],MATCH(TABLATRANSFERENCIA[[#This Row],[CODIGO]]&amp;TABLATRANSFERENCIA[[#Headers],[2018-9]],Datos_Consumo[CODIGO]&amp;Datos_Consumo[FECHA_FORMATO],0)),0)</f>
        <v>43</v>
      </c>
      <c r="AZ72" s="6">
        <f t="array" ref="AZ72">IFERROR(INDEX(Datos_Consumo[CANTIDAD],MATCH(TABLATRANSFERENCIA[[#This Row],[CODIGO]]&amp;TABLATRANSFERENCIA[[#Headers],[2018-10]],Datos_Consumo[CODIGO]&amp;Datos_Consumo[FECHA_FORMATO],0)),0)</f>
        <v>31</v>
      </c>
      <c r="BA72" s="6">
        <f t="array" ref="BA72">IFERROR(INDEX(Datos_Consumo[CANTIDAD],MATCH(TABLATRANSFERENCIA[[#This Row],[CODIGO]]&amp;TABLATRANSFERENCIA[[#Headers],[2018-11]],Datos_Consumo[CODIGO]&amp;Datos_Consumo[FECHA_FORMATO],0)),0)</f>
        <v>57</v>
      </c>
      <c r="BB72" s="6">
        <f t="array" ref="BB72">IFERROR(INDEX(Datos_Consumo[CANTIDAD],MATCH(TABLATRANSFERENCIA[[#This Row],[CODIGO]]&amp;TABLATRANSFERENCIA[[#Headers],[2018-12]],Datos_Consumo[CODIGO]&amp;Datos_Consumo[FECHA_FORMATO],0)),0)</f>
        <v>20</v>
      </c>
      <c r="BC72" s="6">
        <f t="array" ref="BC72">IFERROR(INDEX(Datos_Consumo[CANTIDAD],MATCH(TABLATRANSFERENCIA[[#This Row],[CODIGO]]&amp;TABLATRANSFERENCIA[[#Headers],[2019-1]],Datos_Consumo[CODIGO]&amp;Datos_Consumo[FECHA_FORMATO],0)),0)</f>
        <v>34</v>
      </c>
      <c r="BD72" s="48">
        <f ca="1">IFERROR(ROUND((1+INDEX(tbl_Cambio_Porcentual_Requerim[Cambio Porcentual],MATCH(INDIRECT("TABLATRANSFERENCIA[@["&amp;Campo_Cambio&amp;"]]"),tbl_Cambio_Porcentual_Requerim[Clasificación],0)))*TABLATRANSFERENCIA[[#This Row],[REQ TOTAL]],0),TABLATRANSFERENCIA[[#This Row],[REQ TOTAL]])</f>
        <v>294</v>
      </c>
      <c r="BE72" s="53">
        <v>272</v>
      </c>
      <c r="BF72" s="62">
        <v>43479</v>
      </c>
      <c r="BG72" s="60">
        <v>43563</v>
      </c>
      <c r="BH72" s="49"/>
      <c r="BI72" s="49"/>
      <c r="BJ72" s="49">
        <f ca="1">IF(RIGHT(TABLATRANSFERENCIA[[#Headers],[Emb1]],1)*1&lt;=TABLATRANSFERENCIA[[#This Row],[EMBARQUES]],IF(ISBLANK(TABLATRANSFERENCIA[[#This Row],[EMBARQUES]]),TABLATRANSFERENCIA[[#This Row],[REQUERIM]],ROUND(TABLATRANSFERENCIA[[#This Row],[REQUERIM]]/TABLATRANSFERENCIA[[#This Row],[EMBARQUES]],0)),TABLATRANSFERENCIA[[#This Row],[REQUERIM]])</f>
        <v>294</v>
      </c>
      <c r="BK7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2" s="49"/>
      <c r="BP72" s="44">
        <f ca="1">IFERROR(TABLATRANSFERENCIA[[#This Row],[REQUERIM]]/TABLATRANSFERENCIA[[#This Row],[PEDIDO PROMEDIO]],0)</f>
        <v>1.8490566037735849</v>
      </c>
      <c r="BQ72" s="49"/>
      <c r="BR72" s="58"/>
      <c r="BS72" s="3">
        <f ca="1">IF(TABLATRANSFERENCIA[[#This Row],[RECIBIDO]]&lt;&gt;"",0,IF(TABLATRANSFERENCIA[[#This Row],[DESPACHO]]&lt;&gt;"",TABLATRANSFERENCIA[[#This Row],[DESPACHO]],TABLATRANSFERENCIA[[#This Row],[REQUERIM]]))</f>
        <v>294</v>
      </c>
      <c r="BT72" s="48"/>
      <c r="BU72" s="48"/>
      <c r="BV72" s="48" t="str">
        <f t="shared" si="1"/>
        <v>N</v>
      </c>
      <c r="BW72" s="49" t="s">
        <v>1386</v>
      </c>
      <c r="BX72" s="49">
        <f t="array" ref="BX7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72" s="49">
        <v>318</v>
      </c>
      <c r="CA72" s="49">
        <v>158</v>
      </c>
      <c r="CB72" s="49"/>
    </row>
    <row r="73" spans="1:80" x14ac:dyDescent="0.25">
      <c r="A73" s="52" t="s">
        <v>1472</v>
      </c>
      <c r="B73" s="3" t="s">
        <v>4747</v>
      </c>
      <c r="C73" s="3">
        <v>0</v>
      </c>
      <c r="D73" s="3">
        <v>0</v>
      </c>
      <c r="E73" s="3" t="s">
        <v>1401</v>
      </c>
      <c r="F73" s="3" t="s">
        <v>4719</v>
      </c>
      <c r="G73" s="3" t="s">
        <v>4425</v>
      </c>
      <c r="H73" s="3">
        <v>0</v>
      </c>
      <c r="I73" s="3">
        <v>0</v>
      </c>
      <c r="J73" s="3">
        <v>0</v>
      </c>
      <c r="K73" s="3">
        <v>0</v>
      </c>
      <c r="L73" s="3" t="s">
        <v>4414</v>
      </c>
      <c r="M73" s="3" t="s">
        <v>4563</v>
      </c>
      <c r="N73" s="3">
        <v>0</v>
      </c>
      <c r="O73" s="5" t="s">
        <v>4432</v>
      </c>
      <c r="P73" s="5">
        <v>0.43</v>
      </c>
      <c r="Q73" s="5">
        <v>0.67</v>
      </c>
      <c r="R73" s="44">
        <v>0</v>
      </c>
      <c r="S73" s="44">
        <v>0.74</v>
      </c>
      <c r="T73" s="44">
        <v>0</v>
      </c>
      <c r="U73" s="44">
        <v>0</v>
      </c>
      <c r="V73" s="47" t="s">
        <v>1405</v>
      </c>
      <c r="W73" s="47" t="s">
        <v>4409</v>
      </c>
      <c r="X73" s="49">
        <v>24</v>
      </c>
      <c r="Y73" s="49">
        <v>12</v>
      </c>
      <c r="Z73" s="6">
        <v>630</v>
      </c>
      <c r="AA73" s="6">
        <v>1000000000</v>
      </c>
      <c r="AB73" s="6">
        <v>341</v>
      </c>
      <c r="AC73" s="4">
        <v>0.46</v>
      </c>
      <c r="AD73" s="6" t="s">
        <v>1398</v>
      </c>
      <c r="AE73" s="6">
        <v>0</v>
      </c>
      <c r="AF73" s="6">
        <v>0</v>
      </c>
      <c r="AG73" s="6">
        <v>0</v>
      </c>
      <c r="AH73" s="6">
        <v>0</v>
      </c>
      <c r="AI73" s="6">
        <v>0</v>
      </c>
      <c r="AJ73" s="6">
        <v>0</v>
      </c>
      <c r="AK73" s="6">
        <v>341</v>
      </c>
      <c r="AL73" s="4">
        <v>0.46</v>
      </c>
      <c r="AM73" s="6" t="s">
        <v>1398</v>
      </c>
      <c r="AN73" s="6">
        <v>500</v>
      </c>
      <c r="AO73" s="6">
        <v>0</v>
      </c>
      <c r="AP73" s="6">
        <v>1</v>
      </c>
      <c r="AQ73" s="6">
        <v>210</v>
      </c>
      <c r="AR73" s="6">
        <v>6.9</v>
      </c>
      <c r="AS73" s="6">
        <v>3.7</v>
      </c>
      <c r="AT73" s="6">
        <v>5.5</v>
      </c>
      <c r="AU73" s="6">
        <v>0</v>
      </c>
      <c r="AV73" s="65">
        <v>43067</v>
      </c>
      <c r="AW73" s="65">
        <v>0</v>
      </c>
      <c r="AX73" s="6">
        <f t="array" ref="AX73">IFERROR(INDEX(Datos_Consumo[CANTIDAD],MATCH(TABLATRANSFERENCIA[[#This Row],[CODIGO]]&amp;TABLATRANSFERENCIA[[#Headers],[2018-8]],Datos_Consumo[CODIGO]&amp;Datos_Consumo[FECHA_FORMATO],0)),0)</f>
        <v>40</v>
      </c>
      <c r="AY73" s="6">
        <f t="array" ref="AY73">IFERROR(INDEX(Datos_Consumo[CANTIDAD],MATCH(TABLATRANSFERENCIA[[#This Row],[CODIGO]]&amp;TABLATRANSFERENCIA[[#Headers],[2018-9]],Datos_Consumo[CODIGO]&amp;Datos_Consumo[FECHA_FORMATO],0)),0)</f>
        <v>20</v>
      </c>
      <c r="AZ73" s="6">
        <f t="array" ref="AZ73">IFERROR(INDEX(Datos_Consumo[CANTIDAD],MATCH(TABLATRANSFERENCIA[[#This Row],[CODIGO]]&amp;TABLATRANSFERENCIA[[#Headers],[2018-10]],Datos_Consumo[CODIGO]&amp;Datos_Consumo[FECHA_FORMATO],0)),0)</f>
        <v>70</v>
      </c>
      <c r="BA73" s="6">
        <f t="array" ref="BA73">IFERROR(INDEX(Datos_Consumo[CANTIDAD],MATCH(TABLATRANSFERENCIA[[#This Row],[CODIGO]]&amp;TABLATRANSFERENCIA[[#Headers],[2018-11]],Datos_Consumo[CODIGO]&amp;Datos_Consumo[FECHA_FORMATO],0)),0)</f>
        <v>50</v>
      </c>
      <c r="BB73" s="6">
        <f t="array" ref="BB73">IFERROR(INDEX(Datos_Consumo[CANTIDAD],MATCH(TABLATRANSFERENCIA[[#This Row],[CODIGO]]&amp;TABLATRANSFERENCIA[[#Headers],[2018-12]],Datos_Consumo[CODIGO]&amp;Datos_Consumo[FECHA_FORMATO],0)),0)</f>
        <v>50</v>
      </c>
      <c r="BC73" s="6">
        <f t="array" ref="BC73">IFERROR(INDEX(Datos_Consumo[CANTIDAD],MATCH(TABLATRANSFERENCIA[[#This Row],[CODIGO]]&amp;TABLATRANSFERENCIA[[#Headers],[2019-1]],Datos_Consumo[CODIGO]&amp;Datos_Consumo[FECHA_FORMATO],0)),0)</f>
        <v>10</v>
      </c>
      <c r="BD73" s="48">
        <f ca="1">IFERROR(ROUND((1+INDEX(tbl_Cambio_Porcentual_Requerim[Cambio Porcentual],MATCH(INDIRECT("TABLATRANSFERENCIA[@["&amp;Campo_Cambio&amp;"]]"),tbl_Cambio_Porcentual_Requerim[Clasificación],0)))*TABLATRANSFERENCIA[[#This Row],[REQ TOTAL]],0),TABLATRANSFERENCIA[[#This Row],[REQ TOTAL]])</f>
        <v>450</v>
      </c>
      <c r="BE73" s="53">
        <v>500</v>
      </c>
      <c r="BF73" s="62">
        <v>43479</v>
      </c>
      <c r="BG73" s="60">
        <v>43563</v>
      </c>
      <c r="BH73" s="49"/>
      <c r="BI73" s="49"/>
      <c r="BJ73" s="49">
        <f ca="1">IF(RIGHT(TABLATRANSFERENCIA[[#Headers],[Emb1]],1)*1&lt;=TABLATRANSFERENCIA[[#This Row],[EMBARQUES]],IF(ISBLANK(TABLATRANSFERENCIA[[#This Row],[EMBARQUES]]),TABLATRANSFERENCIA[[#This Row],[REQUERIM]],ROUND(TABLATRANSFERENCIA[[#This Row],[REQUERIM]]/TABLATRANSFERENCIA[[#This Row],[EMBARQUES]],0)),TABLATRANSFERENCIA[[#This Row],[REQUERIM]])</f>
        <v>450</v>
      </c>
      <c r="BK7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3" s="49"/>
      <c r="BP73" s="44">
        <f ca="1">IFERROR(TABLATRANSFERENCIA[[#This Row],[REQUERIM]]/TABLATRANSFERENCIA[[#This Row],[PEDIDO PROMEDIO]],0)</f>
        <v>2.1428571428571428</v>
      </c>
      <c r="BQ73" s="49"/>
      <c r="BR73" s="58"/>
      <c r="BS73" s="3">
        <f ca="1">IF(TABLATRANSFERENCIA[[#This Row],[RECIBIDO]]&lt;&gt;"",0,IF(TABLATRANSFERENCIA[[#This Row],[DESPACHO]]&lt;&gt;"",TABLATRANSFERENCIA[[#This Row],[DESPACHO]],TABLATRANSFERENCIA[[#This Row],[REQUERIM]]))</f>
        <v>450</v>
      </c>
      <c r="BT73" s="48"/>
      <c r="BU73" s="48"/>
      <c r="BV73" s="48" t="str">
        <f t="shared" si="1"/>
        <v>N</v>
      </c>
      <c r="BW73" s="49" t="s">
        <v>1386</v>
      </c>
      <c r="BX73" s="49">
        <f t="array" ref="BX7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73" s="49">
        <v>419</v>
      </c>
      <c r="CA73" s="49">
        <v>208</v>
      </c>
      <c r="CB73" s="49"/>
    </row>
    <row r="74" spans="1:80" x14ac:dyDescent="0.25">
      <c r="A74" s="52" t="s">
        <v>1473</v>
      </c>
      <c r="B74" s="3" t="s">
        <v>4761</v>
      </c>
      <c r="C74" s="3">
        <v>0</v>
      </c>
      <c r="D74" s="3">
        <v>0</v>
      </c>
      <c r="E74" s="3" t="s">
        <v>1401</v>
      </c>
      <c r="F74" s="3" t="s">
        <v>4762</v>
      </c>
      <c r="G74" s="3" t="s">
        <v>4425</v>
      </c>
      <c r="H74" s="3">
        <v>0</v>
      </c>
      <c r="I74" s="3">
        <v>0</v>
      </c>
      <c r="J74" s="3">
        <v>0</v>
      </c>
      <c r="K74" s="3">
        <v>0</v>
      </c>
      <c r="L74" s="3" t="s">
        <v>4414</v>
      </c>
      <c r="M74" s="3" t="s">
        <v>4452</v>
      </c>
      <c r="N74" s="3">
        <v>0</v>
      </c>
      <c r="O74" s="5" t="s">
        <v>4419</v>
      </c>
      <c r="P74" s="5">
        <v>7.79</v>
      </c>
      <c r="Q74" s="5">
        <v>11.5</v>
      </c>
      <c r="R74" s="44">
        <v>0</v>
      </c>
      <c r="S74" s="44">
        <v>0.64</v>
      </c>
      <c r="T74" s="44">
        <v>0</v>
      </c>
      <c r="U74" s="44">
        <v>1</v>
      </c>
      <c r="V74" s="47" t="s">
        <v>1405</v>
      </c>
      <c r="W74" s="47" t="s">
        <v>4409</v>
      </c>
      <c r="X74" s="49">
        <v>24</v>
      </c>
      <c r="Y74" s="49">
        <v>12</v>
      </c>
      <c r="Z74" s="6">
        <v>1414</v>
      </c>
      <c r="AA74" s="6">
        <v>1000000000</v>
      </c>
      <c r="AB74" s="6">
        <v>351</v>
      </c>
      <c r="AC74" s="4">
        <v>0.75</v>
      </c>
      <c r="AD74" s="6" t="s">
        <v>1392</v>
      </c>
      <c r="AE74" s="6">
        <v>400</v>
      </c>
      <c r="AF74" s="6">
        <v>0</v>
      </c>
      <c r="AG74" s="6">
        <v>190</v>
      </c>
      <c r="AH74" s="6">
        <v>210</v>
      </c>
      <c r="AI74" s="6">
        <v>0</v>
      </c>
      <c r="AJ74" s="6">
        <v>0</v>
      </c>
      <c r="AK74" s="6">
        <v>751</v>
      </c>
      <c r="AL74" s="4">
        <v>0.47</v>
      </c>
      <c r="AM74" s="6" t="s">
        <v>1398</v>
      </c>
      <c r="AN74" s="6">
        <v>200</v>
      </c>
      <c r="AO74" s="6">
        <v>0</v>
      </c>
      <c r="AP74" s="6">
        <v>1</v>
      </c>
      <c r="AQ74" s="6">
        <v>471</v>
      </c>
      <c r="AR74" s="6">
        <v>9.9</v>
      </c>
      <c r="AS74" s="6">
        <v>5.3</v>
      </c>
      <c r="AT74" s="6">
        <v>1.4</v>
      </c>
      <c r="AU74" s="6">
        <v>0</v>
      </c>
      <c r="AV74" s="65">
        <v>43311</v>
      </c>
      <c r="AW74" s="65">
        <v>43395</v>
      </c>
      <c r="AX74" s="6">
        <f t="array" ref="AX74">IFERROR(INDEX(Datos_Consumo[CANTIDAD],MATCH(TABLATRANSFERENCIA[[#This Row],[CODIGO]]&amp;TABLATRANSFERENCIA[[#Headers],[2018-8]],Datos_Consumo[CODIGO]&amp;Datos_Consumo[FECHA_FORMATO],0)),0)</f>
        <v>57</v>
      </c>
      <c r="AY74" s="6">
        <f t="array" ref="AY74">IFERROR(INDEX(Datos_Consumo[CANTIDAD],MATCH(TABLATRANSFERENCIA[[#This Row],[CODIGO]]&amp;TABLATRANSFERENCIA[[#Headers],[2018-9]],Datos_Consumo[CODIGO]&amp;Datos_Consumo[FECHA_FORMATO],0)),0)</f>
        <v>51</v>
      </c>
      <c r="AZ74" s="6">
        <f t="array" ref="AZ74">IFERROR(INDEX(Datos_Consumo[CANTIDAD],MATCH(TABLATRANSFERENCIA[[#This Row],[CODIGO]]&amp;TABLATRANSFERENCIA[[#Headers],[2018-10]],Datos_Consumo[CODIGO]&amp;Datos_Consumo[FECHA_FORMATO],0)),0)</f>
        <v>77</v>
      </c>
      <c r="BA74" s="6">
        <f t="array" ref="BA74">IFERROR(INDEX(Datos_Consumo[CANTIDAD],MATCH(TABLATRANSFERENCIA[[#This Row],[CODIGO]]&amp;TABLATRANSFERENCIA[[#Headers],[2018-11]],Datos_Consumo[CODIGO]&amp;Datos_Consumo[FECHA_FORMATO],0)),0)</f>
        <v>52</v>
      </c>
      <c r="BB74" s="6">
        <f t="array" ref="BB74">IFERROR(INDEX(Datos_Consumo[CANTIDAD],MATCH(TABLATRANSFERENCIA[[#This Row],[CODIGO]]&amp;TABLATRANSFERENCIA[[#Headers],[2018-12]],Datos_Consumo[CODIGO]&amp;Datos_Consumo[FECHA_FORMATO],0)),0)</f>
        <v>45</v>
      </c>
      <c r="BC74" s="6">
        <f t="array" ref="BC74">IFERROR(INDEX(Datos_Consumo[CANTIDAD],MATCH(TABLATRANSFERENCIA[[#This Row],[CODIGO]]&amp;TABLATRANSFERENCIA[[#Headers],[2019-1]],Datos_Consumo[CODIGO]&amp;Datos_Consumo[FECHA_FORMATO],0)),0)</f>
        <v>48</v>
      </c>
      <c r="BD74" s="48">
        <f ca="1">IFERROR(ROUND((1+INDEX(tbl_Cambio_Porcentual_Requerim[Cambio Porcentual],MATCH(INDIRECT("TABLATRANSFERENCIA[@["&amp;Campo_Cambio&amp;"]]"),tbl_Cambio_Porcentual_Requerim[Clasificación],0)))*TABLATRANSFERENCIA[[#This Row],[REQ TOTAL]],0),TABLATRANSFERENCIA[[#This Row],[REQ TOTAL]])</f>
        <v>464</v>
      </c>
      <c r="BE74" s="53">
        <v>663</v>
      </c>
      <c r="BF74" s="62">
        <v>43479</v>
      </c>
      <c r="BG74" s="60">
        <v>43563</v>
      </c>
      <c r="BH74" s="49"/>
      <c r="BI74" s="49"/>
      <c r="BJ74" s="49">
        <f ca="1">IF(RIGHT(TABLATRANSFERENCIA[[#Headers],[Emb1]],1)*1&lt;=TABLATRANSFERENCIA[[#This Row],[EMBARQUES]],IF(ISBLANK(TABLATRANSFERENCIA[[#This Row],[EMBARQUES]]),TABLATRANSFERENCIA[[#This Row],[REQUERIM]],ROUND(TABLATRANSFERENCIA[[#This Row],[REQUERIM]]/TABLATRANSFERENCIA[[#This Row],[EMBARQUES]],0)),TABLATRANSFERENCIA[[#This Row],[REQUERIM]])</f>
        <v>464</v>
      </c>
      <c r="BK7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4" s="49"/>
      <c r="BP74" s="44">
        <f ca="1">IFERROR(TABLATRANSFERENCIA[[#This Row],[REQUERIM]]/TABLATRANSFERENCIA[[#This Row],[PEDIDO PROMEDIO]],0)</f>
        <v>0.9851380042462845</v>
      </c>
      <c r="BQ74" s="49"/>
      <c r="BR74" s="58"/>
      <c r="BS74" s="3">
        <f ca="1">IF(TABLATRANSFERENCIA[[#This Row],[RECIBIDO]]&lt;&gt;"",0,IF(TABLATRANSFERENCIA[[#This Row],[DESPACHO]]&lt;&gt;"",TABLATRANSFERENCIA[[#This Row],[DESPACHO]],TABLATRANSFERENCIA[[#This Row],[REQUERIM]]))</f>
        <v>464</v>
      </c>
      <c r="BT74" s="48"/>
      <c r="BU74" s="48"/>
      <c r="BV74" s="48" t="str">
        <f t="shared" ref="BV74:BV105" si="2">"N"</f>
        <v>N</v>
      </c>
      <c r="BW74" s="49" t="s">
        <v>1386</v>
      </c>
      <c r="BX74" s="49">
        <f t="array" ref="BX7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74" s="49">
        <v>940</v>
      </c>
      <c r="CA74" s="49">
        <v>467</v>
      </c>
      <c r="CB74" s="49"/>
    </row>
    <row r="75" spans="1:80" x14ac:dyDescent="0.25">
      <c r="A75" s="52" t="s">
        <v>1474</v>
      </c>
      <c r="B75" s="3" t="s">
        <v>4770</v>
      </c>
      <c r="C75" s="3">
        <v>0</v>
      </c>
      <c r="D75" s="3">
        <v>0</v>
      </c>
      <c r="E75" s="3" t="s">
        <v>1401</v>
      </c>
      <c r="F75" s="3" t="s">
        <v>4762</v>
      </c>
      <c r="G75" s="3" t="s">
        <v>4425</v>
      </c>
      <c r="H75" s="3">
        <v>0</v>
      </c>
      <c r="I75" s="3">
        <v>0</v>
      </c>
      <c r="J75" s="3">
        <v>0</v>
      </c>
      <c r="K75" s="3">
        <v>0</v>
      </c>
      <c r="L75" s="3" t="s">
        <v>4414</v>
      </c>
      <c r="M75" s="3" t="s">
        <v>4771</v>
      </c>
      <c r="N75" s="3">
        <v>0</v>
      </c>
      <c r="O75" s="5" t="s">
        <v>4432</v>
      </c>
      <c r="P75" s="5">
        <v>7.57</v>
      </c>
      <c r="Q75" s="5">
        <v>11.95</v>
      </c>
      <c r="R75" s="44">
        <v>0</v>
      </c>
      <c r="S75" s="44">
        <v>0.77</v>
      </c>
      <c r="T75" s="44">
        <v>0</v>
      </c>
      <c r="U75" s="44">
        <v>1</v>
      </c>
      <c r="V75" s="47" t="s">
        <v>1405</v>
      </c>
      <c r="W75" s="47" t="s">
        <v>4409</v>
      </c>
      <c r="X75" s="49">
        <v>24</v>
      </c>
      <c r="Y75" s="49">
        <v>12</v>
      </c>
      <c r="Z75" s="6">
        <v>532</v>
      </c>
      <c r="AA75" s="6">
        <v>1000000000</v>
      </c>
      <c r="AB75" s="6">
        <v>269</v>
      </c>
      <c r="AC75" s="4">
        <v>0.49</v>
      </c>
      <c r="AD75" s="6" t="s">
        <v>1398</v>
      </c>
      <c r="AE75" s="6">
        <v>100</v>
      </c>
      <c r="AF75" s="6">
        <v>0</v>
      </c>
      <c r="AG75" s="6">
        <v>100</v>
      </c>
      <c r="AH75" s="6">
        <v>0</v>
      </c>
      <c r="AI75" s="6">
        <v>0</v>
      </c>
      <c r="AJ75" s="6">
        <v>0</v>
      </c>
      <c r="AK75" s="6">
        <v>369</v>
      </c>
      <c r="AL75" s="4">
        <v>0.31</v>
      </c>
      <c r="AM75" s="6" t="s">
        <v>1388</v>
      </c>
      <c r="AN75" s="6">
        <v>100</v>
      </c>
      <c r="AO75" s="6">
        <v>0</v>
      </c>
      <c r="AP75" s="6">
        <v>1</v>
      </c>
      <c r="AQ75" s="6">
        <v>177</v>
      </c>
      <c r="AR75" s="6">
        <v>10.5</v>
      </c>
      <c r="AS75" s="6">
        <v>7.3</v>
      </c>
      <c r="AT75" s="6">
        <v>2</v>
      </c>
      <c r="AU75" s="6">
        <v>1</v>
      </c>
      <c r="AV75" s="65">
        <v>43311</v>
      </c>
      <c r="AW75" s="65">
        <v>43395</v>
      </c>
      <c r="AX75" s="6">
        <f t="array" ref="AX75">IFERROR(INDEX(Datos_Consumo[CANTIDAD],MATCH(TABLATRANSFERENCIA[[#This Row],[CODIGO]]&amp;TABLATRANSFERENCIA[[#Headers],[2018-8]],Datos_Consumo[CODIGO]&amp;Datos_Consumo[FECHA_FORMATO],0)),0)</f>
        <v>38</v>
      </c>
      <c r="AY75" s="6">
        <f t="array" ref="AY75">IFERROR(INDEX(Datos_Consumo[CANTIDAD],MATCH(TABLATRANSFERENCIA[[#This Row],[CODIGO]]&amp;TABLATRANSFERENCIA[[#Headers],[2018-9]],Datos_Consumo[CODIGO]&amp;Datos_Consumo[FECHA_FORMATO],0)),0)</f>
        <v>8</v>
      </c>
      <c r="AZ75" s="6">
        <f t="array" ref="AZ75">IFERROR(INDEX(Datos_Consumo[CANTIDAD],MATCH(TABLATRANSFERENCIA[[#This Row],[CODIGO]]&amp;TABLATRANSFERENCIA[[#Headers],[2018-10]],Datos_Consumo[CODIGO]&amp;Datos_Consumo[FECHA_FORMATO],0)),0)</f>
        <v>0</v>
      </c>
      <c r="BA75" s="6">
        <f t="array" ref="BA75">IFERROR(INDEX(Datos_Consumo[CANTIDAD],MATCH(TABLATRANSFERENCIA[[#This Row],[CODIGO]]&amp;TABLATRANSFERENCIA[[#Headers],[2018-11]],Datos_Consumo[CODIGO]&amp;Datos_Consumo[FECHA_FORMATO],0)),0)</f>
        <v>1</v>
      </c>
      <c r="BB75" s="6">
        <f t="array" ref="BB75">IFERROR(INDEX(Datos_Consumo[CANTIDAD],MATCH(TABLATRANSFERENCIA[[#This Row],[CODIGO]]&amp;TABLATRANSFERENCIA[[#Headers],[2018-12]],Datos_Consumo[CODIGO]&amp;Datos_Consumo[FECHA_FORMATO],0)),0)</f>
        <v>19</v>
      </c>
      <c r="BC75" s="6">
        <f t="array" ref="BC75">IFERROR(INDEX(Datos_Consumo[CANTIDAD],MATCH(TABLATRANSFERENCIA[[#This Row],[CODIGO]]&amp;TABLATRANSFERENCIA[[#Headers],[2019-1]],Datos_Consumo[CODIGO]&amp;Datos_Consumo[FECHA_FORMATO],0)),0)</f>
        <v>12</v>
      </c>
      <c r="BD75" s="48">
        <f ca="1">IFERROR(ROUND((1+INDEX(tbl_Cambio_Porcentual_Requerim[Cambio Porcentual],MATCH(INDIRECT("TABLATRANSFERENCIA[@["&amp;Campo_Cambio&amp;"]]"),tbl_Cambio_Porcentual_Requerim[Clasificación],0)))*TABLATRANSFERENCIA[[#This Row],[REQ TOTAL]],0),TABLATRANSFERENCIA[[#This Row],[REQ TOTAL]])</f>
        <v>147</v>
      </c>
      <c r="BE75" s="53">
        <v>163</v>
      </c>
      <c r="BF75" s="62">
        <v>43479</v>
      </c>
      <c r="BG75" s="60">
        <v>43563</v>
      </c>
      <c r="BH75" s="49"/>
      <c r="BI75" s="49"/>
      <c r="BJ75" s="49">
        <f ca="1">IF(RIGHT(TABLATRANSFERENCIA[[#Headers],[Emb1]],1)*1&lt;=TABLATRANSFERENCIA[[#This Row],[EMBARQUES]],IF(ISBLANK(TABLATRANSFERENCIA[[#This Row],[EMBARQUES]]),TABLATRANSFERENCIA[[#This Row],[REQUERIM]],ROUND(TABLATRANSFERENCIA[[#This Row],[REQUERIM]]/TABLATRANSFERENCIA[[#This Row],[EMBARQUES]],0)),TABLATRANSFERENCIA[[#This Row],[REQUERIM]])</f>
        <v>147</v>
      </c>
      <c r="BK7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5" s="49"/>
      <c r="BP75" s="44">
        <f ca="1">IFERROR(TABLATRANSFERENCIA[[#This Row],[REQUERIM]]/TABLATRANSFERENCIA[[#This Row],[PEDIDO PROMEDIO]],0)</f>
        <v>0.83050847457627119</v>
      </c>
      <c r="BQ75" s="49"/>
      <c r="BR75" s="58"/>
      <c r="BS75" s="3">
        <f ca="1">IF(TABLATRANSFERENCIA[[#This Row],[RECIBIDO]]&lt;&gt;"",0,IF(TABLATRANSFERENCIA[[#This Row],[DESPACHO]]&lt;&gt;"",TABLATRANSFERENCIA[[#This Row],[DESPACHO]],TABLATRANSFERENCIA[[#This Row],[REQUERIM]]))</f>
        <v>147</v>
      </c>
      <c r="BT75" s="48"/>
      <c r="BU75" s="48"/>
      <c r="BV75" s="48" t="str">
        <f t="shared" si="2"/>
        <v>N</v>
      </c>
      <c r="BW75" s="49" t="s">
        <v>1386</v>
      </c>
      <c r="BX75" s="49">
        <f t="array" ref="BX7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75" s="49">
        <v>354</v>
      </c>
      <c r="CA75" s="49">
        <v>176</v>
      </c>
      <c r="CB75" s="49"/>
    </row>
    <row r="76" spans="1:80" x14ac:dyDescent="0.25">
      <c r="A76" s="52" t="s">
        <v>1475</v>
      </c>
      <c r="B76" s="3" t="s">
        <v>4769</v>
      </c>
      <c r="C76" s="3">
        <v>0</v>
      </c>
      <c r="D76" s="3">
        <v>0</v>
      </c>
      <c r="E76" s="3" t="s">
        <v>1401</v>
      </c>
      <c r="F76" s="3" t="s">
        <v>4762</v>
      </c>
      <c r="G76" s="3" t="s">
        <v>4425</v>
      </c>
      <c r="H76" s="3">
        <v>0</v>
      </c>
      <c r="I76" s="3">
        <v>0</v>
      </c>
      <c r="J76" s="3">
        <v>0</v>
      </c>
      <c r="K76" s="3">
        <v>0</v>
      </c>
      <c r="L76" s="3" t="s">
        <v>4414</v>
      </c>
      <c r="M76" s="3" t="s">
        <v>4454</v>
      </c>
      <c r="N76" s="3">
        <v>0</v>
      </c>
      <c r="O76" s="5" t="s">
        <v>4404</v>
      </c>
      <c r="P76" s="5">
        <v>6.38</v>
      </c>
      <c r="Q76" s="5">
        <v>8.5</v>
      </c>
      <c r="R76" s="44">
        <v>0</v>
      </c>
      <c r="S76" s="44">
        <v>0.44</v>
      </c>
      <c r="T76" s="44">
        <v>0</v>
      </c>
      <c r="U76" s="44">
        <v>0</v>
      </c>
      <c r="V76" s="47" t="s">
        <v>1405</v>
      </c>
      <c r="W76" s="47" t="s">
        <v>4409</v>
      </c>
      <c r="X76" s="49">
        <v>24</v>
      </c>
      <c r="Y76" s="49">
        <v>12</v>
      </c>
      <c r="Z76" s="6">
        <v>478</v>
      </c>
      <c r="AA76" s="6">
        <v>1000000000</v>
      </c>
      <c r="AB76" s="6">
        <v>323</v>
      </c>
      <c r="AC76" s="4">
        <v>0.32</v>
      </c>
      <c r="AD76" s="6" t="s">
        <v>1388</v>
      </c>
      <c r="AE76" s="6">
        <v>0</v>
      </c>
      <c r="AF76" s="6">
        <v>0</v>
      </c>
      <c r="AG76" s="6">
        <v>0</v>
      </c>
      <c r="AH76" s="6">
        <v>0</v>
      </c>
      <c r="AI76" s="6">
        <v>0</v>
      </c>
      <c r="AJ76" s="6">
        <v>0</v>
      </c>
      <c r="AK76" s="6">
        <v>323</v>
      </c>
      <c r="AL76" s="4">
        <v>0.32</v>
      </c>
      <c r="AM76" s="6" t="s">
        <v>1388</v>
      </c>
      <c r="AN76" s="6">
        <v>1</v>
      </c>
      <c r="AO76" s="6">
        <v>0</v>
      </c>
      <c r="AP76" s="6">
        <v>1</v>
      </c>
      <c r="AQ76" s="6">
        <v>159</v>
      </c>
      <c r="AR76" s="6">
        <v>15.7</v>
      </c>
      <c r="AS76" s="6">
        <v>10.6</v>
      </c>
      <c r="AT76" s="6">
        <v>0</v>
      </c>
      <c r="AU76" s="6">
        <v>0</v>
      </c>
      <c r="AV76" s="65">
        <v>43067</v>
      </c>
      <c r="AW76" s="65">
        <v>0</v>
      </c>
      <c r="AX76" s="6">
        <f t="array" ref="AX76">IFERROR(INDEX(Datos_Consumo[CANTIDAD],MATCH(TABLATRANSFERENCIA[[#This Row],[CODIGO]]&amp;TABLATRANSFERENCIA[[#Headers],[2018-8]],Datos_Consumo[CODIGO]&amp;Datos_Consumo[FECHA_FORMATO],0)),0)</f>
        <v>4</v>
      </c>
      <c r="AY76" s="6">
        <f t="array" ref="AY76">IFERROR(INDEX(Datos_Consumo[CANTIDAD],MATCH(TABLATRANSFERENCIA[[#This Row],[CODIGO]]&amp;TABLATRANSFERENCIA[[#Headers],[2018-9]],Datos_Consumo[CODIGO]&amp;Datos_Consumo[FECHA_FORMATO],0)),0)</f>
        <v>11</v>
      </c>
      <c r="AZ76" s="6">
        <f t="array" ref="AZ76">IFERROR(INDEX(Datos_Consumo[CANTIDAD],MATCH(TABLATRANSFERENCIA[[#This Row],[CODIGO]]&amp;TABLATRANSFERENCIA[[#Headers],[2018-10]],Datos_Consumo[CODIGO]&amp;Datos_Consumo[FECHA_FORMATO],0)),0)</f>
        <v>14</v>
      </c>
      <c r="BA76" s="6">
        <f t="array" ref="BA76">IFERROR(INDEX(Datos_Consumo[CANTIDAD],MATCH(TABLATRANSFERENCIA[[#This Row],[CODIGO]]&amp;TABLATRANSFERENCIA[[#Headers],[2018-11]],Datos_Consumo[CODIGO]&amp;Datos_Consumo[FECHA_FORMATO],0)),0)</f>
        <v>11</v>
      </c>
      <c r="BB76" s="6">
        <f t="array" ref="BB76">IFERROR(INDEX(Datos_Consumo[CANTIDAD],MATCH(TABLATRANSFERENCIA[[#This Row],[CODIGO]]&amp;TABLATRANSFERENCIA[[#Headers],[2018-12]],Datos_Consumo[CODIGO]&amp;Datos_Consumo[FECHA_FORMATO],0)),0)</f>
        <v>7</v>
      </c>
      <c r="BC76" s="6">
        <f t="array" ref="BC76">IFERROR(INDEX(Datos_Consumo[CANTIDAD],MATCH(TABLATRANSFERENCIA[[#This Row],[CODIGO]]&amp;TABLATRANSFERENCIA[[#Headers],[2019-1]],Datos_Consumo[CODIGO]&amp;Datos_Consumo[FECHA_FORMATO],0)),0)</f>
        <v>17</v>
      </c>
      <c r="BD76" s="48">
        <f ca="1">IFERROR(ROUND((1+INDEX(tbl_Cambio_Porcentual_Requerim[Cambio Porcentual],MATCH(INDIRECT("TABLATRANSFERENCIA[@["&amp;Campo_Cambio&amp;"]]"),tbl_Cambio_Porcentual_Requerim[Clasificación],0)))*TABLATRANSFERENCIA[[#This Row],[REQ TOTAL]],0),TABLATRANSFERENCIA[[#This Row],[REQ TOTAL]])</f>
        <v>167</v>
      </c>
      <c r="BE76" s="53">
        <v>155</v>
      </c>
      <c r="BF76" s="62">
        <v>43479</v>
      </c>
      <c r="BG76" s="60">
        <v>43563</v>
      </c>
      <c r="BH76" s="49"/>
      <c r="BI76" s="49"/>
      <c r="BJ76" s="49">
        <f ca="1">IF(RIGHT(TABLATRANSFERENCIA[[#Headers],[Emb1]],1)*1&lt;=TABLATRANSFERENCIA[[#This Row],[EMBARQUES]],IF(ISBLANK(TABLATRANSFERENCIA[[#This Row],[EMBARQUES]]),TABLATRANSFERENCIA[[#This Row],[REQUERIM]],ROUND(TABLATRANSFERENCIA[[#This Row],[REQUERIM]]/TABLATRANSFERENCIA[[#This Row],[EMBARQUES]],0)),TABLATRANSFERENCIA[[#This Row],[REQUERIM]])</f>
        <v>167</v>
      </c>
      <c r="BK7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6" s="49"/>
      <c r="BP76" s="44">
        <f ca="1">IFERROR(TABLATRANSFERENCIA[[#This Row],[REQUERIM]]/TABLATRANSFERENCIA[[#This Row],[PEDIDO PROMEDIO]],0)</f>
        <v>1.050314465408805</v>
      </c>
      <c r="BQ76" s="49"/>
      <c r="BR76" s="58"/>
      <c r="BS76" s="3">
        <f ca="1">IF(TABLATRANSFERENCIA[[#This Row],[RECIBIDO]]&lt;&gt;"",0,IF(TABLATRANSFERENCIA[[#This Row],[DESPACHO]]&lt;&gt;"",TABLATRANSFERENCIA[[#This Row],[DESPACHO]],TABLATRANSFERENCIA[[#This Row],[REQUERIM]]))</f>
        <v>167</v>
      </c>
      <c r="BT76" s="48"/>
      <c r="BU76" s="48"/>
      <c r="BV76" s="48" t="str">
        <f t="shared" si="2"/>
        <v>N</v>
      </c>
      <c r="BW76" s="49" t="s">
        <v>1386</v>
      </c>
      <c r="BX76" s="49">
        <f t="array" ref="BX7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76" s="49">
        <v>318</v>
      </c>
      <c r="CA76" s="49">
        <v>158</v>
      </c>
      <c r="CB76" s="49"/>
    </row>
    <row r="77" spans="1:80" x14ac:dyDescent="0.25">
      <c r="A77" s="52" t="s">
        <v>1476</v>
      </c>
      <c r="B77" s="3" t="s">
        <v>4780</v>
      </c>
      <c r="C77" s="3">
        <v>0</v>
      </c>
      <c r="D77" s="3">
        <v>0</v>
      </c>
      <c r="E77" s="3" t="s">
        <v>1401</v>
      </c>
      <c r="F77" s="3" t="s">
        <v>4777</v>
      </c>
      <c r="G77" s="3" t="s">
        <v>4425</v>
      </c>
      <c r="H77" s="3">
        <v>0</v>
      </c>
      <c r="I77" s="3">
        <v>0</v>
      </c>
      <c r="J77" s="3">
        <v>0</v>
      </c>
      <c r="K77" s="3">
        <v>0</v>
      </c>
      <c r="L77" s="3" t="s">
        <v>4414</v>
      </c>
      <c r="M77" s="3" t="s">
        <v>4578</v>
      </c>
      <c r="N77" s="3">
        <v>0</v>
      </c>
      <c r="O77" s="5" t="s">
        <v>4419</v>
      </c>
      <c r="P77" s="5">
        <v>6.83</v>
      </c>
      <c r="Q77" s="5">
        <v>10.51</v>
      </c>
      <c r="R77" s="44">
        <v>0</v>
      </c>
      <c r="S77" s="44">
        <v>0.72</v>
      </c>
      <c r="T77" s="44">
        <v>0</v>
      </c>
      <c r="U77" s="44">
        <v>0</v>
      </c>
      <c r="V77" s="47" t="s">
        <v>1405</v>
      </c>
      <c r="W77" s="47" t="s">
        <v>4409</v>
      </c>
      <c r="X77" s="49">
        <v>24</v>
      </c>
      <c r="Y77" s="49">
        <v>12</v>
      </c>
      <c r="Z77" s="6">
        <v>217</v>
      </c>
      <c r="AA77" s="6">
        <v>1000000000</v>
      </c>
      <c r="AB77" s="6">
        <v>88</v>
      </c>
      <c r="AC77" s="4">
        <v>0.59</v>
      </c>
      <c r="AD77" s="6" t="s">
        <v>1398</v>
      </c>
      <c r="AE77" s="6">
        <v>0</v>
      </c>
      <c r="AF77" s="6">
        <v>0</v>
      </c>
      <c r="AG77" s="6">
        <v>0</v>
      </c>
      <c r="AH77" s="6">
        <v>0</v>
      </c>
      <c r="AI77" s="6">
        <v>0</v>
      </c>
      <c r="AJ77" s="6">
        <v>0</v>
      </c>
      <c r="AK77" s="6">
        <v>88</v>
      </c>
      <c r="AL77" s="4">
        <v>0.59</v>
      </c>
      <c r="AM77" s="6" t="s">
        <v>1398</v>
      </c>
      <c r="AN77" s="6">
        <v>100</v>
      </c>
      <c r="AO77" s="6">
        <v>0</v>
      </c>
      <c r="AP77" s="6">
        <v>1</v>
      </c>
      <c r="AQ77" s="6">
        <v>72</v>
      </c>
      <c r="AR77" s="6">
        <v>7.5</v>
      </c>
      <c r="AS77" s="6">
        <v>3</v>
      </c>
      <c r="AT77" s="6">
        <v>3.4</v>
      </c>
      <c r="AU77" s="6">
        <v>0</v>
      </c>
      <c r="AV77" s="65">
        <v>43067</v>
      </c>
      <c r="AW77" s="65">
        <v>0</v>
      </c>
      <c r="AX77" s="6">
        <f t="array" ref="AX77">IFERROR(INDEX(Datos_Consumo[CANTIDAD],MATCH(TABLATRANSFERENCIA[[#This Row],[CODIGO]]&amp;TABLATRANSFERENCIA[[#Headers],[2018-8]],Datos_Consumo[CODIGO]&amp;Datos_Consumo[FECHA_FORMATO],0)),0)</f>
        <v>9</v>
      </c>
      <c r="AY77" s="6">
        <f t="array" ref="AY77">IFERROR(INDEX(Datos_Consumo[CANTIDAD],MATCH(TABLATRANSFERENCIA[[#This Row],[CODIGO]]&amp;TABLATRANSFERENCIA[[#Headers],[2018-9]],Datos_Consumo[CODIGO]&amp;Datos_Consumo[FECHA_FORMATO],0)),0)</f>
        <v>23</v>
      </c>
      <c r="AZ77" s="6">
        <f t="array" ref="AZ77">IFERROR(INDEX(Datos_Consumo[CANTIDAD],MATCH(TABLATRANSFERENCIA[[#This Row],[CODIGO]]&amp;TABLATRANSFERENCIA[[#Headers],[2018-10]],Datos_Consumo[CODIGO]&amp;Datos_Consumo[FECHA_FORMATO],0)),0)</f>
        <v>13</v>
      </c>
      <c r="BA77" s="6">
        <f t="array" ref="BA77">IFERROR(INDEX(Datos_Consumo[CANTIDAD],MATCH(TABLATRANSFERENCIA[[#This Row],[CODIGO]]&amp;TABLATRANSFERENCIA[[#Headers],[2018-11]],Datos_Consumo[CODIGO]&amp;Datos_Consumo[FECHA_FORMATO],0)),0)</f>
        <v>20</v>
      </c>
      <c r="BB77" s="6">
        <f t="array" ref="BB77">IFERROR(INDEX(Datos_Consumo[CANTIDAD],MATCH(TABLATRANSFERENCIA[[#This Row],[CODIGO]]&amp;TABLATRANSFERENCIA[[#Headers],[2018-12]],Datos_Consumo[CODIGO]&amp;Datos_Consumo[FECHA_FORMATO],0)),0)</f>
        <v>6</v>
      </c>
      <c r="BC77" s="6">
        <f t="array" ref="BC77">IFERROR(INDEX(Datos_Consumo[CANTIDAD],MATCH(TABLATRANSFERENCIA[[#This Row],[CODIGO]]&amp;TABLATRANSFERENCIA[[#Headers],[2019-1]],Datos_Consumo[CODIGO]&amp;Datos_Consumo[FECHA_FORMATO],0)),0)</f>
        <v>4</v>
      </c>
      <c r="BD77" s="48">
        <f ca="1">IFERROR(ROUND((1+INDEX(tbl_Cambio_Porcentual_Requerim[Cambio Porcentual],MATCH(INDIRECT("TABLATRANSFERENCIA[@["&amp;Campo_Cambio&amp;"]]"),tbl_Cambio_Porcentual_Requerim[Clasificación],0)))*TABLATRANSFERENCIA[[#This Row],[REQ TOTAL]],0),TABLATRANSFERENCIA[[#This Row],[REQ TOTAL]])</f>
        <v>90</v>
      </c>
      <c r="BE77" s="53">
        <v>129</v>
      </c>
      <c r="BF77" s="62">
        <v>43479</v>
      </c>
      <c r="BG77" s="60">
        <v>43563</v>
      </c>
      <c r="BH77" s="49"/>
      <c r="BI77" s="49"/>
      <c r="BJ77" s="49">
        <f ca="1">IF(RIGHT(TABLATRANSFERENCIA[[#Headers],[Emb1]],1)*1&lt;=TABLATRANSFERENCIA[[#This Row],[EMBARQUES]],IF(ISBLANK(TABLATRANSFERENCIA[[#This Row],[EMBARQUES]]),TABLATRANSFERENCIA[[#This Row],[REQUERIM]],ROUND(TABLATRANSFERENCIA[[#This Row],[REQUERIM]]/TABLATRANSFERENCIA[[#This Row],[EMBARQUES]],0)),TABLATRANSFERENCIA[[#This Row],[REQUERIM]])</f>
        <v>90</v>
      </c>
      <c r="BK7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7" s="49"/>
      <c r="BP77" s="44">
        <f ca="1">IFERROR(TABLATRANSFERENCIA[[#This Row],[REQUERIM]]/TABLATRANSFERENCIA[[#This Row],[PEDIDO PROMEDIO]],0)</f>
        <v>1.25</v>
      </c>
      <c r="BQ77" s="49"/>
      <c r="BR77" s="58"/>
      <c r="BS77" s="3">
        <f ca="1">IF(TABLATRANSFERENCIA[[#This Row],[RECIBIDO]]&lt;&gt;"",0,IF(TABLATRANSFERENCIA[[#This Row],[DESPACHO]]&lt;&gt;"",TABLATRANSFERENCIA[[#This Row],[DESPACHO]],TABLATRANSFERENCIA[[#This Row],[REQUERIM]]))</f>
        <v>90</v>
      </c>
      <c r="BT77" s="48"/>
      <c r="BU77" s="48"/>
      <c r="BV77" s="48" t="str">
        <f t="shared" si="2"/>
        <v>N</v>
      </c>
      <c r="BW77" s="49" t="s">
        <v>1386</v>
      </c>
      <c r="BX77" s="49">
        <f t="array" ref="BX7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77" s="49">
        <v>144</v>
      </c>
      <c r="CA77" s="49">
        <v>72</v>
      </c>
      <c r="CB77" s="49"/>
    </row>
    <row r="78" spans="1:80" x14ac:dyDescent="0.25">
      <c r="A78" s="52" t="s">
        <v>1477</v>
      </c>
      <c r="B78" s="3" t="s">
        <v>4781</v>
      </c>
      <c r="C78" s="3">
        <v>0</v>
      </c>
      <c r="D78" s="3">
        <v>0</v>
      </c>
      <c r="E78" s="3" t="s">
        <v>1401</v>
      </c>
      <c r="F78" s="3" t="s">
        <v>4777</v>
      </c>
      <c r="G78" s="3" t="s">
        <v>4425</v>
      </c>
      <c r="H78" s="3">
        <v>0</v>
      </c>
      <c r="I78" s="3">
        <v>0</v>
      </c>
      <c r="J78" s="3">
        <v>0</v>
      </c>
      <c r="K78" s="3">
        <v>0</v>
      </c>
      <c r="L78" s="3" t="s">
        <v>4414</v>
      </c>
      <c r="M78" s="3" t="s">
        <v>4782</v>
      </c>
      <c r="N78" s="3">
        <v>0</v>
      </c>
      <c r="O78" s="5" t="s">
        <v>4419</v>
      </c>
      <c r="P78" s="5">
        <v>3.9</v>
      </c>
      <c r="Q78" s="5">
        <v>5</v>
      </c>
      <c r="R78" s="44">
        <v>0</v>
      </c>
      <c r="S78" s="44">
        <v>0.38</v>
      </c>
      <c r="T78" s="44">
        <v>0</v>
      </c>
      <c r="U78" s="44">
        <v>1</v>
      </c>
      <c r="V78" s="47" t="s">
        <v>1405</v>
      </c>
      <c r="W78" s="47" t="s">
        <v>4409</v>
      </c>
      <c r="X78" s="49">
        <v>24</v>
      </c>
      <c r="Y78" s="49">
        <v>12</v>
      </c>
      <c r="Z78" s="6">
        <v>1021</v>
      </c>
      <c r="AA78" s="6">
        <v>1000000000</v>
      </c>
      <c r="AB78" s="6">
        <v>0</v>
      </c>
      <c r="AC78" s="4">
        <v>1</v>
      </c>
      <c r="AD78" s="6" t="s">
        <v>838</v>
      </c>
      <c r="AE78" s="6">
        <v>400</v>
      </c>
      <c r="AF78" s="6">
        <v>0</v>
      </c>
      <c r="AG78" s="6">
        <v>0</v>
      </c>
      <c r="AH78" s="6">
        <v>400</v>
      </c>
      <c r="AI78" s="6">
        <v>0</v>
      </c>
      <c r="AJ78" s="6">
        <v>0</v>
      </c>
      <c r="AK78" s="6">
        <v>400</v>
      </c>
      <c r="AL78" s="4">
        <v>0.61</v>
      </c>
      <c r="AM78" s="6" t="s">
        <v>1398</v>
      </c>
      <c r="AN78" s="6">
        <v>150</v>
      </c>
      <c r="AO78" s="6">
        <v>0</v>
      </c>
      <c r="AP78" s="6">
        <v>1</v>
      </c>
      <c r="AQ78" s="6">
        <v>340</v>
      </c>
      <c r="AR78" s="6">
        <v>18.100000000000001</v>
      </c>
      <c r="AS78" s="6">
        <v>7.1</v>
      </c>
      <c r="AT78" s="6">
        <v>2.7</v>
      </c>
      <c r="AU78" s="6">
        <v>2</v>
      </c>
      <c r="AV78" s="65">
        <v>43311</v>
      </c>
      <c r="AW78" s="65">
        <v>43395</v>
      </c>
      <c r="AX78" s="6">
        <f t="array" ref="AX78">IFERROR(INDEX(Datos_Consumo[CANTIDAD],MATCH(TABLATRANSFERENCIA[[#This Row],[CODIGO]]&amp;TABLATRANSFERENCIA[[#Headers],[2018-8]],Datos_Consumo[CODIGO]&amp;Datos_Consumo[FECHA_FORMATO],0)),0)</f>
        <v>45</v>
      </c>
      <c r="AY78" s="6">
        <f t="array" ref="AY78">IFERROR(INDEX(Datos_Consumo[CANTIDAD],MATCH(TABLATRANSFERENCIA[[#This Row],[CODIGO]]&amp;TABLATRANSFERENCIA[[#Headers],[2018-9]],Datos_Consumo[CODIGO]&amp;Datos_Consumo[FECHA_FORMATO],0)),0)</f>
        <v>64</v>
      </c>
      <c r="AZ78" s="6">
        <f t="array" ref="AZ78">IFERROR(INDEX(Datos_Consumo[CANTIDAD],MATCH(TABLATRANSFERENCIA[[#This Row],[CODIGO]]&amp;TABLATRANSFERENCIA[[#Headers],[2018-10]],Datos_Consumo[CODIGO]&amp;Datos_Consumo[FECHA_FORMATO],0)),0)</f>
        <v>4</v>
      </c>
      <c r="BA78" s="6">
        <f t="array" ref="BA78">IFERROR(INDEX(Datos_Consumo[CANTIDAD],MATCH(TABLATRANSFERENCIA[[#This Row],[CODIGO]]&amp;TABLATRANSFERENCIA[[#Headers],[2018-11]],Datos_Consumo[CODIGO]&amp;Datos_Consumo[FECHA_FORMATO],0)),0)</f>
        <v>0</v>
      </c>
      <c r="BB78" s="6">
        <f t="array" ref="BB78">IFERROR(INDEX(Datos_Consumo[CANTIDAD],MATCH(TABLATRANSFERENCIA[[#This Row],[CODIGO]]&amp;TABLATRANSFERENCIA[[#Headers],[2018-12]],Datos_Consumo[CODIGO]&amp;Datos_Consumo[FECHA_FORMATO],0)),0)</f>
        <v>0</v>
      </c>
      <c r="BC78" s="6">
        <f t="array" ref="BC78">IFERROR(INDEX(Datos_Consumo[CANTIDAD],MATCH(TABLATRANSFERENCIA[[#This Row],[CODIGO]]&amp;TABLATRANSFERENCIA[[#Headers],[2019-1]],Datos_Consumo[CODIGO]&amp;Datos_Consumo[FECHA_FORMATO],0)),0)</f>
        <v>0</v>
      </c>
      <c r="BD78" s="48">
        <f ca="1">IFERROR(ROUND((1+INDEX(tbl_Cambio_Porcentual_Requerim[Cambio Porcentual],MATCH(INDIRECT("TABLATRANSFERENCIA[@["&amp;Campo_Cambio&amp;"]]"),tbl_Cambio_Porcentual_Requerim[Clasificación],0)))*TABLATRANSFERENCIA[[#This Row],[REQ TOTAL]],0),TABLATRANSFERENCIA[[#This Row],[REQ TOTAL]])</f>
        <v>435</v>
      </c>
      <c r="BE78" s="53">
        <v>621</v>
      </c>
      <c r="BF78" s="62">
        <v>43479</v>
      </c>
      <c r="BG78" s="60">
        <v>43563</v>
      </c>
      <c r="BH78" s="49"/>
      <c r="BI78" s="49"/>
      <c r="BJ78" s="49">
        <f ca="1">IF(RIGHT(TABLATRANSFERENCIA[[#Headers],[Emb1]],1)*1&lt;=TABLATRANSFERENCIA[[#This Row],[EMBARQUES]],IF(ISBLANK(TABLATRANSFERENCIA[[#This Row],[EMBARQUES]]),TABLATRANSFERENCIA[[#This Row],[REQUERIM]],ROUND(TABLATRANSFERENCIA[[#This Row],[REQUERIM]]/TABLATRANSFERENCIA[[#This Row],[EMBARQUES]],0)),TABLATRANSFERENCIA[[#This Row],[REQUERIM]])</f>
        <v>435</v>
      </c>
      <c r="BK7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8" s="49"/>
      <c r="BP78" s="44">
        <f ca="1">IFERROR(TABLATRANSFERENCIA[[#This Row],[REQUERIM]]/TABLATRANSFERENCIA[[#This Row],[PEDIDO PROMEDIO]],0)</f>
        <v>1.2794117647058822</v>
      </c>
      <c r="BQ78" s="49"/>
      <c r="BR78" s="58"/>
      <c r="BS78" s="3">
        <f ca="1">IF(TABLATRANSFERENCIA[[#This Row],[RECIBIDO]]&lt;&gt;"",0,IF(TABLATRANSFERENCIA[[#This Row],[DESPACHO]]&lt;&gt;"",TABLATRANSFERENCIA[[#This Row],[DESPACHO]],TABLATRANSFERENCIA[[#This Row],[REQUERIM]]))</f>
        <v>435</v>
      </c>
      <c r="BT78" s="48"/>
      <c r="BU78" s="48"/>
      <c r="BV78" s="48" t="str">
        <f t="shared" si="2"/>
        <v>N</v>
      </c>
      <c r="BW78" s="49" t="s">
        <v>1386</v>
      </c>
      <c r="BX78" s="49">
        <f t="array" ref="BX7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78" s="49">
        <v>679</v>
      </c>
      <c r="CA78" s="49">
        <v>337</v>
      </c>
      <c r="CB78" s="49"/>
    </row>
    <row r="79" spans="1:80" x14ac:dyDescent="0.25">
      <c r="A79" s="52" t="s">
        <v>1478</v>
      </c>
      <c r="B79" s="3" t="s">
        <v>4784</v>
      </c>
      <c r="C79" s="3">
        <v>0</v>
      </c>
      <c r="D79" s="3">
        <v>0</v>
      </c>
      <c r="E79" s="3" t="s">
        <v>1401</v>
      </c>
      <c r="F79" s="3" t="s">
        <v>4777</v>
      </c>
      <c r="G79" s="3" t="s">
        <v>4425</v>
      </c>
      <c r="H79" s="3">
        <v>0</v>
      </c>
      <c r="I79" s="3">
        <v>0</v>
      </c>
      <c r="J79" s="3">
        <v>0</v>
      </c>
      <c r="K79" s="3">
        <v>0</v>
      </c>
      <c r="L79" s="3" t="s">
        <v>4414</v>
      </c>
      <c r="M79" s="3" t="s">
        <v>4472</v>
      </c>
      <c r="N79" s="3">
        <v>0</v>
      </c>
      <c r="O79" s="5" t="s">
        <v>4404</v>
      </c>
      <c r="P79" s="5">
        <v>4.95</v>
      </c>
      <c r="Q79" s="5">
        <v>7.41</v>
      </c>
      <c r="R79" s="44">
        <v>0</v>
      </c>
      <c r="S79" s="44">
        <v>0.66</v>
      </c>
      <c r="T79" s="44">
        <v>0</v>
      </c>
      <c r="U79" s="44">
        <v>0</v>
      </c>
      <c r="V79" s="47" t="s">
        <v>1405</v>
      </c>
      <c r="W79" s="47" t="s">
        <v>4409</v>
      </c>
      <c r="X79" s="49">
        <v>24</v>
      </c>
      <c r="Y79" s="49">
        <v>12</v>
      </c>
      <c r="Z79" s="6">
        <v>274</v>
      </c>
      <c r="AA79" s="6">
        <v>1000000000</v>
      </c>
      <c r="AB79" s="6">
        <v>68</v>
      </c>
      <c r="AC79" s="4">
        <v>0.75</v>
      </c>
      <c r="AD79" s="6" t="s">
        <v>1392</v>
      </c>
      <c r="AE79" s="6">
        <v>0</v>
      </c>
      <c r="AF79" s="6">
        <v>0</v>
      </c>
      <c r="AG79" s="6">
        <v>0</v>
      </c>
      <c r="AH79" s="6">
        <v>0</v>
      </c>
      <c r="AI79" s="6">
        <v>0</v>
      </c>
      <c r="AJ79" s="6">
        <v>0</v>
      </c>
      <c r="AK79" s="6">
        <v>68</v>
      </c>
      <c r="AL79" s="4">
        <v>0.75</v>
      </c>
      <c r="AM79" s="6" t="s">
        <v>1392</v>
      </c>
      <c r="AN79" s="6">
        <v>100</v>
      </c>
      <c r="AO79" s="6">
        <v>0</v>
      </c>
      <c r="AP79" s="6">
        <v>1</v>
      </c>
      <c r="AQ79" s="6">
        <v>91</v>
      </c>
      <c r="AR79" s="6">
        <v>15.9</v>
      </c>
      <c r="AS79" s="6">
        <v>3.9</v>
      </c>
      <c r="AT79" s="6">
        <v>5.8</v>
      </c>
      <c r="AU79" s="6">
        <v>0</v>
      </c>
      <c r="AV79" s="65">
        <v>43067</v>
      </c>
      <c r="AW79" s="65">
        <v>0</v>
      </c>
      <c r="AX79" s="6">
        <f t="array" ref="AX79">IFERROR(INDEX(Datos_Consumo[CANTIDAD],MATCH(TABLATRANSFERENCIA[[#This Row],[CODIGO]]&amp;TABLATRANSFERENCIA[[#Headers],[2018-8]],Datos_Consumo[CODIGO]&amp;Datos_Consumo[FECHA_FORMATO],0)),0)</f>
        <v>10</v>
      </c>
      <c r="AY79" s="6">
        <f t="array" ref="AY79">IFERROR(INDEX(Datos_Consumo[CANTIDAD],MATCH(TABLATRANSFERENCIA[[#This Row],[CODIGO]]&amp;TABLATRANSFERENCIA[[#Headers],[2018-9]],Datos_Consumo[CODIGO]&amp;Datos_Consumo[FECHA_FORMATO],0)),0)</f>
        <v>12</v>
      </c>
      <c r="AZ79" s="6">
        <f t="array" ref="AZ79">IFERROR(INDEX(Datos_Consumo[CANTIDAD],MATCH(TABLATRANSFERENCIA[[#This Row],[CODIGO]]&amp;TABLATRANSFERENCIA[[#Headers],[2018-10]],Datos_Consumo[CODIGO]&amp;Datos_Consumo[FECHA_FORMATO],0)),0)</f>
        <v>5</v>
      </c>
      <c r="BA79" s="6">
        <f t="array" ref="BA79">IFERROR(INDEX(Datos_Consumo[CANTIDAD],MATCH(TABLATRANSFERENCIA[[#This Row],[CODIGO]]&amp;TABLATRANSFERENCIA[[#Headers],[2018-11]],Datos_Consumo[CODIGO]&amp;Datos_Consumo[FECHA_FORMATO],0)),0)</f>
        <v>7</v>
      </c>
      <c r="BB79" s="6">
        <f t="array" ref="BB79">IFERROR(INDEX(Datos_Consumo[CANTIDAD],MATCH(TABLATRANSFERENCIA[[#This Row],[CODIGO]]&amp;TABLATRANSFERENCIA[[#Headers],[2018-12]],Datos_Consumo[CODIGO]&amp;Datos_Consumo[FECHA_FORMATO],0)),0)</f>
        <v>6</v>
      </c>
      <c r="BC79" s="6">
        <f t="array" ref="BC79">IFERROR(INDEX(Datos_Consumo[CANTIDAD],MATCH(TABLATRANSFERENCIA[[#This Row],[CODIGO]]&amp;TABLATRANSFERENCIA[[#Headers],[2019-1]],Datos_Consumo[CODIGO]&amp;Datos_Consumo[FECHA_FORMATO],0)),0)</f>
        <v>3</v>
      </c>
      <c r="BD79" s="48">
        <f ca="1">IFERROR(ROUND((1+INDEX(tbl_Cambio_Porcentual_Requerim[Cambio Porcentual],MATCH(INDIRECT("TABLATRANSFERENCIA[@["&amp;Campo_Cambio&amp;"]]"),tbl_Cambio_Porcentual_Requerim[Clasificación],0)))*TABLATRANSFERENCIA[[#This Row],[REQ TOTAL]],0),TABLATRANSFERENCIA[[#This Row],[REQ TOTAL]])</f>
        <v>222</v>
      </c>
      <c r="BE79" s="53">
        <v>206</v>
      </c>
      <c r="BF79" s="62">
        <v>43479</v>
      </c>
      <c r="BG79" s="60">
        <v>43563</v>
      </c>
      <c r="BH79" s="49"/>
      <c r="BI79" s="49"/>
      <c r="BJ79" s="49">
        <f ca="1">IF(RIGHT(TABLATRANSFERENCIA[[#Headers],[Emb1]],1)*1&lt;=TABLATRANSFERENCIA[[#This Row],[EMBARQUES]],IF(ISBLANK(TABLATRANSFERENCIA[[#This Row],[EMBARQUES]]),TABLATRANSFERENCIA[[#This Row],[REQUERIM]],ROUND(TABLATRANSFERENCIA[[#This Row],[REQUERIM]]/TABLATRANSFERENCIA[[#This Row],[EMBARQUES]],0)),TABLATRANSFERENCIA[[#This Row],[REQUERIM]])</f>
        <v>222</v>
      </c>
      <c r="BK7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7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7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7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79" s="49"/>
      <c r="BP79" s="44">
        <f ca="1">IFERROR(TABLATRANSFERENCIA[[#This Row],[REQUERIM]]/TABLATRANSFERENCIA[[#This Row],[PEDIDO PROMEDIO]],0)</f>
        <v>2.4395604395604398</v>
      </c>
      <c r="BQ79" s="49"/>
      <c r="BR79" s="58"/>
      <c r="BS79" s="3">
        <f ca="1">IF(TABLATRANSFERENCIA[[#This Row],[RECIBIDO]]&lt;&gt;"",0,IF(TABLATRANSFERENCIA[[#This Row],[DESPACHO]]&lt;&gt;"",TABLATRANSFERENCIA[[#This Row],[DESPACHO]],TABLATRANSFERENCIA[[#This Row],[REQUERIM]]))</f>
        <v>222</v>
      </c>
      <c r="BT79" s="48"/>
      <c r="BU79" s="48"/>
      <c r="BV79" s="48" t="str">
        <f t="shared" si="2"/>
        <v>N</v>
      </c>
      <c r="BW79" s="49" t="s">
        <v>1386</v>
      </c>
      <c r="BX79" s="49">
        <f t="array" ref="BX7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7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79" s="49">
        <v>182</v>
      </c>
      <c r="CA79" s="49">
        <v>90</v>
      </c>
      <c r="CB79" s="49"/>
    </row>
    <row r="80" spans="1:80" x14ac:dyDescent="0.25">
      <c r="A80" s="52" t="s">
        <v>1479</v>
      </c>
      <c r="B80" s="3" t="s">
        <v>4785</v>
      </c>
      <c r="C80" s="3">
        <v>0</v>
      </c>
      <c r="D80" s="3">
        <v>0</v>
      </c>
      <c r="E80" s="3" t="s">
        <v>1401</v>
      </c>
      <c r="F80" s="3" t="s">
        <v>4777</v>
      </c>
      <c r="G80" s="3" t="s">
        <v>4425</v>
      </c>
      <c r="H80" s="3">
        <v>0</v>
      </c>
      <c r="I80" s="3">
        <v>0</v>
      </c>
      <c r="J80" s="3">
        <v>0</v>
      </c>
      <c r="K80" s="3">
        <v>0</v>
      </c>
      <c r="L80" s="3" t="s">
        <v>4414</v>
      </c>
      <c r="M80" s="3" t="s">
        <v>4786</v>
      </c>
      <c r="N80" s="3">
        <v>0</v>
      </c>
      <c r="O80" s="5" t="s">
        <v>4419</v>
      </c>
      <c r="P80" s="5">
        <v>1.28</v>
      </c>
      <c r="Q80" s="5">
        <v>3.24</v>
      </c>
      <c r="R80" s="44">
        <v>0</v>
      </c>
      <c r="S80" s="44">
        <v>2.04</v>
      </c>
      <c r="T80" s="44">
        <v>0</v>
      </c>
      <c r="U80" s="44">
        <v>1</v>
      </c>
      <c r="V80" s="47" t="s">
        <v>1405</v>
      </c>
      <c r="W80" s="47" t="s">
        <v>4409</v>
      </c>
      <c r="X80" s="49">
        <v>24</v>
      </c>
      <c r="Y80" s="49">
        <v>12</v>
      </c>
      <c r="Z80" s="6">
        <v>2516</v>
      </c>
      <c r="AA80" s="6">
        <v>1000000000</v>
      </c>
      <c r="AB80" s="6">
        <v>348</v>
      </c>
      <c r="AC80" s="4">
        <v>0.86</v>
      </c>
      <c r="AD80" s="6" t="s">
        <v>1392</v>
      </c>
      <c r="AE80" s="6">
        <v>900</v>
      </c>
      <c r="AF80" s="6">
        <v>0</v>
      </c>
      <c r="AG80" s="6">
        <v>300</v>
      </c>
      <c r="AH80" s="6">
        <v>600</v>
      </c>
      <c r="AI80" s="6">
        <v>0</v>
      </c>
      <c r="AJ80" s="6">
        <v>0</v>
      </c>
      <c r="AK80" s="6">
        <v>1248</v>
      </c>
      <c r="AL80" s="4">
        <v>0.5</v>
      </c>
      <c r="AM80" s="6" t="s">
        <v>1398</v>
      </c>
      <c r="AN80" s="6">
        <v>200</v>
      </c>
      <c r="AO80" s="6">
        <v>0</v>
      </c>
      <c r="AP80" s="6">
        <v>1</v>
      </c>
      <c r="AQ80" s="6">
        <v>839</v>
      </c>
      <c r="AR80" s="6">
        <v>11.5</v>
      </c>
      <c r="AS80" s="6">
        <v>5.7</v>
      </c>
      <c r="AT80" s="6">
        <v>0.9</v>
      </c>
      <c r="AU80" s="6">
        <v>0</v>
      </c>
      <c r="AV80" s="65">
        <v>43311</v>
      </c>
      <c r="AW80" s="65">
        <v>43395</v>
      </c>
      <c r="AX80" s="6">
        <f t="array" ref="AX80">IFERROR(INDEX(Datos_Consumo[CANTIDAD],MATCH(TABLATRANSFERENCIA[[#This Row],[CODIGO]]&amp;TABLATRANSFERENCIA[[#Headers],[2018-8]],Datos_Consumo[CODIGO]&amp;Datos_Consumo[FECHA_FORMATO],0)),0)</f>
        <v>66</v>
      </c>
      <c r="AY80" s="6">
        <f t="array" ref="AY80">IFERROR(INDEX(Datos_Consumo[CANTIDAD],MATCH(TABLATRANSFERENCIA[[#This Row],[CODIGO]]&amp;TABLATRANSFERENCIA[[#Headers],[2018-9]],Datos_Consumo[CODIGO]&amp;Datos_Consumo[FECHA_FORMATO],0)),0)</f>
        <v>116</v>
      </c>
      <c r="AZ80" s="6">
        <f t="array" ref="AZ80">IFERROR(INDEX(Datos_Consumo[CANTIDAD],MATCH(TABLATRANSFERENCIA[[#This Row],[CODIGO]]&amp;TABLATRANSFERENCIA[[#Headers],[2018-10]],Datos_Consumo[CODIGO]&amp;Datos_Consumo[FECHA_FORMATO],0)),0)</f>
        <v>125</v>
      </c>
      <c r="BA80" s="6">
        <f t="array" ref="BA80">IFERROR(INDEX(Datos_Consumo[CANTIDAD],MATCH(TABLATRANSFERENCIA[[#This Row],[CODIGO]]&amp;TABLATRANSFERENCIA[[#Headers],[2018-11]],Datos_Consumo[CODIGO]&amp;Datos_Consumo[FECHA_FORMATO],0)),0)</f>
        <v>63</v>
      </c>
      <c r="BB80" s="6">
        <f t="array" ref="BB80">IFERROR(INDEX(Datos_Consumo[CANTIDAD],MATCH(TABLATRANSFERENCIA[[#This Row],[CODIGO]]&amp;TABLATRANSFERENCIA[[#Headers],[2018-12]],Datos_Consumo[CODIGO]&amp;Datos_Consumo[FECHA_FORMATO],0)),0)</f>
        <v>56</v>
      </c>
      <c r="BC80" s="6">
        <f t="array" ref="BC80">IFERROR(INDEX(Datos_Consumo[CANTIDAD],MATCH(TABLATRANSFERENCIA[[#This Row],[CODIGO]]&amp;TABLATRANSFERENCIA[[#Headers],[2019-1]],Datos_Consumo[CODIGO]&amp;Datos_Consumo[FECHA_FORMATO],0)),0)</f>
        <v>77</v>
      </c>
      <c r="BD80" s="48">
        <f ca="1">IFERROR(ROUND((1+INDEX(tbl_Cambio_Porcentual_Requerim[Cambio Porcentual],MATCH(INDIRECT("TABLATRANSFERENCIA[@["&amp;Campo_Cambio&amp;"]]"),tbl_Cambio_Porcentual_Requerim[Clasificación],0)))*TABLATRANSFERENCIA[[#This Row],[REQ TOTAL]],0),TABLATRANSFERENCIA[[#This Row],[REQ TOTAL]])</f>
        <v>888</v>
      </c>
      <c r="BE80" s="53">
        <v>1268</v>
      </c>
      <c r="BF80" s="62">
        <v>43479</v>
      </c>
      <c r="BG80" s="60">
        <v>43563</v>
      </c>
      <c r="BH80" s="49"/>
      <c r="BI80" s="49"/>
      <c r="BJ80" s="49">
        <f ca="1">IF(RIGHT(TABLATRANSFERENCIA[[#Headers],[Emb1]],1)*1&lt;=TABLATRANSFERENCIA[[#This Row],[EMBARQUES]],IF(ISBLANK(TABLATRANSFERENCIA[[#This Row],[EMBARQUES]]),TABLATRANSFERENCIA[[#This Row],[REQUERIM]],ROUND(TABLATRANSFERENCIA[[#This Row],[REQUERIM]]/TABLATRANSFERENCIA[[#This Row],[EMBARQUES]],0)),TABLATRANSFERENCIA[[#This Row],[REQUERIM]])</f>
        <v>888</v>
      </c>
      <c r="BK8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0" s="49"/>
      <c r="BP80" s="44">
        <f ca="1">IFERROR(TABLATRANSFERENCIA[[#This Row],[REQUERIM]]/TABLATRANSFERENCIA[[#This Row],[PEDIDO PROMEDIO]],0)</f>
        <v>1.0584028605482718</v>
      </c>
      <c r="BQ80" s="49"/>
      <c r="BR80" s="58"/>
      <c r="BS80" s="3">
        <f ca="1">IF(TABLATRANSFERENCIA[[#This Row],[RECIBIDO]]&lt;&gt;"",0,IF(TABLATRANSFERENCIA[[#This Row],[DESPACHO]]&lt;&gt;"",TABLATRANSFERENCIA[[#This Row],[DESPACHO]],TABLATRANSFERENCIA[[#This Row],[REQUERIM]]))</f>
        <v>888</v>
      </c>
      <c r="BT80" s="48"/>
      <c r="BU80" s="48"/>
      <c r="BV80" s="48" t="str">
        <f t="shared" si="2"/>
        <v>N</v>
      </c>
      <c r="BW80" s="49" t="s">
        <v>1386</v>
      </c>
      <c r="BX80" s="49">
        <f t="array" ref="BX8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80" s="49">
        <v>1673</v>
      </c>
      <c r="CA80" s="49">
        <v>830</v>
      </c>
      <c r="CB80" s="49"/>
    </row>
    <row r="81" spans="1:80" x14ac:dyDescent="0.25">
      <c r="A81" s="52" t="s">
        <v>1480</v>
      </c>
      <c r="B81" s="3" t="s">
        <v>4789</v>
      </c>
      <c r="C81" s="3">
        <v>0</v>
      </c>
      <c r="D81" s="3">
        <v>0</v>
      </c>
      <c r="E81" s="3" t="s">
        <v>1401</v>
      </c>
      <c r="F81" s="3" t="s">
        <v>4790</v>
      </c>
      <c r="G81" s="3" t="s">
        <v>4425</v>
      </c>
      <c r="H81" s="3">
        <v>0</v>
      </c>
      <c r="I81" s="3">
        <v>0</v>
      </c>
      <c r="J81" s="3">
        <v>0</v>
      </c>
      <c r="K81" s="3">
        <v>0</v>
      </c>
      <c r="L81" s="3" t="s">
        <v>4414</v>
      </c>
      <c r="M81" s="3" t="s">
        <v>4791</v>
      </c>
      <c r="N81" s="3">
        <v>0</v>
      </c>
      <c r="O81" s="5" t="s">
        <v>4419</v>
      </c>
      <c r="P81" s="5">
        <v>1.22</v>
      </c>
      <c r="Q81" s="5">
        <v>2.4</v>
      </c>
      <c r="R81" s="44">
        <v>0</v>
      </c>
      <c r="S81" s="44">
        <v>1.29</v>
      </c>
      <c r="T81" s="44">
        <v>0</v>
      </c>
      <c r="U81" s="44">
        <v>1</v>
      </c>
      <c r="V81" s="47" t="s">
        <v>1405</v>
      </c>
      <c r="W81" s="47" t="s">
        <v>4409</v>
      </c>
      <c r="X81" s="49">
        <v>24</v>
      </c>
      <c r="Y81" s="49">
        <v>12</v>
      </c>
      <c r="Z81" s="6">
        <v>1887</v>
      </c>
      <c r="AA81" s="6">
        <v>1000000000</v>
      </c>
      <c r="AB81" s="6">
        <v>94</v>
      </c>
      <c r="AC81" s="4">
        <v>0.95</v>
      </c>
      <c r="AD81" s="6" t="s">
        <v>1392</v>
      </c>
      <c r="AE81" s="6">
        <v>500</v>
      </c>
      <c r="AF81" s="6">
        <v>0</v>
      </c>
      <c r="AG81" s="6">
        <v>0</v>
      </c>
      <c r="AH81" s="6">
        <v>500</v>
      </c>
      <c r="AI81" s="6">
        <v>0</v>
      </c>
      <c r="AJ81" s="6">
        <v>0</v>
      </c>
      <c r="AK81" s="6">
        <v>594</v>
      </c>
      <c r="AL81" s="4">
        <v>0.69</v>
      </c>
      <c r="AM81" s="6" t="s">
        <v>1392</v>
      </c>
      <c r="AN81" s="6">
        <v>500</v>
      </c>
      <c r="AO81" s="6">
        <v>0</v>
      </c>
      <c r="AP81" s="6">
        <v>1</v>
      </c>
      <c r="AQ81" s="6">
        <v>629</v>
      </c>
      <c r="AR81" s="6">
        <v>17.3</v>
      </c>
      <c r="AS81" s="6">
        <v>5.4</v>
      </c>
      <c r="AT81" s="6">
        <v>4.5999999999999996</v>
      </c>
      <c r="AU81" s="6">
        <v>0</v>
      </c>
      <c r="AV81" s="65">
        <v>43311</v>
      </c>
      <c r="AW81" s="65">
        <v>43395</v>
      </c>
      <c r="AX81" s="6">
        <f t="array" ref="AX81">IFERROR(INDEX(Datos_Consumo[CANTIDAD],MATCH(TABLATRANSFERENCIA[[#This Row],[CODIGO]]&amp;TABLATRANSFERENCIA[[#Headers],[2018-8]],Datos_Consumo[CODIGO]&amp;Datos_Consumo[FECHA_FORMATO],0)),0)</f>
        <v>52</v>
      </c>
      <c r="AY81" s="6">
        <f t="array" ref="AY81">IFERROR(INDEX(Datos_Consumo[CANTIDAD],MATCH(TABLATRANSFERENCIA[[#This Row],[CODIGO]]&amp;TABLATRANSFERENCIA[[#Headers],[2018-9]],Datos_Consumo[CODIGO]&amp;Datos_Consumo[FECHA_FORMATO],0)),0)</f>
        <v>24</v>
      </c>
      <c r="AZ81" s="6">
        <f t="array" ref="AZ81">IFERROR(INDEX(Datos_Consumo[CANTIDAD],MATCH(TABLATRANSFERENCIA[[#This Row],[CODIGO]]&amp;TABLATRANSFERENCIA[[#Headers],[2018-10]],Datos_Consumo[CODIGO]&amp;Datos_Consumo[FECHA_FORMATO],0)),0)</f>
        <v>29</v>
      </c>
      <c r="BA81" s="6">
        <f t="array" ref="BA81">IFERROR(INDEX(Datos_Consumo[CANTIDAD],MATCH(TABLATRANSFERENCIA[[#This Row],[CODIGO]]&amp;TABLATRANSFERENCIA[[#Headers],[2018-11]],Datos_Consumo[CODIGO]&amp;Datos_Consumo[FECHA_FORMATO],0)),0)</f>
        <v>29</v>
      </c>
      <c r="BB81" s="6">
        <f t="array" ref="BB81">IFERROR(INDEX(Datos_Consumo[CANTIDAD],MATCH(TABLATRANSFERENCIA[[#This Row],[CODIGO]]&amp;TABLATRANSFERENCIA[[#Headers],[2018-12]],Datos_Consumo[CODIGO]&amp;Datos_Consumo[FECHA_FORMATO],0)),0)</f>
        <v>116</v>
      </c>
      <c r="BC81" s="6">
        <f t="array" ref="BC81">IFERROR(INDEX(Datos_Consumo[CANTIDAD],MATCH(TABLATRANSFERENCIA[[#This Row],[CODIGO]]&amp;TABLATRANSFERENCIA[[#Headers],[2019-1]],Datos_Consumo[CODIGO]&amp;Datos_Consumo[FECHA_FORMATO],0)),0)</f>
        <v>40</v>
      </c>
      <c r="BD81" s="48">
        <f ca="1">IFERROR(ROUND((1+INDEX(tbl_Cambio_Porcentual_Requerim[Cambio Porcentual],MATCH(INDIRECT("TABLATRANSFERENCIA[@["&amp;Campo_Cambio&amp;"]]"),tbl_Cambio_Porcentual_Requerim[Clasificación],0)))*TABLATRANSFERENCIA[[#This Row],[REQ TOTAL]],0),TABLATRANSFERENCIA[[#This Row],[REQ TOTAL]])</f>
        <v>905</v>
      </c>
      <c r="BE81" s="53">
        <v>1293</v>
      </c>
      <c r="BF81" s="62">
        <v>43479</v>
      </c>
      <c r="BG81" s="60">
        <v>43563</v>
      </c>
      <c r="BH81" s="49"/>
      <c r="BI81" s="49"/>
      <c r="BJ81" s="49">
        <f ca="1">IF(RIGHT(TABLATRANSFERENCIA[[#Headers],[Emb1]],1)*1&lt;=TABLATRANSFERENCIA[[#This Row],[EMBARQUES]],IF(ISBLANK(TABLATRANSFERENCIA[[#This Row],[EMBARQUES]]),TABLATRANSFERENCIA[[#This Row],[REQUERIM]],ROUND(TABLATRANSFERENCIA[[#This Row],[REQUERIM]]/TABLATRANSFERENCIA[[#This Row],[EMBARQUES]],0)),TABLATRANSFERENCIA[[#This Row],[REQUERIM]])</f>
        <v>905</v>
      </c>
      <c r="BK8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1" s="49"/>
      <c r="BP81" s="44">
        <f ca="1">IFERROR(TABLATRANSFERENCIA[[#This Row],[REQUERIM]]/TABLATRANSFERENCIA[[#This Row],[PEDIDO PROMEDIO]],0)</f>
        <v>1.43879173290938</v>
      </c>
      <c r="BQ81" s="49"/>
      <c r="BR81" s="58"/>
      <c r="BS81" s="3">
        <f ca="1">IF(TABLATRANSFERENCIA[[#This Row],[RECIBIDO]]&lt;&gt;"",0,IF(TABLATRANSFERENCIA[[#This Row],[DESPACHO]]&lt;&gt;"",TABLATRANSFERENCIA[[#This Row],[DESPACHO]],TABLATRANSFERENCIA[[#This Row],[REQUERIM]]))</f>
        <v>905</v>
      </c>
      <c r="BT81" s="48"/>
      <c r="BU81" s="48"/>
      <c r="BV81" s="48" t="str">
        <f t="shared" si="2"/>
        <v>N</v>
      </c>
      <c r="BW81" s="49" t="s">
        <v>1386</v>
      </c>
      <c r="BX81" s="49">
        <f t="array" ref="BX8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81" s="49">
        <v>1255</v>
      </c>
      <c r="CA81" s="49">
        <v>623</v>
      </c>
      <c r="CB81" s="49"/>
    </row>
    <row r="82" spans="1:80" x14ac:dyDescent="0.25">
      <c r="A82" s="52" t="s">
        <v>1481</v>
      </c>
      <c r="B82" s="3" t="s">
        <v>4792</v>
      </c>
      <c r="C82" s="3">
        <v>0</v>
      </c>
      <c r="D82" s="3">
        <v>0</v>
      </c>
      <c r="E82" s="3" t="s">
        <v>1401</v>
      </c>
      <c r="F82" s="3" t="s">
        <v>4790</v>
      </c>
      <c r="G82" s="3" t="s">
        <v>4425</v>
      </c>
      <c r="H82" s="3">
        <v>0</v>
      </c>
      <c r="I82" s="3">
        <v>0</v>
      </c>
      <c r="J82" s="3">
        <v>0</v>
      </c>
      <c r="K82" s="3">
        <v>0</v>
      </c>
      <c r="L82" s="3" t="s">
        <v>4414</v>
      </c>
      <c r="M82" s="3" t="s">
        <v>4793</v>
      </c>
      <c r="N82" s="3">
        <v>0</v>
      </c>
      <c r="O82" s="5" t="s">
        <v>4428</v>
      </c>
      <c r="P82" s="5">
        <v>1.5</v>
      </c>
      <c r="Q82" s="5">
        <v>2.99</v>
      </c>
      <c r="R82" s="44">
        <v>0</v>
      </c>
      <c r="S82" s="44">
        <v>1.32</v>
      </c>
      <c r="T82" s="44">
        <v>0</v>
      </c>
      <c r="U82" s="44">
        <v>0</v>
      </c>
      <c r="V82" s="47" t="s">
        <v>1405</v>
      </c>
      <c r="W82" s="47" t="s">
        <v>4409</v>
      </c>
      <c r="X82" s="49">
        <v>24</v>
      </c>
      <c r="Y82" s="49">
        <v>12</v>
      </c>
      <c r="Z82" s="6">
        <v>300</v>
      </c>
      <c r="AA82" s="6">
        <v>1000000000</v>
      </c>
      <c r="AB82" s="6">
        <v>260</v>
      </c>
      <c r="AC82" s="4">
        <v>0.13</v>
      </c>
      <c r="AD82" s="6" t="s">
        <v>1388</v>
      </c>
      <c r="AE82" s="6">
        <v>0</v>
      </c>
      <c r="AF82" s="6">
        <v>0</v>
      </c>
      <c r="AG82" s="6">
        <v>0</v>
      </c>
      <c r="AH82" s="6">
        <v>0</v>
      </c>
      <c r="AI82" s="6">
        <v>0</v>
      </c>
      <c r="AJ82" s="6">
        <v>0</v>
      </c>
      <c r="AK82" s="6">
        <v>260</v>
      </c>
      <c r="AL82" s="4">
        <v>0.13</v>
      </c>
      <c r="AM82" s="6" t="s">
        <v>1388</v>
      </c>
      <c r="AN82" s="6">
        <v>80</v>
      </c>
      <c r="AO82" s="6">
        <v>0</v>
      </c>
      <c r="AP82" s="6">
        <v>1</v>
      </c>
      <c r="AQ82" s="6">
        <v>100</v>
      </c>
      <c r="AR82" s="6">
        <v>8.9</v>
      </c>
      <c r="AS82" s="6">
        <v>7.7</v>
      </c>
      <c r="AT82" s="6">
        <v>2.4</v>
      </c>
      <c r="AU82" s="6">
        <v>0</v>
      </c>
      <c r="AV82" s="65">
        <v>42796</v>
      </c>
      <c r="AW82" s="65">
        <v>0</v>
      </c>
      <c r="AX82" s="6">
        <f t="array" ref="AX82">IFERROR(INDEX(Datos_Consumo[CANTIDAD],MATCH(TABLATRANSFERENCIA[[#This Row],[CODIGO]]&amp;TABLATRANSFERENCIA[[#Headers],[2018-8]],Datos_Consumo[CODIGO]&amp;Datos_Consumo[FECHA_FORMATO],0)),0)</f>
        <v>23</v>
      </c>
      <c r="AY82" s="6">
        <f t="array" ref="AY82">IFERROR(INDEX(Datos_Consumo[CANTIDAD],MATCH(TABLATRANSFERENCIA[[#This Row],[CODIGO]]&amp;TABLATRANSFERENCIA[[#Headers],[2018-9]],Datos_Consumo[CODIGO]&amp;Datos_Consumo[FECHA_FORMATO],0)),0)</f>
        <v>38</v>
      </c>
      <c r="AZ82" s="6">
        <f t="array" ref="AZ82">IFERROR(INDEX(Datos_Consumo[CANTIDAD],MATCH(TABLATRANSFERENCIA[[#This Row],[CODIGO]]&amp;TABLATRANSFERENCIA[[#Headers],[2018-10]],Datos_Consumo[CODIGO]&amp;Datos_Consumo[FECHA_FORMATO],0)),0)</f>
        <v>7</v>
      </c>
      <c r="BA82" s="6">
        <f t="array" ref="BA82">IFERROR(INDEX(Datos_Consumo[CANTIDAD],MATCH(TABLATRANSFERENCIA[[#This Row],[CODIGO]]&amp;TABLATRANSFERENCIA[[#Headers],[2018-11]],Datos_Consumo[CODIGO]&amp;Datos_Consumo[FECHA_FORMATO],0)),0)</f>
        <v>15</v>
      </c>
      <c r="BB82" s="6">
        <f t="array" ref="BB82">IFERROR(INDEX(Datos_Consumo[CANTIDAD],MATCH(TABLATRANSFERENCIA[[#This Row],[CODIGO]]&amp;TABLATRANSFERENCIA[[#Headers],[2018-12]],Datos_Consumo[CODIGO]&amp;Datos_Consumo[FECHA_FORMATO],0)),0)</f>
        <v>11</v>
      </c>
      <c r="BC82" s="6">
        <f t="array" ref="BC82">IFERROR(INDEX(Datos_Consumo[CANTIDAD],MATCH(TABLATRANSFERENCIA[[#This Row],[CODIGO]]&amp;TABLATRANSFERENCIA[[#Headers],[2019-1]],Datos_Consumo[CODIGO]&amp;Datos_Consumo[FECHA_FORMATO],0)),0)</f>
        <v>3</v>
      </c>
      <c r="BD82" s="48">
        <f ca="1">IFERROR(ROUND((1+INDEX(tbl_Cambio_Porcentual_Requerim[Cambio Porcentual],MATCH(INDIRECT("TABLATRANSFERENCIA[@["&amp;Campo_Cambio&amp;"]]"),tbl_Cambio_Porcentual_Requerim[Clasificación],0)))*TABLATRANSFERENCIA[[#This Row],[REQ TOTAL]],0),TABLATRANSFERENCIA[[#This Row],[REQ TOTAL]])</f>
        <v>80</v>
      </c>
      <c r="BE82" s="53">
        <v>80</v>
      </c>
      <c r="BF82" s="62">
        <v>43479</v>
      </c>
      <c r="BG82" s="60">
        <v>43563</v>
      </c>
      <c r="BH82" s="49"/>
      <c r="BI82" s="49"/>
      <c r="BJ82" s="49">
        <f ca="1">IF(RIGHT(TABLATRANSFERENCIA[[#Headers],[Emb1]],1)*1&lt;=TABLATRANSFERENCIA[[#This Row],[EMBARQUES]],IF(ISBLANK(TABLATRANSFERENCIA[[#This Row],[EMBARQUES]]),TABLATRANSFERENCIA[[#This Row],[REQUERIM]],ROUND(TABLATRANSFERENCIA[[#This Row],[REQUERIM]]/TABLATRANSFERENCIA[[#This Row],[EMBARQUES]],0)),TABLATRANSFERENCIA[[#This Row],[REQUERIM]])</f>
        <v>80</v>
      </c>
      <c r="BK8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2" s="49"/>
      <c r="BP82" s="44">
        <f ca="1">IFERROR(TABLATRANSFERENCIA[[#This Row],[REQUERIM]]/TABLATRANSFERENCIA[[#This Row],[PEDIDO PROMEDIO]],0)</f>
        <v>0.8</v>
      </c>
      <c r="BQ82" s="49"/>
      <c r="BR82" s="58"/>
      <c r="BS82" s="3">
        <f ca="1">IF(TABLATRANSFERENCIA[[#This Row],[RECIBIDO]]&lt;&gt;"",0,IF(TABLATRANSFERENCIA[[#This Row],[DESPACHO]]&lt;&gt;"",TABLATRANSFERENCIA[[#This Row],[DESPACHO]],TABLATRANSFERENCIA[[#This Row],[REQUERIM]]))</f>
        <v>80</v>
      </c>
      <c r="BT82" s="48"/>
      <c r="BU82" s="48"/>
      <c r="BV82" s="48" t="str">
        <f t="shared" si="2"/>
        <v>N</v>
      </c>
      <c r="BW82" s="49" t="s">
        <v>1386</v>
      </c>
      <c r="BX82" s="49">
        <f t="array" ref="BX8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82" s="49">
        <v>200</v>
      </c>
      <c r="CA82" s="49">
        <v>99</v>
      </c>
      <c r="CB82" s="49"/>
    </row>
    <row r="83" spans="1:80" x14ac:dyDescent="0.25">
      <c r="A83" s="52" t="s">
        <v>1482</v>
      </c>
      <c r="B83" s="3" t="s">
        <v>4796</v>
      </c>
      <c r="C83" s="3">
        <v>0</v>
      </c>
      <c r="D83" s="3">
        <v>0</v>
      </c>
      <c r="E83" s="3" t="s">
        <v>1401</v>
      </c>
      <c r="F83" s="3" t="s">
        <v>4790</v>
      </c>
      <c r="G83" s="3" t="s">
        <v>4425</v>
      </c>
      <c r="H83" s="3">
        <v>0</v>
      </c>
      <c r="I83" s="3">
        <v>0</v>
      </c>
      <c r="J83" s="3">
        <v>0</v>
      </c>
      <c r="K83" s="3">
        <v>0</v>
      </c>
      <c r="L83" s="3" t="s">
        <v>4414</v>
      </c>
      <c r="M83" s="3" t="s">
        <v>4791</v>
      </c>
      <c r="N83" s="3">
        <v>0</v>
      </c>
      <c r="O83" s="5" t="s">
        <v>4404</v>
      </c>
      <c r="P83" s="5">
        <v>0.28999999999999998</v>
      </c>
      <c r="Q83" s="5">
        <v>0.7</v>
      </c>
      <c r="R83" s="44">
        <v>0</v>
      </c>
      <c r="S83" s="44">
        <v>1.89</v>
      </c>
      <c r="T83" s="44">
        <v>0</v>
      </c>
      <c r="U83" s="44">
        <v>1</v>
      </c>
      <c r="V83" s="47" t="s">
        <v>1405</v>
      </c>
      <c r="W83" s="47" t="s">
        <v>4409</v>
      </c>
      <c r="X83" s="49">
        <v>24</v>
      </c>
      <c r="Y83" s="49">
        <v>12</v>
      </c>
      <c r="Z83" s="6">
        <v>1090</v>
      </c>
      <c r="AA83" s="6">
        <v>1000000000</v>
      </c>
      <c r="AB83" s="6">
        <v>104</v>
      </c>
      <c r="AC83" s="4">
        <v>0.9</v>
      </c>
      <c r="AD83" s="6" t="s">
        <v>1392</v>
      </c>
      <c r="AE83" s="6">
        <v>700</v>
      </c>
      <c r="AF83" s="6">
        <v>0</v>
      </c>
      <c r="AG83" s="6">
        <v>400</v>
      </c>
      <c r="AH83" s="6">
        <v>300</v>
      </c>
      <c r="AI83" s="6">
        <v>0</v>
      </c>
      <c r="AJ83" s="6">
        <v>0</v>
      </c>
      <c r="AK83" s="6">
        <v>804</v>
      </c>
      <c r="AL83" s="4">
        <v>0.26</v>
      </c>
      <c r="AM83" s="6" t="s">
        <v>1388</v>
      </c>
      <c r="AN83" s="6">
        <v>300</v>
      </c>
      <c r="AO83" s="6">
        <v>0</v>
      </c>
      <c r="AP83" s="6">
        <v>1</v>
      </c>
      <c r="AQ83" s="6">
        <v>363</v>
      </c>
      <c r="AR83" s="6">
        <v>12</v>
      </c>
      <c r="AS83" s="6">
        <v>8.9</v>
      </c>
      <c r="AT83" s="6">
        <v>3.3</v>
      </c>
      <c r="AU83" s="6">
        <v>0</v>
      </c>
      <c r="AV83" s="65">
        <v>43311</v>
      </c>
      <c r="AW83" s="65">
        <v>43395</v>
      </c>
      <c r="AX83" s="6">
        <f t="array" ref="AX83">IFERROR(INDEX(Datos_Consumo[CANTIDAD],MATCH(TABLATRANSFERENCIA[[#This Row],[CODIGO]]&amp;TABLATRANSFERENCIA[[#Headers],[2018-8]],Datos_Consumo[CODIGO]&amp;Datos_Consumo[FECHA_FORMATO],0)),0)</f>
        <v>75</v>
      </c>
      <c r="AY83" s="6">
        <f t="array" ref="AY83">IFERROR(INDEX(Datos_Consumo[CANTIDAD],MATCH(TABLATRANSFERENCIA[[#This Row],[CODIGO]]&amp;TABLATRANSFERENCIA[[#Headers],[2018-9]],Datos_Consumo[CODIGO]&amp;Datos_Consumo[FECHA_FORMATO],0)),0)</f>
        <v>15</v>
      </c>
      <c r="AZ83" s="6">
        <f t="array" ref="AZ83">IFERROR(INDEX(Datos_Consumo[CANTIDAD],MATCH(TABLATRANSFERENCIA[[#This Row],[CODIGO]]&amp;TABLATRANSFERENCIA[[#Headers],[2018-10]],Datos_Consumo[CODIGO]&amp;Datos_Consumo[FECHA_FORMATO],0)),0)</f>
        <v>35</v>
      </c>
      <c r="BA83" s="6">
        <f t="array" ref="BA83">IFERROR(INDEX(Datos_Consumo[CANTIDAD],MATCH(TABLATRANSFERENCIA[[#This Row],[CODIGO]]&amp;TABLATRANSFERENCIA[[#Headers],[2018-11]],Datos_Consumo[CODIGO]&amp;Datos_Consumo[FECHA_FORMATO],0)),0)</f>
        <v>10</v>
      </c>
      <c r="BB83" s="6">
        <f t="array" ref="BB83">IFERROR(INDEX(Datos_Consumo[CANTIDAD],MATCH(TABLATRANSFERENCIA[[#This Row],[CODIGO]]&amp;TABLATRANSFERENCIA[[#Headers],[2018-12]],Datos_Consumo[CODIGO]&amp;Datos_Consumo[FECHA_FORMATO],0)),0)</f>
        <v>50</v>
      </c>
      <c r="BC83" s="6">
        <f t="array" ref="BC83">IFERROR(INDEX(Datos_Consumo[CANTIDAD],MATCH(TABLATRANSFERENCIA[[#This Row],[CODIGO]]&amp;TABLATRANSFERENCIA[[#Headers],[2019-1]],Datos_Consumo[CODIGO]&amp;Datos_Consumo[FECHA_FORMATO],0)),0)</f>
        <v>15</v>
      </c>
      <c r="BD83" s="48">
        <f ca="1">IFERROR(ROUND((1+INDEX(tbl_Cambio_Porcentual_Requerim[Cambio Porcentual],MATCH(INDIRECT("TABLATRANSFERENCIA[@["&amp;Campo_Cambio&amp;"]]"),tbl_Cambio_Porcentual_Requerim[Clasificación],0)))*TABLATRANSFERENCIA[[#This Row],[REQ TOTAL]],0),TABLATRANSFERENCIA[[#This Row],[REQ TOTAL]])</f>
        <v>324</v>
      </c>
      <c r="BE83" s="53">
        <v>300</v>
      </c>
      <c r="BF83" s="62">
        <v>43479</v>
      </c>
      <c r="BG83" s="60">
        <v>43563</v>
      </c>
      <c r="BH83" s="49"/>
      <c r="BI83" s="49"/>
      <c r="BJ83" s="49">
        <f ca="1">IF(RIGHT(TABLATRANSFERENCIA[[#Headers],[Emb1]],1)*1&lt;=TABLATRANSFERENCIA[[#This Row],[EMBARQUES]],IF(ISBLANK(TABLATRANSFERENCIA[[#This Row],[EMBARQUES]]),TABLATRANSFERENCIA[[#This Row],[REQUERIM]],ROUND(TABLATRANSFERENCIA[[#This Row],[REQUERIM]]/TABLATRANSFERENCIA[[#This Row],[EMBARQUES]],0)),TABLATRANSFERENCIA[[#This Row],[REQUERIM]])</f>
        <v>324</v>
      </c>
      <c r="BK8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3" s="49"/>
      <c r="BP83" s="44">
        <f ca="1">IFERROR(TABLATRANSFERENCIA[[#This Row],[REQUERIM]]/TABLATRANSFERENCIA[[#This Row],[PEDIDO PROMEDIO]],0)</f>
        <v>0.8925619834710744</v>
      </c>
      <c r="BQ83" s="49"/>
      <c r="BR83" s="58"/>
      <c r="BS83" s="3">
        <f ca="1">IF(TABLATRANSFERENCIA[[#This Row],[RECIBIDO]]&lt;&gt;"",0,IF(TABLATRANSFERENCIA[[#This Row],[DESPACHO]]&lt;&gt;"",TABLATRANSFERENCIA[[#This Row],[DESPACHO]],TABLATRANSFERENCIA[[#This Row],[REQUERIM]]))</f>
        <v>324</v>
      </c>
      <c r="BT83" s="48"/>
      <c r="BU83" s="48"/>
      <c r="BV83" s="48" t="str">
        <f t="shared" si="2"/>
        <v>N</v>
      </c>
      <c r="BW83" s="49" t="s">
        <v>1386</v>
      </c>
      <c r="BX83" s="49">
        <f t="array" ref="BX8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83" s="49">
        <v>725</v>
      </c>
      <c r="CA83" s="49">
        <v>360</v>
      </c>
      <c r="CB83" s="49"/>
    </row>
    <row r="84" spans="1:80" x14ac:dyDescent="0.25">
      <c r="A84" s="52" t="s">
        <v>1483</v>
      </c>
      <c r="B84" s="3" t="s">
        <v>4797</v>
      </c>
      <c r="C84" s="3">
        <v>0</v>
      </c>
      <c r="D84" s="3">
        <v>0</v>
      </c>
      <c r="E84" s="3" t="s">
        <v>1401</v>
      </c>
      <c r="F84" s="3" t="s">
        <v>4790</v>
      </c>
      <c r="G84" s="3" t="s">
        <v>4425</v>
      </c>
      <c r="H84" s="3">
        <v>0</v>
      </c>
      <c r="I84" s="3">
        <v>0</v>
      </c>
      <c r="J84" s="3">
        <v>0</v>
      </c>
      <c r="K84" s="3">
        <v>0</v>
      </c>
      <c r="L84" s="3" t="s">
        <v>4414</v>
      </c>
      <c r="M84" s="3" t="s">
        <v>4778</v>
      </c>
      <c r="N84" s="3">
        <v>0</v>
      </c>
      <c r="O84" s="5" t="s">
        <v>4419</v>
      </c>
      <c r="P84" s="5">
        <v>2.75</v>
      </c>
      <c r="Q84" s="5">
        <v>4.25</v>
      </c>
      <c r="R84" s="44">
        <v>0</v>
      </c>
      <c r="S84" s="44">
        <v>0.73</v>
      </c>
      <c r="T84" s="44">
        <v>0</v>
      </c>
      <c r="U84" s="44">
        <v>1</v>
      </c>
      <c r="V84" s="47" t="s">
        <v>1405</v>
      </c>
      <c r="W84" s="47" t="s">
        <v>4409</v>
      </c>
      <c r="X84" s="49">
        <v>24</v>
      </c>
      <c r="Y84" s="49">
        <v>12</v>
      </c>
      <c r="Z84" s="6">
        <v>1509</v>
      </c>
      <c r="AA84" s="6">
        <v>1000000000</v>
      </c>
      <c r="AB84" s="6">
        <v>450</v>
      </c>
      <c r="AC84" s="4">
        <v>0.7</v>
      </c>
      <c r="AD84" s="6" t="s">
        <v>1392</v>
      </c>
      <c r="AE84" s="6">
        <v>300</v>
      </c>
      <c r="AF84" s="6">
        <v>0</v>
      </c>
      <c r="AG84" s="6">
        <v>0</v>
      </c>
      <c r="AH84" s="6">
        <v>300</v>
      </c>
      <c r="AI84" s="6">
        <v>0</v>
      </c>
      <c r="AJ84" s="6">
        <v>0</v>
      </c>
      <c r="AK84" s="6">
        <v>750</v>
      </c>
      <c r="AL84" s="4">
        <v>0.5</v>
      </c>
      <c r="AM84" s="6" t="s">
        <v>1398</v>
      </c>
      <c r="AN84" s="6">
        <v>300</v>
      </c>
      <c r="AO84" s="6">
        <v>0</v>
      </c>
      <c r="AP84" s="6">
        <v>1</v>
      </c>
      <c r="AQ84" s="6">
        <v>503</v>
      </c>
      <c r="AR84" s="6">
        <v>10.6</v>
      </c>
      <c r="AS84" s="6">
        <v>5.3</v>
      </c>
      <c r="AT84" s="6">
        <v>2.1</v>
      </c>
      <c r="AU84" s="6">
        <v>0</v>
      </c>
      <c r="AV84" s="65">
        <v>43311</v>
      </c>
      <c r="AW84" s="65">
        <v>43395</v>
      </c>
      <c r="AX84" s="6">
        <f t="array" ref="AX84">IFERROR(INDEX(Datos_Consumo[CANTIDAD],MATCH(TABLATRANSFERENCIA[[#This Row],[CODIGO]]&amp;TABLATRANSFERENCIA[[#Headers],[2018-8]],Datos_Consumo[CODIGO]&amp;Datos_Consumo[FECHA_FORMATO],0)),0)</f>
        <v>0</v>
      </c>
      <c r="AY84" s="6">
        <f t="array" ref="AY84">IFERROR(INDEX(Datos_Consumo[CANTIDAD],MATCH(TABLATRANSFERENCIA[[#This Row],[CODIGO]]&amp;TABLATRANSFERENCIA[[#Headers],[2018-9]],Datos_Consumo[CODIGO]&amp;Datos_Consumo[FECHA_FORMATO],0)),0)</f>
        <v>34</v>
      </c>
      <c r="AZ84" s="6">
        <f t="array" ref="AZ84">IFERROR(INDEX(Datos_Consumo[CANTIDAD],MATCH(TABLATRANSFERENCIA[[#This Row],[CODIGO]]&amp;TABLATRANSFERENCIA[[#Headers],[2018-10]],Datos_Consumo[CODIGO]&amp;Datos_Consumo[FECHA_FORMATO],0)),0)</f>
        <v>110</v>
      </c>
      <c r="BA84" s="6">
        <f t="array" ref="BA84">IFERROR(INDEX(Datos_Consumo[CANTIDAD],MATCH(TABLATRANSFERENCIA[[#This Row],[CODIGO]]&amp;TABLATRANSFERENCIA[[#Headers],[2018-11]],Datos_Consumo[CODIGO]&amp;Datos_Consumo[FECHA_FORMATO],0)),0)</f>
        <v>115</v>
      </c>
      <c r="BB84" s="6">
        <f t="array" ref="BB84">IFERROR(INDEX(Datos_Consumo[CANTIDAD],MATCH(TABLATRANSFERENCIA[[#This Row],[CODIGO]]&amp;TABLATRANSFERENCIA[[#Headers],[2018-12]],Datos_Consumo[CODIGO]&amp;Datos_Consumo[FECHA_FORMATO],0)),0)</f>
        <v>76</v>
      </c>
      <c r="BC84" s="6">
        <f t="array" ref="BC84">IFERROR(INDEX(Datos_Consumo[CANTIDAD],MATCH(TABLATRANSFERENCIA[[#This Row],[CODIGO]]&amp;TABLATRANSFERENCIA[[#Headers],[2019-1]],Datos_Consumo[CODIGO]&amp;Datos_Consumo[FECHA_FORMATO],0)),0)</f>
        <v>16</v>
      </c>
      <c r="BD84" s="48">
        <f ca="1">IFERROR(ROUND((1+INDEX(tbl_Cambio_Porcentual_Requerim[Cambio Porcentual],MATCH(INDIRECT("TABLATRANSFERENCIA[@["&amp;Campo_Cambio&amp;"]]"),tbl_Cambio_Porcentual_Requerim[Clasificación],0)))*TABLATRANSFERENCIA[[#This Row],[REQ TOTAL]],0),TABLATRANSFERENCIA[[#This Row],[REQ TOTAL]])</f>
        <v>531</v>
      </c>
      <c r="BE84" s="53">
        <v>759</v>
      </c>
      <c r="BF84" s="62">
        <v>43479</v>
      </c>
      <c r="BG84" s="60">
        <v>43563</v>
      </c>
      <c r="BH84" s="49"/>
      <c r="BI84" s="49"/>
      <c r="BJ84" s="49">
        <f ca="1">IF(RIGHT(TABLATRANSFERENCIA[[#Headers],[Emb1]],1)*1&lt;=TABLATRANSFERENCIA[[#This Row],[EMBARQUES]],IF(ISBLANK(TABLATRANSFERENCIA[[#This Row],[EMBARQUES]]),TABLATRANSFERENCIA[[#This Row],[REQUERIM]],ROUND(TABLATRANSFERENCIA[[#This Row],[REQUERIM]]/TABLATRANSFERENCIA[[#This Row],[EMBARQUES]],0)),TABLATRANSFERENCIA[[#This Row],[REQUERIM]])</f>
        <v>531</v>
      </c>
      <c r="BK8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4" s="49"/>
      <c r="BP84" s="44">
        <f ca="1">IFERROR(TABLATRANSFERENCIA[[#This Row],[REQUERIM]]/TABLATRANSFERENCIA[[#This Row],[PEDIDO PROMEDIO]],0)</f>
        <v>1.0556660039761432</v>
      </c>
      <c r="BQ84" s="49"/>
      <c r="BR84" s="58"/>
      <c r="BS84" s="3">
        <f ca="1">IF(TABLATRANSFERENCIA[[#This Row],[RECIBIDO]]&lt;&gt;"",0,IF(TABLATRANSFERENCIA[[#This Row],[DESPACHO]]&lt;&gt;"",TABLATRANSFERENCIA[[#This Row],[DESPACHO]],TABLATRANSFERENCIA[[#This Row],[REQUERIM]]))</f>
        <v>531</v>
      </c>
      <c r="BT84" s="48"/>
      <c r="BU84" s="48"/>
      <c r="BV84" s="48" t="str">
        <f t="shared" si="2"/>
        <v>N</v>
      </c>
      <c r="BW84" s="49" t="s">
        <v>1386</v>
      </c>
      <c r="BX84" s="49">
        <f t="array" ref="BX8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84" s="49">
        <v>1003</v>
      </c>
      <c r="CA84" s="49">
        <v>498</v>
      </c>
      <c r="CB84" s="49"/>
    </row>
    <row r="85" spans="1:80" x14ac:dyDescent="0.25">
      <c r="A85" s="52" t="s">
        <v>1484</v>
      </c>
      <c r="B85" s="3" t="s">
        <v>4798</v>
      </c>
      <c r="C85" s="3">
        <v>0</v>
      </c>
      <c r="D85" s="3">
        <v>0</v>
      </c>
      <c r="E85" s="3" t="s">
        <v>1401</v>
      </c>
      <c r="F85" s="3" t="s">
        <v>4790</v>
      </c>
      <c r="G85" s="3" t="s">
        <v>4425</v>
      </c>
      <c r="H85" s="3">
        <v>0</v>
      </c>
      <c r="I85" s="3">
        <v>0</v>
      </c>
      <c r="J85" s="3">
        <v>0</v>
      </c>
      <c r="K85" s="3">
        <v>0</v>
      </c>
      <c r="L85" s="3" t="s">
        <v>4414</v>
      </c>
      <c r="M85" s="3" t="s">
        <v>4771</v>
      </c>
      <c r="N85" s="3">
        <v>0</v>
      </c>
      <c r="O85" s="5" t="s">
        <v>4419</v>
      </c>
      <c r="P85" s="5">
        <v>1.1200000000000001</v>
      </c>
      <c r="Q85" s="5">
        <v>2.25</v>
      </c>
      <c r="R85" s="44">
        <v>0</v>
      </c>
      <c r="S85" s="44">
        <v>1.35</v>
      </c>
      <c r="T85" s="44">
        <v>0</v>
      </c>
      <c r="U85" s="44">
        <v>0</v>
      </c>
      <c r="V85" s="47" t="s">
        <v>1405</v>
      </c>
      <c r="W85" s="47" t="s">
        <v>4409</v>
      </c>
      <c r="X85" s="49">
        <v>24</v>
      </c>
      <c r="Y85" s="49">
        <v>12</v>
      </c>
      <c r="Z85" s="6">
        <v>3144</v>
      </c>
      <c r="AA85" s="6">
        <v>1000000000</v>
      </c>
      <c r="AB85" s="6">
        <v>605</v>
      </c>
      <c r="AC85" s="4">
        <v>0.81</v>
      </c>
      <c r="AD85" s="6" t="s">
        <v>1392</v>
      </c>
      <c r="AE85" s="6">
        <v>1000</v>
      </c>
      <c r="AF85" s="6">
        <v>0</v>
      </c>
      <c r="AG85" s="6">
        <v>1000</v>
      </c>
      <c r="AH85" s="6">
        <v>0</v>
      </c>
      <c r="AI85" s="6">
        <v>0</v>
      </c>
      <c r="AJ85" s="6">
        <v>0</v>
      </c>
      <c r="AK85" s="6">
        <v>1605</v>
      </c>
      <c r="AL85" s="4">
        <v>0.49</v>
      </c>
      <c r="AM85" s="6" t="s">
        <v>1398</v>
      </c>
      <c r="AN85" s="6">
        <v>500</v>
      </c>
      <c r="AO85" s="6">
        <v>0</v>
      </c>
      <c r="AP85" s="6">
        <v>1</v>
      </c>
      <c r="AQ85" s="6">
        <v>1048</v>
      </c>
      <c r="AR85" s="6">
        <v>11.4</v>
      </c>
      <c r="AS85" s="6">
        <v>5.8</v>
      </c>
      <c r="AT85" s="6">
        <v>1.8</v>
      </c>
      <c r="AU85" s="6">
        <v>0</v>
      </c>
      <c r="AV85" s="65">
        <v>43067</v>
      </c>
      <c r="AW85" s="65">
        <v>0</v>
      </c>
      <c r="AX85" s="6">
        <f t="array" ref="AX85">IFERROR(INDEX(Datos_Consumo[CANTIDAD],MATCH(TABLATRANSFERENCIA[[#This Row],[CODIGO]]&amp;TABLATRANSFERENCIA[[#Headers],[2018-8]],Datos_Consumo[CODIGO]&amp;Datos_Consumo[FECHA_FORMATO],0)),0)</f>
        <v>148</v>
      </c>
      <c r="AY85" s="6">
        <f t="array" ref="AY85">IFERROR(INDEX(Datos_Consumo[CANTIDAD],MATCH(TABLATRANSFERENCIA[[#This Row],[CODIGO]]&amp;TABLATRANSFERENCIA[[#Headers],[2018-9]],Datos_Consumo[CODIGO]&amp;Datos_Consumo[FECHA_FORMATO],0)),0)</f>
        <v>144</v>
      </c>
      <c r="AZ85" s="6">
        <f t="array" ref="AZ85">IFERROR(INDEX(Datos_Consumo[CANTIDAD],MATCH(TABLATRANSFERENCIA[[#This Row],[CODIGO]]&amp;TABLATRANSFERENCIA[[#Headers],[2018-10]],Datos_Consumo[CODIGO]&amp;Datos_Consumo[FECHA_FORMATO],0)),0)</f>
        <v>135</v>
      </c>
      <c r="BA85" s="6">
        <f t="array" ref="BA85">IFERROR(INDEX(Datos_Consumo[CANTIDAD],MATCH(TABLATRANSFERENCIA[[#This Row],[CODIGO]]&amp;TABLATRANSFERENCIA[[#Headers],[2018-11]],Datos_Consumo[CODIGO]&amp;Datos_Consumo[FECHA_FORMATO],0)),0)</f>
        <v>156</v>
      </c>
      <c r="BB85" s="6">
        <f t="array" ref="BB85">IFERROR(INDEX(Datos_Consumo[CANTIDAD],MATCH(TABLATRANSFERENCIA[[#This Row],[CODIGO]]&amp;TABLATRANSFERENCIA[[#Headers],[2018-12]],Datos_Consumo[CODIGO]&amp;Datos_Consumo[FECHA_FORMATO],0)),0)</f>
        <v>33</v>
      </c>
      <c r="BC85" s="6">
        <f t="array" ref="BC85">IFERROR(INDEX(Datos_Consumo[CANTIDAD],MATCH(TABLATRANSFERENCIA[[#This Row],[CODIGO]]&amp;TABLATRANSFERENCIA[[#Headers],[2019-1]],Datos_Consumo[CODIGO]&amp;Datos_Consumo[FECHA_FORMATO],0)),0)</f>
        <v>71</v>
      </c>
      <c r="BD85" s="48">
        <f ca="1">IFERROR(ROUND((1+INDEX(tbl_Cambio_Porcentual_Requerim[Cambio Porcentual],MATCH(INDIRECT("TABLATRANSFERENCIA[@["&amp;Campo_Cambio&amp;"]]"),tbl_Cambio_Porcentual_Requerim[Clasificación],0)))*TABLATRANSFERENCIA[[#This Row],[REQ TOTAL]],0),TABLATRANSFERENCIA[[#This Row],[REQ TOTAL]])</f>
        <v>1077</v>
      </c>
      <c r="BE85" s="53">
        <v>1539</v>
      </c>
      <c r="BF85" s="62">
        <v>43479</v>
      </c>
      <c r="BG85" s="60">
        <v>43563</v>
      </c>
      <c r="BH85" s="49"/>
      <c r="BI85" s="49"/>
      <c r="BJ85" s="49">
        <f ca="1">IF(RIGHT(TABLATRANSFERENCIA[[#Headers],[Emb1]],1)*1&lt;=TABLATRANSFERENCIA[[#This Row],[EMBARQUES]],IF(ISBLANK(TABLATRANSFERENCIA[[#This Row],[EMBARQUES]]),TABLATRANSFERENCIA[[#This Row],[REQUERIM]],ROUND(TABLATRANSFERENCIA[[#This Row],[REQUERIM]]/TABLATRANSFERENCIA[[#This Row],[EMBARQUES]],0)),TABLATRANSFERENCIA[[#This Row],[REQUERIM]])</f>
        <v>1077</v>
      </c>
      <c r="BK8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5" s="49"/>
      <c r="BP85" s="44">
        <f ca="1">IFERROR(TABLATRANSFERENCIA[[#This Row],[REQUERIM]]/TABLATRANSFERENCIA[[#This Row],[PEDIDO PROMEDIO]],0)</f>
        <v>1.0276717557251909</v>
      </c>
      <c r="BQ85" s="49"/>
      <c r="BR85" s="58"/>
      <c r="BS85" s="3">
        <f ca="1">IF(TABLATRANSFERENCIA[[#This Row],[RECIBIDO]]&lt;&gt;"",0,IF(TABLATRANSFERENCIA[[#This Row],[DESPACHO]]&lt;&gt;"",TABLATRANSFERENCIA[[#This Row],[DESPACHO]],TABLATRANSFERENCIA[[#This Row],[REQUERIM]]))</f>
        <v>1077</v>
      </c>
      <c r="BT85" s="48"/>
      <c r="BU85" s="48"/>
      <c r="BV85" s="48" t="str">
        <f t="shared" si="2"/>
        <v>N</v>
      </c>
      <c r="BW85" s="49" t="s">
        <v>1386</v>
      </c>
      <c r="BX85" s="49">
        <f t="array" ref="BX8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85" s="49">
        <v>2091</v>
      </c>
      <c r="CA85" s="49">
        <v>1038</v>
      </c>
      <c r="CB85" s="49"/>
    </row>
    <row r="86" spans="1:80" x14ac:dyDescent="0.25">
      <c r="A86" s="52" t="s">
        <v>1485</v>
      </c>
      <c r="B86" s="3" t="s">
        <v>4802</v>
      </c>
      <c r="C86" s="3">
        <v>0</v>
      </c>
      <c r="D86" s="3">
        <v>0</v>
      </c>
      <c r="E86" s="3" t="s">
        <v>1401</v>
      </c>
      <c r="F86" s="3" t="s">
        <v>4790</v>
      </c>
      <c r="G86" s="3" t="s">
        <v>4425</v>
      </c>
      <c r="H86" s="3">
        <v>0</v>
      </c>
      <c r="I86" s="3">
        <v>0</v>
      </c>
      <c r="J86" s="3">
        <v>0</v>
      </c>
      <c r="K86" s="3">
        <v>0</v>
      </c>
      <c r="L86" s="3" t="s">
        <v>4414</v>
      </c>
      <c r="M86" s="3" t="s">
        <v>4427</v>
      </c>
      <c r="N86" s="3">
        <v>0</v>
      </c>
      <c r="O86" s="5" t="s">
        <v>4419</v>
      </c>
      <c r="P86" s="5">
        <v>0.81</v>
      </c>
      <c r="Q86" s="5">
        <v>1.65</v>
      </c>
      <c r="R86" s="44">
        <v>0</v>
      </c>
      <c r="S86" s="44">
        <v>1.38</v>
      </c>
      <c r="T86" s="44">
        <v>0</v>
      </c>
      <c r="U86" s="44">
        <v>1</v>
      </c>
      <c r="V86" s="47" t="s">
        <v>1405</v>
      </c>
      <c r="W86" s="47" t="s">
        <v>4409</v>
      </c>
      <c r="X86" s="49">
        <v>24</v>
      </c>
      <c r="Y86" s="49">
        <v>12</v>
      </c>
      <c r="Z86" s="6">
        <v>5662</v>
      </c>
      <c r="AA86" s="6">
        <v>1000000000</v>
      </c>
      <c r="AB86" s="6">
        <v>1001</v>
      </c>
      <c r="AC86" s="4">
        <v>0.82</v>
      </c>
      <c r="AD86" s="6" t="s">
        <v>1392</v>
      </c>
      <c r="AE86" s="6">
        <v>1500</v>
      </c>
      <c r="AF86" s="6">
        <v>0</v>
      </c>
      <c r="AG86" s="6">
        <v>1500</v>
      </c>
      <c r="AH86" s="6">
        <v>0</v>
      </c>
      <c r="AI86" s="6">
        <v>0</v>
      </c>
      <c r="AJ86" s="6">
        <v>0</v>
      </c>
      <c r="AK86" s="6">
        <v>2501</v>
      </c>
      <c r="AL86" s="4">
        <v>0.56000000000000005</v>
      </c>
      <c r="AM86" s="6" t="s">
        <v>1398</v>
      </c>
      <c r="AN86" s="6">
        <v>300</v>
      </c>
      <c r="AO86" s="6">
        <v>0</v>
      </c>
      <c r="AP86" s="6">
        <v>1</v>
      </c>
      <c r="AQ86" s="6">
        <v>1887</v>
      </c>
      <c r="AR86" s="6">
        <v>11.3</v>
      </c>
      <c r="AS86" s="6">
        <v>5</v>
      </c>
      <c r="AT86" s="6">
        <v>0.6</v>
      </c>
      <c r="AU86" s="6">
        <v>0</v>
      </c>
      <c r="AV86" s="65">
        <v>43311</v>
      </c>
      <c r="AW86" s="65">
        <v>43395</v>
      </c>
      <c r="AX86" s="6">
        <f t="array" ref="AX86">IFERROR(INDEX(Datos_Consumo[CANTIDAD],MATCH(TABLATRANSFERENCIA[[#This Row],[CODIGO]]&amp;TABLATRANSFERENCIA[[#Headers],[2018-8]],Datos_Consumo[CODIGO]&amp;Datos_Consumo[FECHA_FORMATO],0)),0)</f>
        <v>257</v>
      </c>
      <c r="AY86" s="6">
        <f t="array" ref="AY86">IFERROR(INDEX(Datos_Consumo[CANTIDAD],MATCH(TABLATRANSFERENCIA[[#This Row],[CODIGO]]&amp;TABLATRANSFERENCIA[[#Headers],[2018-9]],Datos_Consumo[CODIGO]&amp;Datos_Consumo[FECHA_FORMATO],0)),0)</f>
        <v>85</v>
      </c>
      <c r="AZ86" s="6">
        <f t="array" ref="AZ86">IFERROR(INDEX(Datos_Consumo[CANTIDAD],MATCH(TABLATRANSFERENCIA[[#This Row],[CODIGO]]&amp;TABLATRANSFERENCIA[[#Headers],[2018-10]],Datos_Consumo[CODIGO]&amp;Datos_Consumo[FECHA_FORMATO],0)),0)</f>
        <v>138</v>
      </c>
      <c r="BA86" s="6">
        <f t="array" ref="BA86">IFERROR(INDEX(Datos_Consumo[CANTIDAD],MATCH(TABLATRANSFERENCIA[[#This Row],[CODIGO]]&amp;TABLATRANSFERENCIA[[#Headers],[2018-11]],Datos_Consumo[CODIGO]&amp;Datos_Consumo[FECHA_FORMATO],0)),0)</f>
        <v>532</v>
      </c>
      <c r="BB86" s="6">
        <f t="array" ref="BB86">IFERROR(INDEX(Datos_Consumo[CANTIDAD],MATCH(TABLATRANSFERENCIA[[#This Row],[CODIGO]]&amp;TABLATRANSFERENCIA[[#Headers],[2018-12]],Datos_Consumo[CODIGO]&amp;Datos_Consumo[FECHA_FORMATO],0)),0)</f>
        <v>232</v>
      </c>
      <c r="BC86" s="6">
        <f t="array" ref="BC86">IFERROR(INDEX(Datos_Consumo[CANTIDAD],MATCH(TABLATRANSFERENCIA[[#This Row],[CODIGO]]&amp;TABLATRANSFERENCIA[[#Headers],[2019-1]],Datos_Consumo[CODIGO]&amp;Datos_Consumo[FECHA_FORMATO],0)),0)</f>
        <v>153</v>
      </c>
      <c r="BD86" s="48">
        <f ca="1">IFERROR(ROUND((1+INDEX(tbl_Cambio_Porcentual_Requerim[Cambio Porcentual],MATCH(INDIRECT("TABLATRANSFERENCIA[@["&amp;Campo_Cambio&amp;"]]"),tbl_Cambio_Porcentual_Requerim[Clasificación],0)))*TABLATRANSFERENCIA[[#This Row],[REQ TOTAL]],0),TABLATRANSFERENCIA[[#This Row],[REQ TOTAL]])</f>
        <v>2213</v>
      </c>
      <c r="BE86" s="53">
        <v>3161</v>
      </c>
      <c r="BF86" s="62">
        <v>43479</v>
      </c>
      <c r="BG86" s="60">
        <v>43563</v>
      </c>
      <c r="BH86" s="49"/>
      <c r="BI86" s="49"/>
      <c r="BJ86" s="49">
        <f ca="1">IF(RIGHT(TABLATRANSFERENCIA[[#Headers],[Emb1]],1)*1&lt;=TABLATRANSFERENCIA[[#This Row],[EMBARQUES]],IF(ISBLANK(TABLATRANSFERENCIA[[#This Row],[EMBARQUES]]),TABLATRANSFERENCIA[[#This Row],[REQUERIM]],ROUND(TABLATRANSFERENCIA[[#This Row],[REQUERIM]]/TABLATRANSFERENCIA[[#This Row],[EMBARQUES]],0)),TABLATRANSFERENCIA[[#This Row],[REQUERIM]])</f>
        <v>2213</v>
      </c>
      <c r="BK8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6" s="49"/>
      <c r="BP86" s="44">
        <f ca="1">IFERROR(TABLATRANSFERENCIA[[#This Row],[REQUERIM]]/TABLATRANSFERENCIA[[#This Row],[PEDIDO PROMEDIO]],0)</f>
        <v>1.172760996290408</v>
      </c>
      <c r="BQ86" s="49"/>
      <c r="BR86" s="58"/>
      <c r="BS86" s="3">
        <f ca="1">IF(TABLATRANSFERENCIA[[#This Row],[RECIBIDO]]&lt;&gt;"",0,IF(TABLATRANSFERENCIA[[#This Row],[DESPACHO]]&lt;&gt;"",TABLATRANSFERENCIA[[#This Row],[DESPACHO]],TABLATRANSFERENCIA[[#This Row],[REQUERIM]]))</f>
        <v>2213</v>
      </c>
      <c r="BT86" s="48"/>
      <c r="BU86" s="48"/>
      <c r="BV86" s="48" t="str">
        <f t="shared" si="2"/>
        <v>N</v>
      </c>
      <c r="BW86" s="49" t="s">
        <v>1386</v>
      </c>
      <c r="BX86" s="49">
        <f t="array" ref="BX8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86" s="49">
        <v>3765</v>
      </c>
      <c r="CA86" s="49">
        <v>1868</v>
      </c>
      <c r="CB86" s="49"/>
    </row>
    <row r="87" spans="1:80" x14ac:dyDescent="0.25">
      <c r="A87" s="52" t="s">
        <v>1486</v>
      </c>
      <c r="B87" s="3" t="s">
        <v>4803</v>
      </c>
      <c r="C87" s="3">
        <v>0</v>
      </c>
      <c r="D87" s="3">
        <v>0</v>
      </c>
      <c r="E87" s="3" t="s">
        <v>1401</v>
      </c>
      <c r="F87" s="3" t="s">
        <v>4790</v>
      </c>
      <c r="G87" s="3" t="s">
        <v>4425</v>
      </c>
      <c r="H87" s="3">
        <v>0</v>
      </c>
      <c r="I87" s="3">
        <v>0</v>
      </c>
      <c r="J87" s="3">
        <v>0</v>
      </c>
      <c r="K87" s="3">
        <v>0</v>
      </c>
      <c r="L87" s="3" t="s">
        <v>4414</v>
      </c>
      <c r="M87" s="3" t="s">
        <v>4804</v>
      </c>
      <c r="N87" s="3">
        <v>0</v>
      </c>
      <c r="O87" s="5" t="s">
        <v>4404</v>
      </c>
      <c r="P87" s="5">
        <v>2.38</v>
      </c>
      <c r="Q87" s="5">
        <v>4.72</v>
      </c>
      <c r="R87" s="44">
        <v>0</v>
      </c>
      <c r="S87" s="44">
        <v>1.31</v>
      </c>
      <c r="T87" s="44">
        <v>0</v>
      </c>
      <c r="U87" s="44">
        <v>1</v>
      </c>
      <c r="V87" s="47" t="s">
        <v>1405</v>
      </c>
      <c r="W87" s="47" t="s">
        <v>4409</v>
      </c>
      <c r="X87" s="49">
        <v>24</v>
      </c>
      <c r="Y87" s="49">
        <v>12</v>
      </c>
      <c r="Z87" s="6">
        <v>384</v>
      </c>
      <c r="AA87" s="6">
        <v>1000000000</v>
      </c>
      <c r="AB87" s="6">
        <v>8</v>
      </c>
      <c r="AC87" s="4">
        <v>0.98</v>
      </c>
      <c r="AD87" s="6" t="s">
        <v>1392</v>
      </c>
      <c r="AE87" s="6">
        <v>200</v>
      </c>
      <c r="AF87" s="6">
        <v>0</v>
      </c>
      <c r="AG87" s="6">
        <v>0</v>
      </c>
      <c r="AH87" s="6">
        <v>200</v>
      </c>
      <c r="AI87" s="6">
        <v>0</v>
      </c>
      <c r="AJ87" s="6">
        <v>0</v>
      </c>
      <c r="AK87" s="6">
        <v>208</v>
      </c>
      <c r="AL87" s="4">
        <v>0.46</v>
      </c>
      <c r="AM87" s="6" t="s">
        <v>1398</v>
      </c>
      <c r="AN87" s="6">
        <v>1</v>
      </c>
      <c r="AO87" s="6">
        <v>0</v>
      </c>
      <c r="AP87" s="6">
        <v>1</v>
      </c>
      <c r="AQ87" s="6">
        <v>128</v>
      </c>
      <c r="AR87" s="6">
        <v>9.6</v>
      </c>
      <c r="AS87" s="6">
        <v>5.2</v>
      </c>
      <c r="AT87" s="6">
        <v>0</v>
      </c>
      <c r="AU87" s="6">
        <v>0</v>
      </c>
      <c r="AV87" s="65">
        <v>43311</v>
      </c>
      <c r="AW87" s="65">
        <v>43395</v>
      </c>
      <c r="AX87" s="6">
        <f t="array" ref="AX87">IFERROR(INDEX(Datos_Consumo[CANTIDAD],MATCH(TABLATRANSFERENCIA[[#This Row],[CODIGO]]&amp;TABLATRANSFERENCIA[[#Headers],[2018-8]],Datos_Consumo[CODIGO]&amp;Datos_Consumo[FECHA_FORMATO],0)),0)</f>
        <v>25</v>
      </c>
      <c r="AY87" s="6">
        <f t="array" ref="AY87">IFERROR(INDEX(Datos_Consumo[CANTIDAD],MATCH(TABLATRANSFERENCIA[[#This Row],[CODIGO]]&amp;TABLATRANSFERENCIA[[#Headers],[2018-9]],Datos_Consumo[CODIGO]&amp;Datos_Consumo[FECHA_FORMATO],0)),0)</f>
        <v>34</v>
      </c>
      <c r="AZ87" s="6">
        <f t="array" ref="AZ87">IFERROR(INDEX(Datos_Consumo[CANTIDAD],MATCH(TABLATRANSFERENCIA[[#This Row],[CODIGO]]&amp;TABLATRANSFERENCIA[[#Headers],[2018-10]],Datos_Consumo[CODIGO]&amp;Datos_Consumo[FECHA_FORMATO],0)),0)</f>
        <v>12</v>
      </c>
      <c r="BA87" s="6">
        <f t="array" ref="BA87">IFERROR(INDEX(Datos_Consumo[CANTIDAD],MATCH(TABLATRANSFERENCIA[[#This Row],[CODIGO]]&amp;TABLATRANSFERENCIA[[#Headers],[2018-11]],Datos_Consumo[CODIGO]&amp;Datos_Consumo[FECHA_FORMATO],0)),0)</f>
        <v>54</v>
      </c>
      <c r="BB87" s="6">
        <f t="array" ref="BB87">IFERROR(INDEX(Datos_Consumo[CANTIDAD],MATCH(TABLATRANSFERENCIA[[#This Row],[CODIGO]]&amp;TABLATRANSFERENCIA[[#Headers],[2018-12]],Datos_Consumo[CODIGO]&amp;Datos_Consumo[FECHA_FORMATO],0)),0)</f>
        <v>15</v>
      </c>
      <c r="BC87" s="6">
        <f t="array" ref="BC87">IFERROR(INDEX(Datos_Consumo[CANTIDAD],MATCH(TABLATRANSFERENCIA[[#This Row],[CODIGO]]&amp;TABLATRANSFERENCIA[[#Headers],[2019-1]],Datos_Consumo[CODIGO]&amp;Datos_Consumo[FECHA_FORMATO],0)),0)</f>
        <v>0</v>
      </c>
      <c r="BD87" s="48">
        <f ca="1">IFERROR(ROUND((1+INDEX(tbl_Cambio_Porcentual_Requerim[Cambio Porcentual],MATCH(INDIRECT("TABLATRANSFERENCIA[@["&amp;Campo_Cambio&amp;"]]"),tbl_Cambio_Porcentual_Requerim[Clasificación],0)))*TABLATRANSFERENCIA[[#This Row],[REQ TOTAL]],0),TABLATRANSFERENCIA[[#This Row],[REQ TOTAL]])</f>
        <v>190</v>
      </c>
      <c r="BE87" s="53">
        <v>176</v>
      </c>
      <c r="BF87" s="62">
        <v>43479</v>
      </c>
      <c r="BG87" s="60">
        <v>43563</v>
      </c>
      <c r="BH87" s="49"/>
      <c r="BI87" s="49"/>
      <c r="BJ87" s="49">
        <f ca="1">IF(RIGHT(TABLATRANSFERENCIA[[#Headers],[Emb1]],1)*1&lt;=TABLATRANSFERENCIA[[#This Row],[EMBARQUES]],IF(ISBLANK(TABLATRANSFERENCIA[[#This Row],[EMBARQUES]]),TABLATRANSFERENCIA[[#This Row],[REQUERIM]],ROUND(TABLATRANSFERENCIA[[#This Row],[REQUERIM]]/TABLATRANSFERENCIA[[#This Row],[EMBARQUES]],0)),TABLATRANSFERENCIA[[#This Row],[REQUERIM]])</f>
        <v>190</v>
      </c>
      <c r="BK8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7" s="49"/>
      <c r="BP87" s="44">
        <f ca="1">IFERROR(TABLATRANSFERENCIA[[#This Row],[REQUERIM]]/TABLATRANSFERENCIA[[#This Row],[PEDIDO PROMEDIO]],0)</f>
        <v>1.484375</v>
      </c>
      <c r="BQ87" s="49"/>
      <c r="BR87" s="58"/>
      <c r="BS87" s="3">
        <f ca="1">IF(TABLATRANSFERENCIA[[#This Row],[RECIBIDO]]&lt;&gt;"",0,IF(TABLATRANSFERENCIA[[#This Row],[DESPACHO]]&lt;&gt;"",TABLATRANSFERENCIA[[#This Row],[DESPACHO]],TABLATRANSFERENCIA[[#This Row],[REQUERIM]]))</f>
        <v>190</v>
      </c>
      <c r="BT87" s="48"/>
      <c r="BU87" s="48"/>
      <c r="BV87" s="48" t="str">
        <f t="shared" si="2"/>
        <v>N</v>
      </c>
      <c r="BW87" s="49" t="s">
        <v>1386</v>
      </c>
      <c r="BX87" s="49">
        <f t="array" ref="BX8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87" s="49">
        <v>255</v>
      </c>
      <c r="CA87" s="49">
        <v>127</v>
      </c>
      <c r="CB87" s="49"/>
    </row>
    <row r="88" spans="1:80" x14ac:dyDescent="0.25">
      <c r="A88" s="52" t="s">
        <v>1487</v>
      </c>
      <c r="B88" s="3" t="s">
        <v>4805</v>
      </c>
      <c r="C88" s="3">
        <v>0</v>
      </c>
      <c r="D88" s="3">
        <v>0</v>
      </c>
      <c r="E88" s="3" t="s">
        <v>1401</v>
      </c>
      <c r="F88" s="3" t="s">
        <v>4790</v>
      </c>
      <c r="G88" s="3" t="s">
        <v>4425</v>
      </c>
      <c r="H88" s="3">
        <v>0</v>
      </c>
      <c r="I88" s="3">
        <v>0</v>
      </c>
      <c r="J88" s="3">
        <v>0</v>
      </c>
      <c r="K88" s="3">
        <v>0</v>
      </c>
      <c r="L88" s="3" t="s">
        <v>4414</v>
      </c>
      <c r="M88" s="3" t="s">
        <v>4806</v>
      </c>
      <c r="N88" s="3">
        <v>0</v>
      </c>
      <c r="O88" s="5" t="s">
        <v>4432</v>
      </c>
      <c r="P88" s="5">
        <v>2.4</v>
      </c>
      <c r="Q88" s="5">
        <v>3.55</v>
      </c>
      <c r="R88" s="44">
        <v>0</v>
      </c>
      <c r="S88" s="44">
        <v>0.64</v>
      </c>
      <c r="T88" s="44">
        <v>0</v>
      </c>
      <c r="U88" s="44">
        <v>1</v>
      </c>
      <c r="V88" s="47" t="s">
        <v>1405</v>
      </c>
      <c r="W88" s="47" t="s">
        <v>4409</v>
      </c>
      <c r="X88" s="49">
        <v>24</v>
      </c>
      <c r="Y88" s="49">
        <v>12</v>
      </c>
      <c r="Z88" s="6">
        <v>200</v>
      </c>
      <c r="AA88" s="6">
        <v>1000000000</v>
      </c>
      <c r="AB88" s="6">
        <v>39</v>
      </c>
      <c r="AC88" s="4">
        <v>0.81</v>
      </c>
      <c r="AD88" s="6" t="s">
        <v>1392</v>
      </c>
      <c r="AE88" s="6">
        <v>0</v>
      </c>
      <c r="AF88" s="6">
        <v>0</v>
      </c>
      <c r="AG88" s="6">
        <v>0</v>
      </c>
      <c r="AH88" s="6">
        <v>0</v>
      </c>
      <c r="AI88" s="6">
        <v>0</v>
      </c>
      <c r="AJ88" s="6">
        <v>0</v>
      </c>
      <c r="AK88" s="6">
        <v>39</v>
      </c>
      <c r="AL88" s="4">
        <v>0.81</v>
      </c>
      <c r="AM88" s="6" t="s">
        <v>1392</v>
      </c>
      <c r="AN88" s="6">
        <v>1</v>
      </c>
      <c r="AO88" s="6">
        <v>0</v>
      </c>
      <c r="AP88" s="6">
        <v>1</v>
      </c>
      <c r="AQ88" s="6">
        <v>67</v>
      </c>
      <c r="AR88" s="6">
        <v>6.1</v>
      </c>
      <c r="AS88" s="6">
        <v>1.2</v>
      </c>
      <c r="AT88" s="6">
        <v>0</v>
      </c>
      <c r="AU88" s="6">
        <v>0</v>
      </c>
      <c r="AV88" s="65">
        <v>43311</v>
      </c>
      <c r="AW88" s="65">
        <v>43395</v>
      </c>
      <c r="AX88" s="6">
        <f t="array" ref="AX88">IFERROR(INDEX(Datos_Consumo[CANTIDAD],MATCH(TABLATRANSFERENCIA[[#This Row],[CODIGO]]&amp;TABLATRANSFERENCIA[[#Headers],[2018-8]],Datos_Consumo[CODIGO]&amp;Datos_Consumo[FECHA_FORMATO],0)),0)</f>
        <v>8</v>
      </c>
      <c r="AY88" s="6">
        <f t="array" ref="AY88">IFERROR(INDEX(Datos_Consumo[CANTIDAD],MATCH(TABLATRANSFERENCIA[[#This Row],[CODIGO]]&amp;TABLATRANSFERENCIA[[#Headers],[2018-9]],Datos_Consumo[CODIGO]&amp;Datos_Consumo[FECHA_FORMATO],0)),0)</f>
        <v>14</v>
      </c>
      <c r="AZ88" s="6">
        <f t="array" ref="AZ88">IFERROR(INDEX(Datos_Consumo[CANTIDAD],MATCH(TABLATRANSFERENCIA[[#This Row],[CODIGO]]&amp;TABLATRANSFERENCIA[[#Headers],[2018-10]],Datos_Consumo[CODIGO]&amp;Datos_Consumo[FECHA_FORMATO],0)),0)</f>
        <v>10</v>
      </c>
      <c r="BA88" s="6">
        <f t="array" ref="BA88">IFERROR(INDEX(Datos_Consumo[CANTIDAD],MATCH(TABLATRANSFERENCIA[[#This Row],[CODIGO]]&amp;TABLATRANSFERENCIA[[#Headers],[2018-11]],Datos_Consumo[CODIGO]&amp;Datos_Consumo[FECHA_FORMATO],0)),0)</f>
        <v>29</v>
      </c>
      <c r="BB88" s="6">
        <f t="array" ref="BB88">IFERROR(INDEX(Datos_Consumo[CANTIDAD],MATCH(TABLATRANSFERENCIA[[#This Row],[CODIGO]]&amp;TABLATRANSFERENCIA[[#Headers],[2018-12]],Datos_Consumo[CODIGO]&amp;Datos_Consumo[FECHA_FORMATO],0)),0)</f>
        <v>39</v>
      </c>
      <c r="BC88" s="6">
        <f t="array" ref="BC88">IFERROR(INDEX(Datos_Consumo[CANTIDAD],MATCH(TABLATRANSFERENCIA[[#This Row],[CODIGO]]&amp;TABLATRANSFERENCIA[[#Headers],[2019-1]],Datos_Consumo[CODIGO]&amp;Datos_Consumo[FECHA_FORMATO],0)),0)</f>
        <v>13</v>
      </c>
      <c r="BD88" s="48">
        <f ca="1">IFERROR(ROUND((1+INDEX(tbl_Cambio_Porcentual_Requerim[Cambio Porcentual],MATCH(INDIRECT("TABLATRANSFERENCIA[@["&amp;Campo_Cambio&amp;"]]"),tbl_Cambio_Porcentual_Requerim[Clasificación],0)))*TABLATRANSFERENCIA[[#This Row],[REQ TOTAL]],0),TABLATRANSFERENCIA[[#This Row],[REQ TOTAL]])</f>
        <v>145</v>
      </c>
      <c r="BE88" s="53">
        <v>161</v>
      </c>
      <c r="BF88" s="62">
        <v>43479</v>
      </c>
      <c r="BG88" s="60">
        <v>43563</v>
      </c>
      <c r="BH88" s="49"/>
      <c r="BI88" s="49"/>
      <c r="BJ88" s="49">
        <f ca="1">IF(RIGHT(TABLATRANSFERENCIA[[#Headers],[Emb1]],1)*1&lt;=TABLATRANSFERENCIA[[#This Row],[EMBARQUES]],IF(ISBLANK(TABLATRANSFERENCIA[[#This Row],[EMBARQUES]]),TABLATRANSFERENCIA[[#This Row],[REQUERIM]],ROUND(TABLATRANSFERENCIA[[#This Row],[REQUERIM]]/TABLATRANSFERENCIA[[#This Row],[EMBARQUES]],0)),TABLATRANSFERENCIA[[#This Row],[REQUERIM]])</f>
        <v>145</v>
      </c>
      <c r="BK8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8" s="49"/>
      <c r="BP88" s="44">
        <f ca="1">IFERROR(TABLATRANSFERENCIA[[#This Row],[REQUERIM]]/TABLATRANSFERENCIA[[#This Row],[PEDIDO PROMEDIO]],0)</f>
        <v>2.1641791044776117</v>
      </c>
      <c r="BQ88" s="49"/>
      <c r="BR88" s="58"/>
      <c r="BS88" s="3">
        <f ca="1">IF(TABLATRANSFERENCIA[[#This Row],[RECIBIDO]]&lt;&gt;"",0,IF(TABLATRANSFERENCIA[[#This Row],[DESPACHO]]&lt;&gt;"",TABLATRANSFERENCIA[[#This Row],[DESPACHO]],TABLATRANSFERENCIA[[#This Row],[REQUERIM]]))</f>
        <v>145</v>
      </c>
      <c r="BT88" s="48"/>
      <c r="BU88" s="48"/>
      <c r="BV88" s="48" t="str">
        <f t="shared" si="2"/>
        <v>N</v>
      </c>
      <c r="BW88" s="49" t="s">
        <v>1386</v>
      </c>
      <c r="BX88" s="49">
        <f t="array" ref="BX8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88" s="49">
        <v>133</v>
      </c>
      <c r="CA88" s="49">
        <v>66</v>
      </c>
      <c r="CB88" s="49"/>
    </row>
    <row r="89" spans="1:80" x14ac:dyDescent="0.25">
      <c r="A89" s="52" t="s">
        <v>1488</v>
      </c>
      <c r="B89" s="3" t="s">
        <v>4817</v>
      </c>
      <c r="C89" s="3">
        <v>0</v>
      </c>
      <c r="D89" s="3">
        <v>0</v>
      </c>
      <c r="E89" s="3" t="s">
        <v>1401</v>
      </c>
      <c r="F89" s="3" t="s">
        <v>4818</v>
      </c>
      <c r="G89" s="3" t="s">
        <v>4425</v>
      </c>
      <c r="H89" s="3">
        <v>0</v>
      </c>
      <c r="I89" s="3">
        <v>0</v>
      </c>
      <c r="J89" s="3">
        <v>0</v>
      </c>
      <c r="K89" s="3">
        <v>0</v>
      </c>
      <c r="L89" s="3" t="s">
        <v>4414</v>
      </c>
      <c r="M89" s="3" t="s">
        <v>4452</v>
      </c>
      <c r="N89" s="3">
        <v>0</v>
      </c>
      <c r="O89" s="5" t="s">
        <v>4419</v>
      </c>
      <c r="P89" s="5">
        <v>8.9499999999999993</v>
      </c>
      <c r="Q89" s="5">
        <v>13.56</v>
      </c>
      <c r="R89" s="44">
        <v>0</v>
      </c>
      <c r="S89" s="44">
        <v>0.69</v>
      </c>
      <c r="T89" s="44">
        <v>0</v>
      </c>
      <c r="U89" s="44">
        <v>1</v>
      </c>
      <c r="V89" s="47" t="s">
        <v>1405</v>
      </c>
      <c r="W89" s="47" t="s">
        <v>4409</v>
      </c>
      <c r="X89" s="49">
        <v>24</v>
      </c>
      <c r="Y89" s="49">
        <v>12</v>
      </c>
      <c r="Z89" s="6">
        <v>1021</v>
      </c>
      <c r="AA89" s="6">
        <v>1000000000</v>
      </c>
      <c r="AB89" s="6">
        <v>207</v>
      </c>
      <c r="AC89" s="4">
        <v>0.8</v>
      </c>
      <c r="AD89" s="6" t="s">
        <v>1392</v>
      </c>
      <c r="AE89" s="6">
        <v>200</v>
      </c>
      <c r="AF89" s="6">
        <v>0</v>
      </c>
      <c r="AG89" s="6">
        <v>0</v>
      </c>
      <c r="AH89" s="6">
        <v>200</v>
      </c>
      <c r="AI89" s="6">
        <v>0</v>
      </c>
      <c r="AJ89" s="6">
        <v>0</v>
      </c>
      <c r="AK89" s="6">
        <v>407</v>
      </c>
      <c r="AL89" s="4">
        <v>0.6</v>
      </c>
      <c r="AM89" s="6" t="s">
        <v>1398</v>
      </c>
      <c r="AN89" s="6">
        <v>200</v>
      </c>
      <c r="AO89" s="6">
        <v>0</v>
      </c>
      <c r="AP89" s="6">
        <v>1</v>
      </c>
      <c r="AQ89" s="6">
        <v>340</v>
      </c>
      <c r="AR89" s="6">
        <v>12.3</v>
      </c>
      <c r="AS89" s="6">
        <v>4.9000000000000004</v>
      </c>
      <c r="AT89" s="6">
        <v>2.4</v>
      </c>
      <c r="AU89" s="6">
        <v>0</v>
      </c>
      <c r="AV89" s="65">
        <v>43311</v>
      </c>
      <c r="AW89" s="65">
        <v>43395</v>
      </c>
      <c r="AX89" s="6">
        <f t="array" ref="AX89">IFERROR(INDEX(Datos_Consumo[CANTIDAD],MATCH(TABLATRANSFERENCIA[[#This Row],[CODIGO]]&amp;TABLATRANSFERENCIA[[#Headers],[2018-8]],Datos_Consumo[CODIGO]&amp;Datos_Consumo[FECHA_FORMATO],0)),0)</f>
        <v>59</v>
      </c>
      <c r="AY89" s="6">
        <f t="array" ref="AY89">IFERROR(INDEX(Datos_Consumo[CANTIDAD],MATCH(TABLATRANSFERENCIA[[#This Row],[CODIGO]]&amp;TABLATRANSFERENCIA[[#Headers],[2018-9]],Datos_Consumo[CODIGO]&amp;Datos_Consumo[FECHA_FORMATO],0)),0)</f>
        <v>48</v>
      </c>
      <c r="AZ89" s="6">
        <f t="array" ref="AZ89">IFERROR(INDEX(Datos_Consumo[CANTIDAD],MATCH(TABLATRANSFERENCIA[[#This Row],[CODIGO]]&amp;TABLATRANSFERENCIA[[#Headers],[2018-10]],Datos_Consumo[CODIGO]&amp;Datos_Consumo[FECHA_FORMATO],0)),0)</f>
        <v>40</v>
      </c>
      <c r="BA89" s="6">
        <f t="array" ref="BA89">IFERROR(INDEX(Datos_Consumo[CANTIDAD],MATCH(TABLATRANSFERENCIA[[#This Row],[CODIGO]]&amp;TABLATRANSFERENCIA[[#Headers],[2018-11]],Datos_Consumo[CODIGO]&amp;Datos_Consumo[FECHA_FORMATO],0)),0)</f>
        <v>38</v>
      </c>
      <c r="BB89" s="6">
        <f t="array" ref="BB89">IFERROR(INDEX(Datos_Consumo[CANTIDAD],MATCH(TABLATRANSFERENCIA[[#This Row],[CODIGO]]&amp;TABLATRANSFERENCIA[[#Headers],[2018-12]],Datos_Consumo[CODIGO]&amp;Datos_Consumo[FECHA_FORMATO],0)),0)</f>
        <v>27</v>
      </c>
      <c r="BC89" s="6">
        <f t="array" ref="BC89">IFERROR(INDEX(Datos_Consumo[CANTIDAD],MATCH(TABLATRANSFERENCIA[[#This Row],[CODIGO]]&amp;TABLATRANSFERENCIA[[#Headers],[2019-1]],Datos_Consumo[CODIGO]&amp;Datos_Consumo[FECHA_FORMATO],0)),0)</f>
        <v>13</v>
      </c>
      <c r="BD89" s="48">
        <f ca="1">IFERROR(ROUND((1+INDEX(tbl_Cambio_Porcentual_Requerim[Cambio Porcentual],MATCH(INDIRECT("TABLATRANSFERENCIA[@["&amp;Campo_Cambio&amp;"]]"),tbl_Cambio_Porcentual_Requerim[Clasificación],0)))*TABLATRANSFERENCIA[[#This Row],[REQ TOTAL]],0),TABLATRANSFERENCIA[[#This Row],[REQ TOTAL]])</f>
        <v>430</v>
      </c>
      <c r="BE89" s="53">
        <v>614</v>
      </c>
      <c r="BF89" s="62">
        <v>43479</v>
      </c>
      <c r="BG89" s="60">
        <v>43563</v>
      </c>
      <c r="BH89" s="49"/>
      <c r="BI89" s="49"/>
      <c r="BJ89" s="49">
        <f ca="1">IF(RIGHT(TABLATRANSFERENCIA[[#Headers],[Emb1]],1)*1&lt;=TABLATRANSFERENCIA[[#This Row],[EMBARQUES]],IF(ISBLANK(TABLATRANSFERENCIA[[#This Row],[EMBARQUES]]),TABLATRANSFERENCIA[[#This Row],[REQUERIM]],ROUND(TABLATRANSFERENCIA[[#This Row],[REQUERIM]]/TABLATRANSFERENCIA[[#This Row],[EMBARQUES]],0)),TABLATRANSFERENCIA[[#This Row],[REQUERIM]])</f>
        <v>430</v>
      </c>
      <c r="BK8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8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8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8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89" s="49"/>
      <c r="BP89" s="44">
        <f ca="1">IFERROR(TABLATRANSFERENCIA[[#This Row],[REQUERIM]]/TABLATRANSFERENCIA[[#This Row],[PEDIDO PROMEDIO]],0)</f>
        <v>1.2647058823529411</v>
      </c>
      <c r="BQ89" s="49"/>
      <c r="BR89" s="58"/>
      <c r="BS89" s="3">
        <f ca="1">IF(TABLATRANSFERENCIA[[#This Row],[RECIBIDO]]&lt;&gt;"",0,IF(TABLATRANSFERENCIA[[#This Row],[DESPACHO]]&lt;&gt;"",TABLATRANSFERENCIA[[#This Row],[DESPACHO]],TABLATRANSFERENCIA[[#This Row],[REQUERIM]]))</f>
        <v>430</v>
      </c>
      <c r="BT89" s="48"/>
      <c r="BU89" s="48"/>
      <c r="BV89" s="48" t="str">
        <f t="shared" si="2"/>
        <v>N</v>
      </c>
      <c r="BW89" s="49" t="s">
        <v>1386</v>
      </c>
      <c r="BX89" s="49">
        <f t="array" ref="BX8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8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89" s="49">
        <v>679</v>
      </c>
      <c r="CA89" s="49">
        <v>337</v>
      </c>
      <c r="CB89" s="49"/>
    </row>
    <row r="90" spans="1:80" x14ac:dyDescent="0.25">
      <c r="A90" s="52" t="s">
        <v>1489</v>
      </c>
      <c r="B90" s="3" t="s">
        <v>4820</v>
      </c>
      <c r="C90" s="3">
        <v>0</v>
      </c>
      <c r="D90" s="3">
        <v>0</v>
      </c>
      <c r="E90" s="3" t="s">
        <v>1401</v>
      </c>
      <c r="F90" s="3" t="s">
        <v>4818</v>
      </c>
      <c r="G90" s="3" t="s">
        <v>4425</v>
      </c>
      <c r="H90" s="3">
        <v>0</v>
      </c>
      <c r="I90" s="3">
        <v>0</v>
      </c>
      <c r="J90" s="3">
        <v>0</v>
      </c>
      <c r="K90" s="3">
        <v>0</v>
      </c>
      <c r="L90" s="3" t="s">
        <v>4414</v>
      </c>
      <c r="M90" s="3" t="s">
        <v>4459</v>
      </c>
      <c r="N90" s="3">
        <v>0</v>
      </c>
      <c r="O90" s="5" t="s">
        <v>4404</v>
      </c>
      <c r="P90" s="5">
        <v>7.77</v>
      </c>
      <c r="Q90" s="5">
        <v>11.99</v>
      </c>
      <c r="R90" s="44">
        <v>0</v>
      </c>
      <c r="S90" s="44">
        <v>0.72</v>
      </c>
      <c r="T90" s="44">
        <v>0</v>
      </c>
      <c r="U90" s="44">
        <v>1</v>
      </c>
      <c r="V90" s="47" t="s">
        <v>1405</v>
      </c>
      <c r="W90" s="47" t="s">
        <v>4409</v>
      </c>
      <c r="X90" s="49">
        <v>24</v>
      </c>
      <c r="Y90" s="49">
        <v>12</v>
      </c>
      <c r="Z90" s="6">
        <v>437</v>
      </c>
      <c r="AA90" s="6">
        <v>1000000000</v>
      </c>
      <c r="AB90" s="6">
        <v>134</v>
      </c>
      <c r="AC90" s="4">
        <v>0.69</v>
      </c>
      <c r="AD90" s="6" t="s">
        <v>1392</v>
      </c>
      <c r="AE90" s="6">
        <v>50</v>
      </c>
      <c r="AF90" s="6">
        <v>0</v>
      </c>
      <c r="AG90" s="6">
        <v>0</v>
      </c>
      <c r="AH90" s="6">
        <v>50</v>
      </c>
      <c r="AI90" s="6">
        <v>0</v>
      </c>
      <c r="AJ90" s="6">
        <v>0</v>
      </c>
      <c r="AK90" s="6">
        <v>184</v>
      </c>
      <c r="AL90" s="4">
        <v>0.57999999999999996</v>
      </c>
      <c r="AM90" s="6" t="s">
        <v>1398</v>
      </c>
      <c r="AN90" s="6">
        <v>50</v>
      </c>
      <c r="AO90" s="6">
        <v>0</v>
      </c>
      <c r="AP90" s="6">
        <v>1</v>
      </c>
      <c r="AQ90" s="6">
        <v>146</v>
      </c>
      <c r="AR90" s="6">
        <v>15.6</v>
      </c>
      <c r="AS90" s="6">
        <v>6.6</v>
      </c>
      <c r="AT90" s="6">
        <v>1.8</v>
      </c>
      <c r="AU90" s="6">
        <v>0</v>
      </c>
      <c r="AV90" s="65">
        <v>43311</v>
      </c>
      <c r="AW90" s="65">
        <v>43395</v>
      </c>
      <c r="AX90" s="6">
        <f t="array" ref="AX90">IFERROR(INDEX(Datos_Consumo[CANTIDAD],MATCH(TABLATRANSFERENCIA[[#This Row],[CODIGO]]&amp;TABLATRANSFERENCIA[[#Headers],[2018-8]],Datos_Consumo[CODIGO]&amp;Datos_Consumo[FECHA_FORMATO],0)),0)</f>
        <v>10</v>
      </c>
      <c r="AY90" s="6">
        <f t="array" ref="AY90">IFERROR(INDEX(Datos_Consumo[CANTIDAD],MATCH(TABLATRANSFERENCIA[[#This Row],[CODIGO]]&amp;TABLATRANSFERENCIA[[#Headers],[2018-9]],Datos_Consumo[CODIGO]&amp;Datos_Consumo[FECHA_FORMATO],0)),0)</f>
        <v>10</v>
      </c>
      <c r="AZ90" s="6">
        <f t="array" ref="AZ90">IFERROR(INDEX(Datos_Consumo[CANTIDAD],MATCH(TABLATRANSFERENCIA[[#This Row],[CODIGO]]&amp;TABLATRANSFERENCIA[[#Headers],[2018-10]],Datos_Consumo[CODIGO]&amp;Datos_Consumo[FECHA_FORMATO],0)),0)</f>
        <v>5</v>
      </c>
      <c r="BA90" s="6">
        <f t="array" ref="BA90">IFERROR(INDEX(Datos_Consumo[CANTIDAD],MATCH(TABLATRANSFERENCIA[[#This Row],[CODIGO]]&amp;TABLATRANSFERENCIA[[#Headers],[2018-11]],Datos_Consumo[CODIGO]&amp;Datos_Consumo[FECHA_FORMATO],0)),0)</f>
        <v>28</v>
      </c>
      <c r="BB90" s="6">
        <f t="array" ref="BB90">IFERROR(INDEX(Datos_Consumo[CANTIDAD],MATCH(TABLATRANSFERENCIA[[#This Row],[CODIGO]]&amp;TABLATRANSFERENCIA[[#Headers],[2018-12]],Datos_Consumo[CODIGO]&amp;Datos_Consumo[FECHA_FORMATO],0)),0)</f>
        <v>9</v>
      </c>
      <c r="BC90" s="6">
        <f t="array" ref="BC90">IFERROR(INDEX(Datos_Consumo[CANTIDAD],MATCH(TABLATRANSFERENCIA[[#This Row],[CODIGO]]&amp;TABLATRANSFERENCIA[[#Headers],[2019-1]],Datos_Consumo[CODIGO]&amp;Datos_Consumo[FECHA_FORMATO],0)),0)</f>
        <v>3</v>
      </c>
      <c r="BD90" s="48">
        <f ca="1">IFERROR(ROUND((1+INDEX(tbl_Cambio_Porcentual_Requerim[Cambio Porcentual],MATCH(INDIRECT("TABLATRANSFERENCIA[@["&amp;Campo_Cambio&amp;"]]"),tbl_Cambio_Porcentual_Requerim[Clasificación],0)))*TABLATRANSFERENCIA[[#This Row],[REQ TOTAL]],0),TABLATRANSFERENCIA[[#This Row],[REQ TOTAL]])</f>
        <v>273</v>
      </c>
      <c r="BE90" s="53">
        <v>253</v>
      </c>
      <c r="BF90" s="62">
        <v>43479</v>
      </c>
      <c r="BG90" s="60">
        <v>43563</v>
      </c>
      <c r="BH90" s="49"/>
      <c r="BI90" s="49"/>
      <c r="BJ90" s="49">
        <f ca="1">IF(RIGHT(TABLATRANSFERENCIA[[#Headers],[Emb1]],1)*1&lt;=TABLATRANSFERENCIA[[#This Row],[EMBARQUES]],IF(ISBLANK(TABLATRANSFERENCIA[[#This Row],[EMBARQUES]]),TABLATRANSFERENCIA[[#This Row],[REQUERIM]],ROUND(TABLATRANSFERENCIA[[#This Row],[REQUERIM]]/TABLATRANSFERENCIA[[#This Row],[EMBARQUES]],0)),TABLATRANSFERENCIA[[#This Row],[REQUERIM]])</f>
        <v>273</v>
      </c>
      <c r="BK9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0" s="49"/>
      <c r="BP90" s="44">
        <f ca="1">IFERROR(TABLATRANSFERENCIA[[#This Row],[REQUERIM]]/TABLATRANSFERENCIA[[#This Row],[PEDIDO PROMEDIO]],0)</f>
        <v>1.8698630136986301</v>
      </c>
      <c r="BQ90" s="49"/>
      <c r="BR90" s="58"/>
      <c r="BS90" s="3">
        <f ca="1">IF(TABLATRANSFERENCIA[[#This Row],[RECIBIDO]]&lt;&gt;"",0,IF(TABLATRANSFERENCIA[[#This Row],[DESPACHO]]&lt;&gt;"",TABLATRANSFERENCIA[[#This Row],[DESPACHO]],TABLATRANSFERENCIA[[#This Row],[REQUERIM]]))</f>
        <v>273</v>
      </c>
      <c r="BT90" s="48"/>
      <c r="BU90" s="48"/>
      <c r="BV90" s="48" t="str">
        <f t="shared" si="2"/>
        <v>N</v>
      </c>
      <c r="BW90" s="49" t="s">
        <v>1386</v>
      </c>
      <c r="BX90" s="49">
        <f t="array" ref="BX9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0" s="49">
        <v>291</v>
      </c>
      <c r="CA90" s="49">
        <v>144</v>
      </c>
      <c r="CB90" s="49"/>
    </row>
    <row r="91" spans="1:80" x14ac:dyDescent="0.25">
      <c r="A91" s="52" t="s">
        <v>1490</v>
      </c>
      <c r="B91" s="3" t="s">
        <v>4821</v>
      </c>
      <c r="C91" s="3">
        <v>0</v>
      </c>
      <c r="D91" s="3">
        <v>0</v>
      </c>
      <c r="E91" s="3" t="s">
        <v>1401</v>
      </c>
      <c r="F91" s="3" t="s">
        <v>4818</v>
      </c>
      <c r="G91" s="3" t="s">
        <v>4425</v>
      </c>
      <c r="H91" s="3">
        <v>0</v>
      </c>
      <c r="I91" s="3">
        <v>0</v>
      </c>
      <c r="J91" s="3">
        <v>0</v>
      </c>
      <c r="K91" s="3">
        <v>0</v>
      </c>
      <c r="L91" s="3" t="s">
        <v>4414</v>
      </c>
      <c r="M91" s="3" t="s">
        <v>4434</v>
      </c>
      <c r="N91" s="3">
        <v>0</v>
      </c>
      <c r="O91" s="5" t="s">
        <v>4419</v>
      </c>
      <c r="P91" s="5">
        <v>9.9</v>
      </c>
      <c r="Q91" s="5">
        <v>15.09</v>
      </c>
      <c r="R91" s="44">
        <v>0</v>
      </c>
      <c r="S91" s="44">
        <v>0.7</v>
      </c>
      <c r="T91" s="44">
        <v>0</v>
      </c>
      <c r="U91" s="44">
        <v>1</v>
      </c>
      <c r="V91" s="47" t="s">
        <v>1405</v>
      </c>
      <c r="W91" s="47" t="s">
        <v>4409</v>
      </c>
      <c r="X91" s="49">
        <v>24</v>
      </c>
      <c r="Y91" s="49">
        <v>12</v>
      </c>
      <c r="Z91" s="6">
        <v>1414</v>
      </c>
      <c r="AA91" s="6">
        <v>1000000000</v>
      </c>
      <c r="AB91" s="6">
        <v>630</v>
      </c>
      <c r="AC91" s="4">
        <v>0.55000000000000004</v>
      </c>
      <c r="AD91" s="6" t="s">
        <v>1398</v>
      </c>
      <c r="AE91" s="6">
        <v>300</v>
      </c>
      <c r="AF91" s="6">
        <v>0</v>
      </c>
      <c r="AG91" s="6">
        <v>0</v>
      </c>
      <c r="AH91" s="6">
        <v>300</v>
      </c>
      <c r="AI91" s="6">
        <v>0</v>
      </c>
      <c r="AJ91" s="6">
        <v>0</v>
      </c>
      <c r="AK91" s="6">
        <v>930</v>
      </c>
      <c r="AL91" s="4">
        <v>0.34</v>
      </c>
      <c r="AM91" s="6" t="s">
        <v>1398</v>
      </c>
      <c r="AN91" s="6">
        <v>200</v>
      </c>
      <c r="AO91" s="6">
        <v>0</v>
      </c>
      <c r="AP91" s="6">
        <v>1</v>
      </c>
      <c r="AQ91" s="6">
        <v>471</v>
      </c>
      <c r="AR91" s="6">
        <v>11.4</v>
      </c>
      <c r="AS91" s="6">
        <v>7.5</v>
      </c>
      <c r="AT91" s="6">
        <v>1.6</v>
      </c>
      <c r="AU91" s="6">
        <v>0</v>
      </c>
      <c r="AV91" s="65">
        <v>43311</v>
      </c>
      <c r="AW91" s="65">
        <v>43395</v>
      </c>
      <c r="AX91" s="6">
        <f t="array" ref="AX91">IFERROR(INDEX(Datos_Consumo[CANTIDAD],MATCH(TABLATRANSFERENCIA[[#This Row],[CODIGO]]&amp;TABLATRANSFERENCIA[[#Headers],[2018-8]],Datos_Consumo[CODIGO]&amp;Datos_Consumo[FECHA_FORMATO],0)),0)</f>
        <v>63</v>
      </c>
      <c r="AY91" s="6">
        <f t="array" ref="AY91">IFERROR(INDEX(Datos_Consumo[CANTIDAD],MATCH(TABLATRANSFERENCIA[[#This Row],[CODIGO]]&amp;TABLATRANSFERENCIA[[#Headers],[2018-9]],Datos_Consumo[CODIGO]&amp;Datos_Consumo[FECHA_FORMATO],0)),0)</f>
        <v>24</v>
      </c>
      <c r="AZ91" s="6">
        <f t="array" ref="AZ91">IFERROR(INDEX(Datos_Consumo[CANTIDAD],MATCH(TABLATRANSFERENCIA[[#This Row],[CODIGO]]&amp;TABLATRANSFERENCIA[[#Headers],[2018-10]],Datos_Consumo[CODIGO]&amp;Datos_Consumo[FECHA_FORMATO],0)),0)</f>
        <v>13</v>
      </c>
      <c r="BA91" s="6">
        <f t="array" ref="BA91">IFERROR(INDEX(Datos_Consumo[CANTIDAD],MATCH(TABLATRANSFERENCIA[[#This Row],[CODIGO]]&amp;TABLATRANSFERENCIA[[#Headers],[2018-11]],Datos_Consumo[CODIGO]&amp;Datos_Consumo[FECHA_FORMATO],0)),0)</f>
        <v>94</v>
      </c>
      <c r="BB91" s="6">
        <f t="array" ref="BB91">IFERROR(INDEX(Datos_Consumo[CANTIDAD],MATCH(TABLATRANSFERENCIA[[#This Row],[CODIGO]]&amp;TABLATRANSFERENCIA[[#Headers],[2018-12]],Datos_Consumo[CODIGO]&amp;Datos_Consumo[FECHA_FORMATO],0)),0)</f>
        <v>47</v>
      </c>
      <c r="BC91" s="6">
        <f t="array" ref="BC91">IFERROR(INDEX(Datos_Consumo[CANTIDAD],MATCH(TABLATRANSFERENCIA[[#This Row],[CODIGO]]&amp;TABLATRANSFERENCIA[[#Headers],[2019-1]],Datos_Consumo[CODIGO]&amp;Datos_Consumo[FECHA_FORMATO],0)),0)</f>
        <v>14</v>
      </c>
      <c r="BD91" s="48">
        <f ca="1">IFERROR(ROUND((1+INDEX(tbl_Cambio_Porcentual_Requerim[Cambio Porcentual],MATCH(INDIRECT("TABLATRANSFERENCIA[@["&amp;Campo_Cambio&amp;"]]"),tbl_Cambio_Porcentual_Requerim[Clasificación],0)))*TABLATRANSFERENCIA[[#This Row],[REQ TOTAL]],0),TABLATRANSFERENCIA[[#This Row],[REQ TOTAL]])</f>
        <v>339</v>
      </c>
      <c r="BE91" s="53">
        <v>484</v>
      </c>
      <c r="BF91" s="62">
        <v>43479</v>
      </c>
      <c r="BG91" s="60">
        <v>43563</v>
      </c>
      <c r="BH91" s="49"/>
      <c r="BI91" s="49"/>
      <c r="BJ91" s="49">
        <f ca="1">IF(RIGHT(TABLATRANSFERENCIA[[#Headers],[Emb1]],1)*1&lt;=TABLATRANSFERENCIA[[#This Row],[EMBARQUES]],IF(ISBLANK(TABLATRANSFERENCIA[[#This Row],[EMBARQUES]]),TABLATRANSFERENCIA[[#This Row],[REQUERIM]],ROUND(TABLATRANSFERENCIA[[#This Row],[REQUERIM]]/TABLATRANSFERENCIA[[#This Row],[EMBARQUES]],0)),TABLATRANSFERENCIA[[#This Row],[REQUERIM]])</f>
        <v>339</v>
      </c>
      <c r="BK9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1" s="49"/>
      <c r="BP91" s="44">
        <f ca="1">IFERROR(TABLATRANSFERENCIA[[#This Row],[REQUERIM]]/TABLATRANSFERENCIA[[#This Row],[PEDIDO PROMEDIO]],0)</f>
        <v>0.71974522292993626</v>
      </c>
      <c r="BQ91" s="49"/>
      <c r="BR91" s="58"/>
      <c r="BS91" s="3">
        <f ca="1">IF(TABLATRANSFERENCIA[[#This Row],[RECIBIDO]]&lt;&gt;"",0,IF(TABLATRANSFERENCIA[[#This Row],[DESPACHO]]&lt;&gt;"",TABLATRANSFERENCIA[[#This Row],[DESPACHO]],TABLATRANSFERENCIA[[#This Row],[REQUERIM]]))</f>
        <v>339</v>
      </c>
      <c r="BT91" s="48"/>
      <c r="BU91" s="48"/>
      <c r="BV91" s="48" t="str">
        <f t="shared" si="2"/>
        <v>N</v>
      </c>
      <c r="BW91" s="49" t="s">
        <v>1386</v>
      </c>
      <c r="BX91" s="49">
        <f t="array" ref="BX9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1" s="49">
        <v>940</v>
      </c>
      <c r="CA91" s="49">
        <v>467</v>
      </c>
      <c r="CB91" s="49"/>
    </row>
    <row r="92" spans="1:80" x14ac:dyDescent="0.25">
      <c r="A92" s="52" t="s">
        <v>1491</v>
      </c>
      <c r="B92" s="3" t="s">
        <v>4825</v>
      </c>
      <c r="C92" s="3">
        <v>0</v>
      </c>
      <c r="D92" s="3">
        <v>0</v>
      </c>
      <c r="E92" s="3" t="s">
        <v>1401</v>
      </c>
      <c r="F92" s="3" t="s">
        <v>4818</v>
      </c>
      <c r="G92" s="3" t="s">
        <v>4425</v>
      </c>
      <c r="H92" s="3">
        <v>0</v>
      </c>
      <c r="I92" s="3">
        <v>0</v>
      </c>
      <c r="J92" s="3">
        <v>0</v>
      </c>
      <c r="K92" s="3">
        <v>0</v>
      </c>
      <c r="L92" s="3" t="s">
        <v>4414</v>
      </c>
      <c r="M92" s="3" t="s">
        <v>4477</v>
      </c>
      <c r="N92" s="3">
        <v>0</v>
      </c>
      <c r="O92" s="5" t="s">
        <v>4419</v>
      </c>
      <c r="P92" s="5">
        <v>13.66</v>
      </c>
      <c r="Q92" s="5">
        <v>22.48</v>
      </c>
      <c r="R92" s="44">
        <v>0</v>
      </c>
      <c r="S92" s="44">
        <v>0.86</v>
      </c>
      <c r="T92" s="44">
        <v>0</v>
      </c>
      <c r="U92" s="44">
        <v>1</v>
      </c>
      <c r="V92" s="47" t="s">
        <v>1405</v>
      </c>
      <c r="W92" s="47" t="s">
        <v>4409</v>
      </c>
      <c r="X92" s="49">
        <v>24</v>
      </c>
      <c r="Y92" s="49">
        <v>12</v>
      </c>
      <c r="Z92" s="6">
        <v>628</v>
      </c>
      <c r="AA92" s="6">
        <v>1000000000</v>
      </c>
      <c r="AB92" s="6">
        <v>130</v>
      </c>
      <c r="AC92" s="4">
        <v>0.79</v>
      </c>
      <c r="AD92" s="6" t="s">
        <v>1392</v>
      </c>
      <c r="AE92" s="6">
        <v>100</v>
      </c>
      <c r="AF92" s="6">
        <v>0</v>
      </c>
      <c r="AG92" s="6">
        <v>0</v>
      </c>
      <c r="AH92" s="6">
        <v>100</v>
      </c>
      <c r="AI92" s="6">
        <v>0</v>
      </c>
      <c r="AJ92" s="6">
        <v>0</v>
      </c>
      <c r="AK92" s="6">
        <v>230</v>
      </c>
      <c r="AL92" s="4">
        <v>0.63</v>
      </c>
      <c r="AM92" s="6" t="s">
        <v>1398</v>
      </c>
      <c r="AN92" s="6">
        <v>100</v>
      </c>
      <c r="AO92" s="6">
        <v>0</v>
      </c>
      <c r="AP92" s="6">
        <v>1</v>
      </c>
      <c r="AQ92" s="6">
        <v>209</v>
      </c>
      <c r="AR92" s="6">
        <v>12.8</v>
      </c>
      <c r="AS92" s="6">
        <v>4.7</v>
      </c>
      <c r="AT92" s="6">
        <v>2</v>
      </c>
      <c r="AU92" s="6">
        <v>0</v>
      </c>
      <c r="AV92" s="65">
        <v>43311</v>
      </c>
      <c r="AW92" s="65">
        <v>43395</v>
      </c>
      <c r="AX92" s="6">
        <f t="array" ref="AX92">IFERROR(INDEX(Datos_Consumo[CANTIDAD],MATCH(TABLATRANSFERENCIA[[#This Row],[CODIGO]]&amp;TABLATRANSFERENCIA[[#Headers],[2018-8]],Datos_Consumo[CODIGO]&amp;Datos_Consumo[FECHA_FORMATO],0)),0)</f>
        <v>28</v>
      </c>
      <c r="AY92" s="6">
        <f t="array" ref="AY92">IFERROR(INDEX(Datos_Consumo[CANTIDAD],MATCH(TABLATRANSFERENCIA[[#This Row],[CODIGO]]&amp;TABLATRANSFERENCIA[[#Headers],[2018-9]],Datos_Consumo[CODIGO]&amp;Datos_Consumo[FECHA_FORMATO],0)),0)</f>
        <v>25</v>
      </c>
      <c r="AZ92" s="6">
        <f t="array" ref="AZ92">IFERROR(INDEX(Datos_Consumo[CANTIDAD],MATCH(TABLATRANSFERENCIA[[#This Row],[CODIGO]]&amp;TABLATRANSFERENCIA[[#Headers],[2018-10]],Datos_Consumo[CODIGO]&amp;Datos_Consumo[FECHA_FORMATO],0)),0)</f>
        <v>32</v>
      </c>
      <c r="BA92" s="6">
        <f t="array" ref="BA92">IFERROR(INDEX(Datos_Consumo[CANTIDAD],MATCH(TABLATRANSFERENCIA[[#This Row],[CODIGO]]&amp;TABLATRANSFERENCIA[[#Headers],[2018-11]],Datos_Consumo[CODIGO]&amp;Datos_Consumo[FECHA_FORMATO],0)),0)</f>
        <v>32</v>
      </c>
      <c r="BB92" s="6">
        <f t="array" ref="BB92">IFERROR(INDEX(Datos_Consumo[CANTIDAD],MATCH(TABLATRANSFERENCIA[[#This Row],[CODIGO]]&amp;TABLATRANSFERENCIA[[#Headers],[2018-12]],Datos_Consumo[CODIGO]&amp;Datos_Consumo[FECHA_FORMATO],0)),0)</f>
        <v>19</v>
      </c>
      <c r="BC92" s="6">
        <f t="array" ref="BC92">IFERROR(INDEX(Datos_Consumo[CANTIDAD],MATCH(TABLATRANSFERENCIA[[#This Row],[CODIGO]]&amp;TABLATRANSFERENCIA[[#Headers],[2019-1]],Datos_Consumo[CODIGO]&amp;Datos_Consumo[FECHA_FORMATO],0)),0)</f>
        <v>4</v>
      </c>
      <c r="BD92" s="48">
        <f ca="1">IFERROR(ROUND((1+INDEX(tbl_Cambio_Porcentual_Requerim[Cambio Porcentual],MATCH(INDIRECT("TABLATRANSFERENCIA[@["&amp;Campo_Cambio&amp;"]]"),tbl_Cambio_Porcentual_Requerim[Clasificación],0)))*TABLATRANSFERENCIA[[#This Row],[REQ TOTAL]],0),TABLATRANSFERENCIA[[#This Row],[REQ TOTAL]])</f>
        <v>279</v>
      </c>
      <c r="BE92" s="53">
        <v>398</v>
      </c>
      <c r="BF92" s="62">
        <v>43479</v>
      </c>
      <c r="BG92" s="60">
        <v>43563</v>
      </c>
      <c r="BH92" s="49"/>
      <c r="BI92" s="49"/>
      <c r="BJ92" s="49">
        <f ca="1">IF(RIGHT(TABLATRANSFERENCIA[[#Headers],[Emb1]],1)*1&lt;=TABLATRANSFERENCIA[[#This Row],[EMBARQUES]],IF(ISBLANK(TABLATRANSFERENCIA[[#This Row],[EMBARQUES]]),TABLATRANSFERENCIA[[#This Row],[REQUERIM]],ROUND(TABLATRANSFERENCIA[[#This Row],[REQUERIM]]/TABLATRANSFERENCIA[[#This Row],[EMBARQUES]],0)),TABLATRANSFERENCIA[[#This Row],[REQUERIM]])</f>
        <v>279</v>
      </c>
      <c r="BK9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2" s="49"/>
      <c r="BP92" s="44">
        <f ca="1">IFERROR(TABLATRANSFERENCIA[[#This Row],[REQUERIM]]/TABLATRANSFERENCIA[[#This Row],[PEDIDO PROMEDIO]],0)</f>
        <v>1.3349282296650717</v>
      </c>
      <c r="BQ92" s="49"/>
      <c r="BR92" s="58"/>
      <c r="BS92" s="3">
        <f ca="1">IF(TABLATRANSFERENCIA[[#This Row],[RECIBIDO]]&lt;&gt;"",0,IF(TABLATRANSFERENCIA[[#This Row],[DESPACHO]]&lt;&gt;"",TABLATRANSFERENCIA[[#This Row],[DESPACHO]],TABLATRANSFERENCIA[[#This Row],[REQUERIM]]))</f>
        <v>279</v>
      </c>
      <c r="BT92" s="48"/>
      <c r="BU92" s="48"/>
      <c r="BV92" s="48" t="str">
        <f t="shared" si="2"/>
        <v>N</v>
      </c>
      <c r="BW92" s="49" t="s">
        <v>1386</v>
      </c>
      <c r="BX92" s="49">
        <f t="array" ref="BX9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2" s="49">
        <v>418</v>
      </c>
      <c r="CA92" s="49">
        <v>207</v>
      </c>
      <c r="CB92" s="49"/>
    </row>
    <row r="93" spans="1:80" x14ac:dyDescent="0.25">
      <c r="A93" s="52" t="s">
        <v>1492</v>
      </c>
      <c r="B93" s="3" t="s">
        <v>4826</v>
      </c>
      <c r="C93" s="3">
        <v>0</v>
      </c>
      <c r="D93" s="3">
        <v>0</v>
      </c>
      <c r="E93" s="3" t="s">
        <v>1401</v>
      </c>
      <c r="F93" s="3" t="s">
        <v>4818</v>
      </c>
      <c r="G93" s="3" t="s">
        <v>4425</v>
      </c>
      <c r="H93" s="3">
        <v>0</v>
      </c>
      <c r="I93" s="3">
        <v>0</v>
      </c>
      <c r="J93" s="3">
        <v>0</v>
      </c>
      <c r="K93" s="3">
        <v>0</v>
      </c>
      <c r="L93" s="3" t="s">
        <v>4414</v>
      </c>
      <c r="M93" s="3" t="s">
        <v>4827</v>
      </c>
      <c r="N93" s="3">
        <v>0</v>
      </c>
      <c r="O93" s="5" t="s">
        <v>4404</v>
      </c>
      <c r="P93" s="5">
        <v>13.26</v>
      </c>
      <c r="Q93" s="5">
        <v>20</v>
      </c>
      <c r="R93" s="44">
        <v>0</v>
      </c>
      <c r="S93" s="44">
        <v>0.68</v>
      </c>
      <c r="T93" s="44">
        <v>0</v>
      </c>
      <c r="U93" s="44">
        <v>1</v>
      </c>
      <c r="V93" s="47" t="s">
        <v>1405</v>
      </c>
      <c r="W93" s="47" t="s">
        <v>4409</v>
      </c>
      <c r="X93" s="49">
        <v>24</v>
      </c>
      <c r="Y93" s="49">
        <v>12</v>
      </c>
      <c r="Z93" s="6">
        <v>125</v>
      </c>
      <c r="AA93" s="6">
        <v>1000000000</v>
      </c>
      <c r="AB93" s="6">
        <v>49</v>
      </c>
      <c r="AC93" s="4">
        <v>0.61</v>
      </c>
      <c r="AD93" s="6" t="s">
        <v>1398</v>
      </c>
      <c r="AE93" s="6">
        <v>0</v>
      </c>
      <c r="AF93" s="6">
        <v>0</v>
      </c>
      <c r="AG93" s="6">
        <v>0</v>
      </c>
      <c r="AH93" s="6">
        <v>0</v>
      </c>
      <c r="AI93" s="6">
        <v>0</v>
      </c>
      <c r="AJ93" s="6">
        <v>0</v>
      </c>
      <c r="AK93" s="6">
        <v>49</v>
      </c>
      <c r="AL93" s="4">
        <v>0.61</v>
      </c>
      <c r="AM93" s="6" t="s">
        <v>1398</v>
      </c>
      <c r="AN93" s="6">
        <v>1</v>
      </c>
      <c r="AO93" s="6">
        <v>0</v>
      </c>
      <c r="AP93" s="6">
        <v>1</v>
      </c>
      <c r="AQ93" s="6">
        <v>42</v>
      </c>
      <c r="AR93" s="6">
        <v>17.7</v>
      </c>
      <c r="AS93" s="6">
        <v>6.9</v>
      </c>
      <c r="AT93" s="6">
        <v>0.1</v>
      </c>
      <c r="AU93" s="6">
        <v>0</v>
      </c>
      <c r="AV93" s="65">
        <v>43311</v>
      </c>
      <c r="AW93" s="65">
        <v>43395</v>
      </c>
      <c r="AX93" s="6">
        <f t="array" ref="AX93">IFERROR(INDEX(Datos_Consumo[CANTIDAD],MATCH(TABLATRANSFERENCIA[[#This Row],[CODIGO]]&amp;TABLATRANSFERENCIA[[#Headers],[2018-8]],Datos_Consumo[CODIGO]&amp;Datos_Consumo[FECHA_FORMATO],0)),0)</f>
        <v>1</v>
      </c>
      <c r="AY93" s="6">
        <f t="array" ref="AY93">IFERROR(INDEX(Datos_Consumo[CANTIDAD],MATCH(TABLATRANSFERENCIA[[#This Row],[CODIGO]]&amp;TABLATRANSFERENCIA[[#Headers],[2018-9]],Datos_Consumo[CODIGO]&amp;Datos_Consumo[FECHA_FORMATO],0)),0)</f>
        <v>5</v>
      </c>
      <c r="AZ93" s="6">
        <f t="array" ref="AZ93">IFERROR(INDEX(Datos_Consumo[CANTIDAD],MATCH(TABLATRANSFERENCIA[[#This Row],[CODIGO]]&amp;TABLATRANSFERENCIA[[#Headers],[2018-10]],Datos_Consumo[CODIGO]&amp;Datos_Consumo[FECHA_FORMATO],0)),0)</f>
        <v>1</v>
      </c>
      <c r="BA93" s="6">
        <f t="array" ref="BA93">IFERROR(INDEX(Datos_Consumo[CANTIDAD],MATCH(TABLATRANSFERENCIA[[#This Row],[CODIGO]]&amp;TABLATRANSFERENCIA[[#Headers],[2018-11]],Datos_Consumo[CODIGO]&amp;Datos_Consumo[FECHA_FORMATO],0)),0)</f>
        <v>16</v>
      </c>
      <c r="BB93" s="6">
        <f t="array" ref="BB93">IFERROR(INDEX(Datos_Consumo[CANTIDAD],MATCH(TABLATRANSFERENCIA[[#This Row],[CODIGO]]&amp;TABLATRANSFERENCIA[[#Headers],[2018-12]],Datos_Consumo[CODIGO]&amp;Datos_Consumo[FECHA_FORMATO],0)),0)</f>
        <v>1</v>
      </c>
      <c r="BC93" s="6">
        <f t="array" ref="BC93">IFERROR(INDEX(Datos_Consumo[CANTIDAD],MATCH(TABLATRANSFERENCIA[[#This Row],[CODIGO]]&amp;TABLATRANSFERENCIA[[#Headers],[2019-1]],Datos_Consumo[CODIGO]&amp;Datos_Consumo[FECHA_FORMATO],0)),0)</f>
        <v>3</v>
      </c>
      <c r="BD93" s="48">
        <f ca="1">IFERROR(ROUND((1+INDEX(tbl_Cambio_Porcentual_Requerim[Cambio Porcentual],MATCH(INDIRECT("TABLATRANSFERENCIA[@["&amp;Campo_Cambio&amp;"]]"),tbl_Cambio_Porcentual_Requerim[Clasificación],0)))*TABLATRANSFERENCIA[[#This Row],[REQ TOTAL]],0),TABLATRANSFERENCIA[[#This Row],[REQ TOTAL]])</f>
        <v>82</v>
      </c>
      <c r="BE93" s="53">
        <v>76</v>
      </c>
      <c r="BF93" s="62">
        <v>43479</v>
      </c>
      <c r="BG93" s="60">
        <v>43563</v>
      </c>
      <c r="BH93" s="49"/>
      <c r="BI93" s="49"/>
      <c r="BJ93" s="49">
        <f ca="1">IF(RIGHT(TABLATRANSFERENCIA[[#Headers],[Emb1]],1)*1&lt;=TABLATRANSFERENCIA[[#This Row],[EMBARQUES]],IF(ISBLANK(TABLATRANSFERENCIA[[#This Row],[EMBARQUES]]),TABLATRANSFERENCIA[[#This Row],[REQUERIM]],ROUND(TABLATRANSFERENCIA[[#This Row],[REQUERIM]]/TABLATRANSFERENCIA[[#This Row],[EMBARQUES]],0)),TABLATRANSFERENCIA[[#This Row],[REQUERIM]])</f>
        <v>82</v>
      </c>
      <c r="BK9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3" s="49"/>
      <c r="BP93" s="44">
        <f ca="1">IFERROR(TABLATRANSFERENCIA[[#This Row],[REQUERIM]]/TABLATRANSFERENCIA[[#This Row],[PEDIDO PROMEDIO]],0)</f>
        <v>1.9523809523809523</v>
      </c>
      <c r="BQ93" s="49"/>
      <c r="BR93" s="58"/>
      <c r="BS93" s="3">
        <f ca="1">IF(TABLATRANSFERENCIA[[#This Row],[RECIBIDO]]&lt;&gt;"",0,IF(TABLATRANSFERENCIA[[#This Row],[DESPACHO]]&lt;&gt;"",TABLATRANSFERENCIA[[#This Row],[DESPACHO]],TABLATRANSFERENCIA[[#This Row],[REQUERIM]]))</f>
        <v>82</v>
      </c>
      <c r="BT93" s="48"/>
      <c r="BU93" s="48"/>
      <c r="BV93" s="48" t="str">
        <f t="shared" si="2"/>
        <v>N</v>
      </c>
      <c r="BW93" s="49" t="s">
        <v>1386</v>
      </c>
      <c r="BX93" s="49">
        <f t="array" ref="BX9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3" s="49">
        <v>83</v>
      </c>
      <c r="CA93" s="49">
        <v>41</v>
      </c>
      <c r="CB93" s="49"/>
    </row>
    <row r="94" spans="1:80" x14ac:dyDescent="0.25">
      <c r="A94" s="52" t="s">
        <v>1493</v>
      </c>
      <c r="B94" s="3" t="s">
        <v>4828</v>
      </c>
      <c r="C94" s="3">
        <v>0</v>
      </c>
      <c r="D94" s="3">
        <v>0</v>
      </c>
      <c r="E94" s="3" t="s">
        <v>1401</v>
      </c>
      <c r="F94" s="3" t="s">
        <v>4829</v>
      </c>
      <c r="G94" s="3" t="s">
        <v>4425</v>
      </c>
      <c r="H94" s="3">
        <v>0</v>
      </c>
      <c r="I94" s="3">
        <v>0</v>
      </c>
      <c r="J94" s="3">
        <v>0</v>
      </c>
      <c r="K94" s="3">
        <v>0</v>
      </c>
      <c r="L94" s="3" t="s">
        <v>4443</v>
      </c>
      <c r="M94" s="3" t="s">
        <v>4447</v>
      </c>
      <c r="N94" s="3">
        <v>0</v>
      </c>
      <c r="O94" s="5" t="s">
        <v>4419</v>
      </c>
      <c r="P94" s="5">
        <v>0.24</v>
      </c>
      <c r="Q94" s="5">
        <v>0.49</v>
      </c>
      <c r="R94" s="44">
        <v>0</v>
      </c>
      <c r="S94" s="44">
        <v>1.39</v>
      </c>
      <c r="T94" s="44">
        <v>0</v>
      </c>
      <c r="U94" s="44">
        <v>0</v>
      </c>
      <c r="V94" s="47" t="s">
        <v>1405</v>
      </c>
      <c r="W94" s="47" t="s">
        <v>4409</v>
      </c>
      <c r="X94" s="49">
        <v>24</v>
      </c>
      <c r="Y94" s="49">
        <v>12</v>
      </c>
      <c r="Z94" s="6">
        <v>4719</v>
      </c>
      <c r="AA94" s="6">
        <v>1000000000</v>
      </c>
      <c r="AB94" s="6">
        <v>815</v>
      </c>
      <c r="AC94" s="4">
        <v>0.83</v>
      </c>
      <c r="AD94" s="6" t="s">
        <v>1392</v>
      </c>
      <c r="AE94" s="6">
        <v>1980</v>
      </c>
      <c r="AF94" s="6">
        <v>0</v>
      </c>
      <c r="AG94" s="6">
        <v>0</v>
      </c>
      <c r="AH94" s="6">
        <v>1980</v>
      </c>
      <c r="AI94" s="6">
        <v>0</v>
      </c>
      <c r="AJ94" s="6">
        <v>0</v>
      </c>
      <c r="AK94" s="6">
        <v>2795</v>
      </c>
      <c r="AL94" s="4">
        <v>0.41</v>
      </c>
      <c r="AM94" s="6" t="s">
        <v>1398</v>
      </c>
      <c r="AN94" s="6">
        <v>2000</v>
      </c>
      <c r="AO94" s="6">
        <v>0</v>
      </c>
      <c r="AP94" s="6">
        <v>1</v>
      </c>
      <c r="AQ94" s="6">
        <v>1573</v>
      </c>
      <c r="AR94" s="6">
        <v>12.5</v>
      </c>
      <c r="AS94" s="6">
        <v>7.4</v>
      </c>
      <c r="AT94" s="6">
        <v>5.3</v>
      </c>
      <c r="AU94" s="6">
        <v>0</v>
      </c>
      <c r="AV94" s="65">
        <v>43067</v>
      </c>
      <c r="AW94" s="65">
        <v>0</v>
      </c>
      <c r="AX94" s="6">
        <f t="array" ref="AX94">IFERROR(INDEX(Datos_Consumo[CANTIDAD],MATCH(TABLATRANSFERENCIA[[#This Row],[CODIGO]]&amp;TABLATRANSFERENCIA[[#Headers],[2018-8]],Datos_Consumo[CODIGO]&amp;Datos_Consumo[FECHA_FORMATO],0)),0)</f>
        <v>180</v>
      </c>
      <c r="AY94" s="6">
        <f t="array" ref="AY94">IFERROR(INDEX(Datos_Consumo[CANTIDAD],MATCH(TABLATRANSFERENCIA[[#This Row],[CODIGO]]&amp;TABLATRANSFERENCIA[[#Headers],[2018-9]],Datos_Consumo[CODIGO]&amp;Datos_Consumo[FECHA_FORMATO],0)),0)</f>
        <v>75</v>
      </c>
      <c r="AZ94" s="6">
        <f t="array" ref="AZ94">IFERROR(INDEX(Datos_Consumo[CANTIDAD],MATCH(TABLATRANSFERENCIA[[#This Row],[CODIGO]]&amp;TABLATRANSFERENCIA[[#Headers],[2018-10]],Datos_Consumo[CODIGO]&amp;Datos_Consumo[FECHA_FORMATO],0)),0)</f>
        <v>134</v>
      </c>
      <c r="BA94" s="6">
        <f t="array" ref="BA94">IFERROR(INDEX(Datos_Consumo[CANTIDAD],MATCH(TABLATRANSFERENCIA[[#This Row],[CODIGO]]&amp;TABLATRANSFERENCIA[[#Headers],[2018-11]],Datos_Consumo[CODIGO]&amp;Datos_Consumo[FECHA_FORMATO],0)),0)</f>
        <v>238</v>
      </c>
      <c r="BB94" s="6">
        <f t="array" ref="BB94">IFERROR(INDEX(Datos_Consumo[CANTIDAD],MATCH(TABLATRANSFERENCIA[[#This Row],[CODIGO]]&amp;TABLATRANSFERENCIA[[#Headers],[2018-12]],Datos_Consumo[CODIGO]&amp;Datos_Consumo[FECHA_FORMATO],0)),0)</f>
        <v>99</v>
      </c>
      <c r="BC94" s="6">
        <f t="array" ref="BC94">IFERROR(INDEX(Datos_Consumo[CANTIDAD],MATCH(TABLATRANSFERENCIA[[#This Row],[CODIGO]]&amp;TABLATRANSFERENCIA[[#Headers],[2019-1]],Datos_Consumo[CODIGO]&amp;Datos_Consumo[FECHA_FORMATO],0)),0)</f>
        <v>75</v>
      </c>
      <c r="BD94" s="48">
        <f ca="1">IFERROR(ROUND((1+INDEX(tbl_Cambio_Porcentual_Requerim[Cambio Porcentual],MATCH(INDIRECT("TABLATRANSFERENCIA[@["&amp;Campo_Cambio&amp;"]]"),tbl_Cambio_Porcentual_Requerim[Clasificación],0)))*TABLATRANSFERENCIA[[#This Row],[REQ TOTAL]],0),TABLATRANSFERENCIA[[#This Row],[REQ TOTAL]])</f>
        <v>1400</v>
      </c>
      <c r="BE94" s="53">
        <v>2000</v>
      </c>
      <c r="BF94" s="62">
        <v>43479</v>
      </c>
      <c r="BG94" s="60">
        <v>43563</v>
      </c>
      <c r="BH94" s="49"/>
      <c r="BI94" s="49"/>
      <c r="BJ94" s="49">
        <f ca="1">IF(RIGHT(TABLATRANSFERENCIA[[#Headers],[Emb1]],1)*1&lt;=TABLATRANSFERENCIA[[#This Row],[EMBARQUES]],IF(ISBLANK(TABLATRANSFERENCIA[[#This Row],[EMBARQUES]]),TABLATRANSFERENCIA[[#This Row],[REQUERIM]],ROUND(TABLATRANSFERENCIA[[#This Row],[REQUERIM]]/TABLATRANSFERENCIA[[#This Row],[EMBARQUES]],0)),TABLATRANSFERENCIA[[#This Row],[REQUERIM]])</f>
        <v>1400</v>
      </c>
      <c r="BK9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4" s="49"/>
      <c r="BP94" s="44">
        <f ca="1">IFERROR(TABLATRANSFERENCIA[[#This Row],[REQUERIM]]/TABLATRANSFERENCIA[[#This Row],[PEDIDO PROMEDIO]],0)</f>
        <v>0.89001907183725371</v>
      </c>
      <c r="BQ94" s="49"/>
      <c r="BR94" s="58"/>
      <c r="BS94" s="3">
        <f ca="1">IF(TABLATRANSFERENCIA[[#This Row],[RECIBIDO]]&lt;&gt;"",0,IF(TABLATRANSFERENCIA[[#This Row],[DESPACHO]]&lt;&gt;"",TABLATRANSFERENCIA[[#This Row],[DESPACHO]],TABLATRANSFERENCIA[[#This Row],[REQUERIM]]))</f>
        <v>1400</v>
      </c>
      <c r="BT94" s="48"/>
      <c r="BU94" s="48"/>
      <c r="BV94" s="48" t="str">
        <f t="shared" si="2"/>
        <v>N</v>
      </c>
      <c r="BW94" s="49" t="s">
        <v>1386</v>
      </c>
      <c r="BX94" s="49">
        <f t="array" ref="BX9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4" s="49">
        <v>3138</v>
      </c>
      <c r="CA94" s="49">
        <v>1557</v>
      </c>
      <c r="CB94" s="49"/>
    </row>
    <row r="95" spans="1:80" x14ac:dyDescent="0.25">
      <c r="A95" s="52" t="s">
        <v>1494</v>
      </c>
      <c r="B95" s="3" t="s">
        <v>4830</v>
      </c>
      <c r="C95" s="3">
        <v>0</v>
      </c>
      <c r="D95" s="3">
        <v>0</v>
      </c>
      <c r="E95" s="3" t="s">
        <v>1401</v>
      </c>
      <c r="F95" s="3" t="s">
        <v>4829</v>
      </c>
      <c r="G95" s="3" t="s">
        <v>4425</v>
      </c>
      <c r="H95" s="3">
        <v>0</v>
      </c>
      <c r="I95" s="3">
        <v>0</v>
      </c>
      <c r="J95" s="3">
        <v>0</v>
      </c>
      <c r="K95" s="3">
        <v>0</v>
      </c>
      <c r="L95" s="3" t="s">
        <v>4414</v>
      </c>
      <c r="M95" s="3" t="s">
        <v>4427</v>
      </c>
      <c r="N95" s="3">
        <v>0</v>
      </c>
      <c r="O95" s="5" t="s">
        <v>4419</v>
      </c>
      <c r="P95" s="5">
        <v>0.3</v>
      </c>
      <c r="Q95" s="5">
        <v>0.4</v>
      </c>
      <c r="R95" s="44">
        <v>0</v>
      </c>
      <c r="S95" s="44">
        <v>0.44</v>
      </c>
      <c r="T95" s="44">
        <v>0</v>
      </c>
      <c r="U95" s="44">
        <v>1</v>
      </c>
      <c r="V95" s="47" t="s">
        <v>1405</v>
      </c>
      <c r="W95" s="47" t="s">
        <v>4409</v>
      </c>
      <c r="X95" s="49">
        <v>24</v>
      </c>
      <c r="Y95" s="49">
        <v>12</v>
      </c>
      <c r="Z95" s="6">
        <v>4719</v>
      </c>
      <c r="AA95" s="6">
        <v>1000000000</v>
      </c>
      <c r="AB95" s="6">
        <v>1216</v>
      </c>
      <c r="AC95" s="4">
        <v>0.74</v>
      </c>
      <c r="AD95" s="6" t="s">
        <v>1392</v>
      </c>
      <c r="AE95" s="6">
        <v>2000</v>
      </c>
      <c r="AF95" s="6">
        <v>0</v>
      </c>
      <c r="AG95" s="6">
        <v>1000</v>
      </c>
      <c r="AH95" s="6">
        <v>1000</v>
      </c>
      <c r="AI95" s="6">
        <v>0</v>
      </c>
      <c r="AJ95" s="6">
        <v>0</v>
      </c>
      <c r="AK95" s="6">
        <v>3216</v>
      </c>
      <c r="AL95" s="4">
        <v>0.32</v>
      </c>
      <c r="AM95" s="6" t="s">
        <v>1388</v>
      </c>
      <c r="AN95" s="6">
        <v>500</v>
      </c>
      <c r="AO95" s="6">
        <v>0</v>
      </c>
      <c r="AP95" s="6">
        <v>1</v>
      </c>
      <c r="AQ95" s="6">
        <v>1573</v>
      </c>
      <c r="AR95" s="6">
        <v>12.1</v>
      </c>
      <c r="AS95" s="6">
        <v>8.3000000000000007</v>
      </c>
      <c r="AT95" s="6">
        <v>1.3</v>
      </c>
      <c r="AU95" s="6">
        <v>0</v>
      </c>
      <c r="AV95" s="65">
        <v>43311</v>
      </c>
      <c r="AW95" s="65">
        <v>43395</v>
      </c>
      <c r="AX95" s="6">
        <f t="array" ref="AX95">IFERROR(INDEX(Datos_Consumo[CANTIDAD],MATCH(TABLATRANSFERENCIA[[#This Row],[CODIGO]]&amp;TABLATRANSFERENCIA[[#Headers],[2018-8]],Datos_Consumo[CODIGO]&amp;Datos_Consumo[FECHA_FORMATO],0)),0)</f>
        <v>160</v>
      </c>
      <c r="AY95" s="6">
        <f t="array" ref="AY95">IFERROR(INDEX(Datos_Consumo[CANTIDAD],MATCH(TABLATRANSFERENCIA[[#This Row],[CODIGO]]&amp;TABLATRANSFERENCIA[[#Headers],[2018-9]],Datos_Consumo[CODIGO]&amp;Datos_Consumo[FECHA_FORMATO],0)),0)</f>
        <v>125</v>
      </c>
      <c r="AZ95" s="6">
        <f t="array" ref="AZ95">IFERROR(INDEX(Datos_Consumo[CANTIDAD],MATCH(TABLATRANSFERENCIA[[#This Row],[CODIGO]]&amp;TABLATRANSFERENCIA[[#Headers],[2018-10]],Datos_Consumo[CODIGO]&amp;Datos_Consumo[FECHA_FORMATO],0)),0)</f>
        <v>130</v>
      </c>
      <c r="BA95" s="6">
        <f t="array" ref="BA95">IFERROR(INDEX(Datos_Consumo[CANTIDAD],MATCH(TABLATRANSFERENCIA[[#This Row],[CODIGO]]&amp;TABLATRANSFERENCIA[[#Headers],[2018-11]],Datos_Consumo[CODIGO]&amp;Datos_Consumo[FECHA_FORMATO],0)),0)</f>
        <v>242</v>
      </c>
      <c r="BB95" s="6">
        <f t="array" ref="BB95">IFERROR(INDEX(Datos_Consumo[CANTIDAD],MATCH(TABLATRANSFERENCIA[[#This Row],[CODIGO]]&amp;TABLATRANSFERENCIA[[#Headers],[2018-12]],Datos_Consumo[CODIGO]&amp;Datos_Consumo[FECHA_FORMATO],0)),0)</f>
        <v>101</v>
      </c>
      <c r="BC95" s="6">
        <f t="array" ref="BC95">IFERROR(INDEX(Datos_Consumo[CANTIDAD],MATCH(TABLATRANSFERENCIA[[#This Row],[CODIGO]]&amp;TABLATRANSFERENCIA[[#Headers],[2019-1]],Datos_Consumo[CODIGO]&amp;Datos_Consumo[FECHA_FORMATO],0)),0)</f>
        <v>75</v>
      </c>
      <c r="BD95" s="48">
        <f ca="1">IFERROR(ROUND((1+INDEX(tbl_Cambio_Porcentual_Requerim[Cambio Porcentual],MATCH(INDIRECT("TABLATRANSFERENCIA[@["&amp;Campo_Cambio&amp;"]]"),tbl_Cambio_Porcentual_Requerim[Clasificación],0)))*TABLATRANSFERENCIA[[#This Row],[REQ TOTAL]],0),TABLATRANSFERENCIA[[#This Row],[REQ TOTAL]])</f>
        <v>1052</v>
      </c>
      <c r="BE95" s="53">
        <v>1503</v>
      </c>
      <c r="BF95" s="62">
        <v>43479</v>
      </c>
      <c r="BG95" s="60">
        <v>43563</v>
      </c>
      <c r="BH95" s="49"/>
      <c r="BI95" s="49"/>
      <c r="BJ95" s="49">
        <f ca="1">IF(RIGHT(TABLATRANSFERENCIA[[#Headers],[Emb1]],1)*1&lt;=TABLATRANSFERENCIA[[#This Row],[EMBARQUES]],IF(ISBLANK(TABLATRANSFERENCIA[[#This Row],[EMBARQUES]]),TABLATRANSFERENCIA[[#This Row],[REQUERIM]],ROUND(TABLATRANSFERENCIA[[#This Row],[REQUERIM]]/TABLATRANSFERENCIA[[#This Row],[EMBARQUES]],0)),TABLATRANSFERENCIA[[#This Row],[REQUERIM]])</f>
        <v>1052</v>
      </c>
      <c r="BK9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5" s="49"/>
      <c r="BP95" s="44">
        <f ca="1">IFERROR(TABLATRANSFERENCIA[[#This Row],[REQUERIM]]/TABLATRANSFERENCIA[[#This Row],[PEDIDO PROMEDIO]],0)</f>
        <v>0.66878575969485066</v>
      </c>
      <c r="BQ95" s="49"/>
      <c r="BR95" s="58"/>
      <c r="BS95" s="3">
        <f ca="1">IF(TABLATRANSFERENCIA[[#This Row],[RECIBIDO]]&lt;&gt;"",0,IF(TABLATRANSFERENCIA[[#This Row],[DESPACHO]]&lt;&gt;"",TABLATRANSFERENCIA[[#This Row],[DESPACHO]],TABLATRANSFERENCIA[[#This Row],[REQUERIM]]))</f>
        <v>1052</v>
      </c>
      <c r="BT95" s="48"/>
      <c r="BU95" s="48"/>
      <c r="BV95" s="48" t="str">
        <f t="shared" si="2"/>
        <v>N</v>
      </c>
      <c r="BW95" s="49" t="s">
        <v>1386</v>
      </c>
      <c r="BX95" s="49">
        <f t="array" ref="BX9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5" s="49">
        <v>3138</v>
      </c>
      <c r="CA95" s="49">
        <v>1557</v>
      </c>
      <c r="CB95" s="49"/>
    </row>
    <row r="96" spans="1:80" x14ac:dyDescent="0.25">
      <c r="A96" s="52" t="s">
        <v>1495</v>
      </c>
      <c r="B96" s="3" t="s">
        <v>4832</v>
      </c>
      <c r="C96" s="3">
        <v>0</v>
      </c>
      <c r="D96" s="3">
        <v>0</v>
      </c>
      <c r="E96" s="3" t="s">
        <v>1401</v>
      </c>
      <c r="F96" s="3" t="s">
        <v>4829</v>
      </c>
      <c r="G96" s="3" t="s">
        <v>4425</v>
      </c>
      <c r="H96" s="3">
        <v>0</v>
      </c>
      <c r="I96" s="3">
        <v>0</v>
      </c>
      <c r="J96" s="3">
        <v>0</v>
      </c>
      <c r="K96" s="3">
        <v>0</v>
      </c>
      <c r="L96" s="3" t="s">
        <v>4414</v>
      </c>
      <c r="M96" s="3" t="s">
        <v>4427</v>
      </c>
      <c r="N96" s="3">
        <v>0</v>
      </c>
      <c r="O96" s="5" t="s">
        <v>4432</v>
      </c>
      <c r="P96" s="5">
        <v>0.33</v>
      </c>
      <c r="Q96" s="5">
        <v>0.52</v>
      </c>
      <c r="R96" s="44">
        <v>0</v>
      </c>
      <c r="S96" s="44">
        <v>0.77</v>
      </c>
      <c r="T96" s="44">
        <v>0</v>
      </c>
      <c r="U96" s="44">
        <v>0</v>
      </c>
      <c r="V96" s="47" t="s">
        <v>1405</v>
      </c>
      <c r="W96" s="47" t="s">
        <v>4409</v>
      </c>
      <c r="X96" s="49">
        <v>24</v>
      </c>
      <c r="Y96" s="49">
        <v>12</v>
      </c>
      <c r="Z96" s="6">
        <v>800</v>
      </c>
      <c r="AA96" s="6">
        <v>1000000000</v>
      </c>
      <c r="AB96" s="6">
        <v>610</v>
      </c>
      <c r="AC96" s="4">
        <v>0.24</v>
      </c>
      <c r="AD96" s="6" t="s">
        <v>1388</v>
      </c>
      <c r="AE96" s="6">
        <v>0</v>
      </c>
      <c r="AF96" s="6">
        <v>0</v>
      </c>
      <c r="AG96" s="6">
        <v>0</v>
      </c>
      <c r="AH96" s="6">
        <v>0</v>
      </c>
      <c r="AI96" s="6">
        <v>0</v>
      </c>
      <c r="AJ96" s="6">
        <v>0</v>
      </c>
      <c r="AK96" s="6">
        <v>610</v>
      </c>
      <c r="AL96" s="4">
        <v>0.24</v>
      </c>
      <c r="AM96" s="6" t="s">
        <v>1388</v>
      </c>
      <c r="AN96" s="6">
        <v>1</v>
      </c>
      <c r="AO96" s="6">
        <v>0</v>
      </c>
      <c r="AP96" s="6">
        <v>1</v>
      </c>
      <c r="AQ96" s="6">
        <v>267</v>
      </c>
      <c r="AR96" s="6">
        <v>7</v>
      </c>
      <c r="AS96" s="6">
        <v>5.4</v>
      </c>
      <c r="AT96" s="6">
        <v>0</v>
      </c>
      <c r="AU96" s="6">
        <v>0</v>
      </c>
      <c r="AV96" s="65">
        <v>43067</v>
      </c>
      <c r="AW96" s="65">
        <v>0</v>
      </c>
      <c r="AX96" s="6">
        <f t="array" ref="AX96">IFERROR(INDEX(Datos_Consumo[CANTIDAD],MATCH(TABLATRANSFERENCIA[[#This Row],[CODIGO]]&amp;TABLATRANSFERENCIA[[#Headers],[2018-8]],Datos_Consumo[CODIGO]&amp;Datos_Consumo[FECHA_FORMATO],0)),0)</f>
        <v>26</v>
      </c>
      <c r="AY96" s="6">
        <f t="array" ref="AY96">IFERROR(INDEX(Datos_Consumo[CANTIDAD],MATCH(TABLATRANSFERENCIA[[#This Row],[CODIGO]]&amp;TABLATRANSFERENCIA[[#Headers],[2018-9]],Datos_Consumo[CODIGO]&amp;Datos_Consumo[FECHA_FORMATO],0)),0)</f>
        <v>33</v>
      </c>
      <c r="AZ96" s="6">
        <f t="array" ref="AZ96">IFERROR(INDEX(Datos_Consumo[CANTIDAD],MATCH(TABLATRANSFERENCIA[[#This Row],[CODIGO]]&amp;TABLATRANSFERENCIA[[#Headers],[2018-10]],Datos_Consumo[CODIGO]&amp;Datos_Consumo[FECHA_FORMATO],0)),0)</f>
        <v>155</v>
      </c>
      <c r="BA96" s="6">
        <f t="array" ref="BA96">IFERROR(INDEX(Datos_Consumo[CANTIDAD],MATCH(TABLATRANSFERENCIA[[#This Row],[CODIGO]]&amp;TABLATRANSFERENCIA[[#Headers],[2018-11]],Datos_Consumo[CODIGO]&amp;Datos_Consumo[FECHA_FORMATO],0)),0)</f>
        <v>55</v>
      </c>
      <c r="BB96" s="6">
        <f t="array" ref="BB96">IFERROR(INDEX(Datos_Consumo[CANTIDAD],MATCH(TABLATRANSFERENCIA[[#This Row],[CODIGO]]&amp;TABLATRANSFERENCIA[[#Headers],[2018-12]],Datos_Consumo[CODIGO]&amp;Datos_Consumo[FECHA_FORMATO],0)),0)</f>
        <v>31</v>
      </c>
      <c r="BC96" s="6">
        <f t="array" ref="BC96">IFERROR(INDEX(Datos_Consumo[CANTIDAD],MATCH(TABLATRANSFERENCIA[[#This Row],[CODIGO]]&amp;TABLATRANSFERENCIA[[#Headers],[2019-1]],Datos_Consumo[CODIGO]&amp;Datos_Consumo[FECHA_FORMATO],0)),0)</f>
        <v>0</v>
      </c>
      <c r="BD96" s="48">
        <f ca="1">IFERROR(ROUND((1+INDEX(tbl_Cambio_Porcentual_Requerim[Cambio Porcentual],MATCH(INDIRECT("TABLATRANSFERENCIA[@["&amp;Campo_Cambio&amp;"]]"),tbl_Cambio_Porcentual_Requerim[Clasificación],0)))*TABLATRANSFERENCIA[[#This Row],[REQ TOTAL]],0),TABLATRANSFERENCIA[[#This Row],[REQ TOTAL]])</f>
        <v>171</v>
      </c>
      <c r="BE96" s="53">
        <v>190</v>
      </c>
      <c r="BF96" s="62">
        <v>43479</v>
      </c>
      <c r="BG96" s="60">
        <v>43563</v>
      </c>
      <c r="BH96" s="49"/>
      <c r="BI96" s="49"/>
      <c r="BJ96" s="49">
        <f ca="1">IF(RIGHT(TABLATRANSFERENCIA[[#Headers],[Emb1]],1)*1&lt;=TABLATRANSFERENCIA[[#This Row],[EMBARQUES]],IF(ISBLANK(TABLATRANSFERENCIA[[#This Row],[EMBARQUES]]),TABLATRANSFERENCIA[[#This Row],[REQUERIM]],ROUND(TABLATRANSFERENCIA[[#This Row],[REQUERIM]]/TABLATRANSFERENCIA[[#This Row],[EMBARQUES]],0)),TABLATRANSFERENCIA[[#This Row],[REQUERIM]])</f>
        <v>171</v>
      </c>
      <c r="BK9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6" s="49"/>
      <c r="BP96" s="44">
        <f ca="1">IFERROR(TABLATRANSFERENCIA[[#This Row],[REQUERIM]]/TABLATRANSFERENCIA[[#This Row],[PEDIDO PROMEDIO]],0)</f>
        <v>0.6404494382022472</v>
      </c>
      <c r="BQ96" s="49"/>
      <c r="BR96" s="58"/>
      <c r="BS96" s="3">
        <f ca="1">IF(TABLATRANSFERENCIA[[#This Row],[RECIBIDO]]&lt;&gt;"",0,IF(TABLATRANSFERENCIA[[#This Row],[DESPACHO]]&lt;&gt;"",TABLATRANSFERENCIA[[#This Row],[DESPACHO]],TABLATRANSFERENCIA[[#This Row],[REQUERIM]]))</f>
        <v>171</v>
      </c>
      <c r="BT96" s="48"/>
      <c r="BU96" s="48"/>
      <c r="BV96" s="48" t="str">
        <f t="shared" si="2"/>
        <v>N</v>
      </c>
      <c r="BW96" s="49" t="s">
        <v>1386</v>
      </c>
      <c r="BX96" s="49">
        <f t="array" ref="BX9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6" s="49">
        <v>532</v>
      </c>
      <c r="CA96" s="49">
        <v>264</v>
      </c>
      <c r="CB96" s="49"/>
    </row>
    <row r="97" spans="1:80" x14ac:dyDescent="0.25">
      <c r="A97" s="52" t="s">
        <v>1496</v>
      </c>
      <c r="B97" s="3" t="s">
        <v>4835</v>
      </c>
      <c r="C97" s="3">
        <v>0</v>
      </c>
      <c r="D97" s="3">
        <v>0</v>
      </c>
      <c r="E97" s="3" t="s">
        <v>1401</v>
      </c>
      <c r="F97" s="3" t="s">
        <v>4836</v>
      </c>
      <c r="G97" s="3" t="s">
        <v>4425</v>
      </c>
      <c r="H97" s="3">
        <v>0</v>
      </c>
      <c r="I97" s="3">
        <v>0</v>
      </c>
      <c r="J97" s="3">
        <v>0</v>
      </c>
      <c r="K97" s="3">
        <v>0</v>
      </c>
      <c r="L97" s="3" t="s">
        <v>4414</v>
      </c>
      <c r="M97" s="3" t="s">
        <v>4837</v>
      </c>
      <c r="N97" s="3">
        <v>0</v>
      </c>
      <c r="O97" s="5" t="s">
        <v>4404</v>
      </c>
      <c r="P97" s="5">
        <v>0.03</v>
      </c>
      <c r="Q97" s="5">
        <v>0.09</v>
      </c>
      <c r="R97" s="44">
        <v>0</v>
      </c>
      <c r="S97" s="44">
        <v>2.67</v>
      </c>
      <c r="T97" s="44">
        <v>0</v>
      </c>
      <c r="U97" s="44">
        <v>1</v>
      </c>
      <c r="V97" s="47" t="s">
        <v>1405</v>
      </c>
      <c r="W97" s="47" t="s">
        <v>4409</v>
      </c>
      <c r="X97" s="49">
        <v>24</v>
      </c>
      <c r="Y97" s="49">
        <v>12</v>
      </c>
      <c r="Z97" s="6">
        <v>12926</v>
      </c>
      <c r="AA97" s="6">
        <v>1000000000</v>
      </c>
      <c r="AB97" s="6">
        <v>3820</v>
      </c>
      <c r="AC97" s="4">
        <v>0.7</v>
      </c>
      <c r="AD97" s="6" t="s">
        <v>1392</v>
      </c>
      <c r="AE97" s="6">
        <v>3988</v>
      </c>
      <c r="AF97" s="6">
        <v>0</v>
      </c>
      <c r="AG97" s="6">
        <v>0</v>
      </c>
      <c r="AH97" s="6">
        <v>3988</v>
      </c>
      <c r="AI97" s="6">
        <v>0</v>
      </c>
      <c r="AJ97" s="6">
        <v>0</v>
      </c>
      <c r="AK97" s="6">
        <v>7808</v>
      </c>
      <c r="AL97" s="4">
        <v>0.4</v>
      </c>
      <c r="AM97" s="6" t="s">
        <v>1398</v>
      </c>
      <c r="AN97" s="6">
        <v>10000</v>
      </c>
      <c r="AO97" s="6">
        <v>0</v>
      </c>
      <c r="AP97" s="6">
        <v>1</v>
      </c>
      <c r="AQ97" s="6">
        <v>4309</v>
      </c>
      <c r="AR97" s="6">
        <v>8.3000000000000007</v>
      </c>
      <c r="AS97" s="6">
        <v>5</v>
      </c>
      <c r="AT97" s="6">
        <v>6.4</v>
      </c>
      <c r="AU97" s="6">
        <v>0</v>
      </c>
      <c r="AV97" s="65">
        <v>43250</v>
      </c>
      <c r="AW97" s="65">
        <v>43334</v>
      </c>
      <c r="AX97" s="6">
        <f t="array" ref="AX97">IFERROR(INDEX(Datos_Consumo[CANTIDAD],MATCH(TABLATRANSFERENCIA[[#This Row],[CODIGO]]&amp;TABLATRANSFERENCIA[[#Headers],[2018-8]],Datos_Consumo[CODIGO]&amp;Datos_Consumo[FECHA_FORMATO],0)),0)</f>
        <v>760</v>
      </c>
      <c r="AY97" s="6">
        <f t="array" ref="AY97">IFERROR(INDEX(Datos_Consumo[CANTIDAD],MATCH(TABLATRANSFERENCIA[[#This Row],[CODIGO]]&amp;TABLATRANSFERENCIA[[#Headers],[2018-9]],Datos_Consumo[CODIGO]&amp;Datos_Consumo[FECHA_FORMATO],0)),0)</f>
        <v>360</v>
      </c>
      <c r="AZ97" s="6">
        <f t="array" ref="AZ97">IFERROR(INDEX(Datos_Consumo[CANTIDAD],MATCH(TABLATRANSFERENCIA[[#This Row],[CODIGO]]&amp;TABLATRANSFERENCIA[[#Headers],[2018-10]],Datos_Consumo[CODIGO]&amp;Datos_Consumo[FECHA_FORMATO],0)),0)</f>
        <v>1060</v>
      </c>
      <c r="BA97" s="6">
        <f t="array" ref="BA97">IFERROR(INDEX(Datos_Consumo[CANTIDAD],MATCH(TABLATRANSFERENCIA[[#This Row],[CODIGO]]&amp;TABLATRANSFERENCIA[[#Headers],[2018-11]],Datos_Consumo[CODIGO]&amp;Datos_Consumo[FECHA_FORMATO],0)),0)</f>
        <v>1300</v>
      </c>
      <c r="BB97" s="6">
        <f t="array" ref="BB97">IFERROR(INDEX(Datos_Consumo[CANTIDAD],MATCH(TABLATRANSFERENCIA[[#This Row],[CODIGO]]&amp;TABLATRANSFERENCIA[[#Headers],[2018-12]],Datos_Consumo[CODIGO]&amp;Datos_Consumo[FECHA_FORMATO],0)),0)</f>
        <v>530</v>
      </c>
      <c r="BC97" s="6">
        <f t="array" ref="BC97">IFERROR(INDEX(Datos_Consumo[CANTIDAD],MATCH(TABLATRANSFERENCIA[[#This Row],[CODIGO]]&amp;TABLATRANSFERENCIA[[#Headers],[2019-1]],Datos_Consumo[CODIGO]&amp;Datos_Consumo[FECHA_FORMATO],0)),0)</f>
        <v>260</v>
      </c>
      <c r="BD97" s="48">
        <f ca="1">IFERROR(ROUND((1+INDEX(tbl_Cambio_Porcentual_Requerim[Cambio Porcentual],MATCH(INDIRECT("TABLATRANSFERENCIA[@["&amp;Campo_Cambio&amp;"]]"),tbl_Cambio_Porcentual_Requerim[Clasificación],0)))*TABLATRANSFERENCIA[[#This Row],[REQ TOTAL]],0),TABLATRANSFERENCIA[[#This Row],[REQ TOTAL]])</f>
        <v>10800</v>
      </c>
      <c r="BE97" s="53">
        <v>10000</v>
      </c>
      <c r="BF97" s="62">
        <v>43479</v>
      </c>
      <c r="BG97" s="60">
        <v>43563</v>
      </c>
      <c r="BH97" s="49"/>
      <c r="BI97" s="49"/>
      <c r="BJ97" s="49">
        <f ca="1">IF(RIGHT(TABLATRANSFERENCIA[[#Headers],[Emb1]],1)*1&lt;=TABLATRANSFERENCIA[[#This Row],[EMBARQUES]],IF(ISBLANK(TABLATRANSFERENCIA[[#This Row],[EMBARQUES]]),TABLATRANSFERENCIA[[#This Row],[REQUERIM]],ROUND(TABLATRANSFERENCIA[[#This Row],[REQUERIM]]/TABLATRANSFERENCIA[[#This Row],[EMBARQUES]],0)),TABLATRANSFERENCIA[[#This Row],[REQUERIM]])</f>
        <v>10800</v>
      </c>
      <c r="BK9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7" s="49"/>
      <c r="BP97" s="44">
        <f ca="1">IFERROR(TABLATRANSFERENCIA[[#This Row],[REQUERIM]]/TABLATRANSFERENCIA[[#This Row],[PEDIDO PROMEDIO]],0)</f>
        <v>2.5063819911812484</v>
      </c>
      <c r="BQ97" s="49"/>
      <c r="BR97" s="58"/>
      <c r="BS97" s="3">
        <f ca="1">IF(TABLATRANSFERENCIA[[#This Row],[RECIBIDO]]&lt;&gt;"",0,IF(TABLATRANSFERENCIA[[#This Row],[DESPACHO]]&lt;&gt;"",TABLATRANSFERENCIA[[#This Row],[DESPACHO]],TABLATRANSFERENCIA[[#This Row],[REQUERIM]]))</f>
        <v>10800</v>
      </c>
      <c r="BT97" s="48"/>
      <c r="BU97" s="48"/>
      <c r="BV97" s="48" t="str">
        <f t="shared" si="2"/>
        <v>N</v>
      </c>
      <c r="BW97" s="49" t="s">
        <v>1386</v>
      </c>
      <c r="BX97" s="49">
        <f t="array" ref="BX9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7" s="49">
        <v>8596</v>
      </c>
      <c r="CA97" s="49">
        <v>4266</v>
      </c>
      <c r="CB97" s="49"/>
    </row>
    <row r="98" spans="1:80" x14ac:dyDescent="0.25">
      <c r="A98" s="52" t="s">
        <v>1497</v>
      </c>
      <c r="B98" s="3" t="s">
        <v>4841</v>
      </c>
      <c r="C98" s="3">
        <v>0</v>
      </c>
      <c r="D98" s="3">
        <v>0</v>
      </c>
      <c r="E98" s="3" t="s">
        <v>1401</v>
      </c>
      <c r="F98" s="3" t="s">
        <v>4839</v>
      </c>
      <c r="G98" s="3" t="s">
        <v>4425</v>
      </c>
      <c r="H98" s="3">
        <v>0</v>
      </c>
      <c r="I98" s="3">
        <v>0</v>
      </c>
      <c r="J98" s="3">
        <v>0</v>
      </c>
      <c r="K98" s="3">
        <v>0</v>
      </c>
      <c r="L98" s="3" t="s">
        <v>4443</v>
      </c>
      <c r="M98" s="3" t="s">
        <v>4427</v>
      </c>
      <c r="N98" s="3">
        <v>0</v>
      </c>
      <c r="O98" s="5" t="s">
        <v>4404</v>
      </c>
      <c r="P98" s="5">
        <v>0.78</v>
      </c>
      <c r="Q98" s="5">
        <v>1.4</v>
      </c>
      <c r="R98" s="44">
        <v>0</v>
      </c>
      <c r="S98" s="44">
        <v>1.06</v>
      </c>
      <c r="T98" s="44">
        <v>0</v>
      </c>
      <c r="U98" s="44">
        <v>1</v>
      </c>
      <c r="V98" s="47" t="s">
        <v>1405</v>
      </c>
      <c r="W98" s="47" t="s">
        <v>4409</v>
      </c>
      <c r="X98" s="49">
        <v>24</v>
      </c>
      <c r="Y98" s="49">
        <v>12</v>
      </c>
      <c r="Z98" s="6">
        <v>682</v>
      </c>
      <c r="AA98" s="6">
        <v>1000000000</v>
      </c>
      <c r="AB98" s="6">
        <v>20</v>
      </c>
      <c r="AC98" s="4">
        <v>0.97</v>
      </c>
      <c r="AD98" s="6" t="s">
        <v>1392</v>
      </c>
      <c r="AE98" s="6">
        <v>200</v>
      </c>
      <c r="AF98" s="6">
        <v>0</v>
      </c>
      <c r="AG98" s="6">
        <v>200</v>
      </c>
      <c r="AH98" s="6">
        <v>0</v>
      </c>
      <c r="AI98" s="6">
        <v>0</v>
      </c>
      <c r="AJ98" s="6">
        <v>0</v>
      </c>
      <c r="AK98" s="6">
        <v>220</v>
      </c>
      <c r="AL98" s="4">
        <v>0.68</v>
      </c>
      <c r="AM98" s="6" t="s">
        <v>1392</v>
      </c>
      <c r="AN98" s="6">
        <v>500</v>
      </c>
      <c r="AO98" s="6">
        <v>0</v>
      </c>
      <c r="AP98" s="6">
        <v>1</v>
      </c>
      <c r="AQ98" s="6">
        <v>227</v>
      </c>
      <c r="AR98" s="6">
        <v>15.9</v>
      </c>
      <c r="AS98" s="6">
        <v>5.0999999999999996</v>
      </c>
      <c r="AT98" s="6">
        <v>11.7</v>
      </c>
      <c r="AU98" s="6">
        <v>0</v>
      </c>
      <c r="AV98" s="65">
        <v>43250</v>
      </c>
      <c r="AW98" s="65">
        <v>43334</v>
      </c>
      <c r="AX98" s="6">
        <f t="array" ref="AX98">IFERROR(INDEX(Datos_Consumo[CANTIDAD],MATCH(TABLATRANSFERENCIA[[#This Row],[CODIGO]]&amp;TABLATRANSFERENCIA[[#Headers],[2018-8]],Datos_Consumo[CODIGO]&amp;Datos_Consumo[FECHA_FORMATO],0)),0)</f>
        <v>6</v>
      </c>
      <c r="AY98" s="6">
        <f t="array" ref="AY98">IFERROR(INDEX(Datos_Consumo[CANTIDAD],MATCH(TABLATRANSFERENCIA[[#This Row],[CODIGO]]&amp;TABLATRANSFERENCIA[[#Headers],[2018-9]],Datos_Consumo[CODIGO]&amp;Datos_Consumo[FECHA_FORMATO],0)),0)</f>
        <v>9</v>
      </c>
      <c r="AZ98" s="6">
        <f t="array" ref="AZ98">IFERROR(INDEX(Datos_Consumo[CANTIDAD],MATCH(TABLATRANSFERENCIA[[#This Row],[CODIGO]]&amp;TABLATRANSFERENCIA[[#Headers],[2018-10]],Datos_Consumo[CODIGO]&amp;Datos_Consumo[FECHA_FORMATO],0)),0)</f>
        <v>45</v>
      </c>
      <c r="BA98" s="6">
        <f t="array" ref="BA98">IFERROR(INDEX(Datos_Consumo[CANTIDAD],MATCH(TABLATRANSFERENCIA[[#This Row],[CODIGO]]&amp;TABLATRANSFERENCIA[[#Headers],[2018-11]],Datos_Consumo[CODIGO]&amp;Datos_Consumo[FECHA_FORMATO],0)),0)</f>
        <v>73</v>
      </c>
      <c r="BB98" s="6">
        <f t="array" ref="BB98">IFERROR(INDEX(Datos_Consumo[CANTIDAD],MATCH(TABLATRANSFERENCIA[[#This Row],[CODIGO]]&amp;TABLATRANSFERENCIA[[#Headers],[2018-12]],Datos_Consumo[CODIGO]&amp;Datos_Consumo[FECHA_FORMATO],0)),0)</f>
        <v>5</v>
      </c>
      <c r="BC98" s="6">
        <f t="array" ref="BC98">IFERROR(INDEX(Datos_Consumo[CANTIDAD],MATCH(TABLATRANSFERENCIA[[#This Row],[CODIGO]]&amp;TABLATRANSFERENCIA[[#Headers],[2019-1]],Datos_Consumo[CODIGO]&amp;Datos_Consumo[FECHA_FORMATO],0)),0)</f>
        <v>28</v>
      </c>
      <c r="BD98" s="48">
        <f ca="1">IFERROR(ROUND((1+INDEX(tbl_Cambio_Porcentual_Requerim[Cambio Porcentual],MATCH(INDIRECT("TABLATRANSFERENCIA[@["&amp;Campo_Cambio&amp;"]]"),tbl_Cambio_Porcentual_Requerim[Clasificación],0)))*TABLATRANSFERENCIA[[#This Row],[REQ TOTAL]],0),TABLATRANSFERENCIA[[#This Row],[REQ TOTAL]])</f>
        <v>540</v>
      </c>
      <c r="BE98" s="53">
        <v>500</v>
      </c>
      <c r="BF98" s="62">
        <v>43479</v>
      </c>
      <c r="BG98" s="60">
        <v>43563</v>
      </c>
      <c r="BH98" s="49"/>
      <c r="BI98" s="49"/>
      <c r="BJ98" s="49">
        <f ca="1">IF(RIGHT(TABLATRANSFERENCIA[[#Headers],[Emb1]],1)*1&lt;=TABLATRANSFERENCIA[[#This Row],[EMBARQUES]],IF(ISBLANK(TABLATRANSFERENCIA[[#This Row],[EMBARQUES]]),TABLATRANSFERENCIA[[#This Row],[REQUERIM]],ROUND(TABLATRANSFERENCIA[[#This Row],[REQUERIM]]/TABLATRANSFERENCIA[[#This Row],[EMBARQUES]],0)),TABLATRANSFERENCIA[[#This Row],[REQUERIM]])</f>
        <v>540</v>
      </c>
      <c r="BK9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8" s="49"/>
      <c r="BP98" s="44">
        <f ca="1">IFERROR(TABLATRANSFERENCIA[[#This Row],[REQUERIM]]/TABLATRANSFERENCIA[[#This Row],[PEDIDO PROMEDIO]],0)</f>
        <v>2.3788546255506606</v>
      </c>
      <c r="BQ98" s="49"/>
      <c r="BR98" s="58"/>
      <c r="BS98" s="3">
        <f ca="1">IF(TABLATRANSFERENCIA[[#This Row],[RECIBIDO]]&lt;&gt;"",0,IF(TABLATRANSFERENCIA[[#This Row],[DESPACHO]]&lt;&gt;"",TABLATRANSFERENCIA[[#This Row],[DESPACHO]],TABLATRANSFERENCIA[[#This Row],[REQUERIM]]))</f>
        <v>540</v>
      </c>
      <c r="BT98" s="48"/>
      <c r="BU98" s="48"/>
      <c r="BV98" s="48" t="str">
        <f t="shared" si="2"/>
        <v>N</v>
      </c>
      <c r="BW98" s="49" t="s">
        <v>1386</v>
      </c>
      <c r="BX98" s="49">
        <f t="array" ref="BX9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8" s="49">
        <v>454</v>
      </c>
      <c r="CA98" s="49">
        <v>225</v>
      </c>
      <c r="CB98" s="49"/>
    </row>
    <row r="99" spans="1:80" x14ac:dyDescent="0.25">
      <c r="A99" s="52" t="s">
        <v>1498</v>
      </c>
      <c r="B99" s="3" t="s">
        <v>4843</v>
      </c>
      <c r="C99" s="3">
        <v>0</v>
      </c>
      <c r="D99" s="3">
        <v>0</v>
      </c>
      <c r="E99" s="3" t="s">
        <v>1401</v>
      </c>
      <c r="F99" s="3" t="s">
        <v>4839</v>
      </c>
      <c r="G99" s="3" t="s">
        <v>4425</v>
      </c>
      <c r="H99" s="3">
        <v>0</v>
      </c>
      <c r="I99" s="3">
        <v>0</v>
      </c>
      <c r="J99" s="3">
        <v>0</v>
      </c>
      <c r="K99" s="3">
        <v>0</v>
      </c>
      <c r="L99" s="3" t="s">
        <v>4414</v>
      </c>
      <c r="M99" s="3" t="s">
        <v>4427</v>
      </c>
      <c r="N99" s="3">
        <v>0</v>
      </c>
      <c r="O99" s="5" t="s">
        <v>4419</v>
      </c>
      <c r="P99" s="5">
        <v>1.05</v>
      </c>
      <c r="Q99" s="5">
        <v>2.02</v>
      </c>
      <c r="R99" s="44">
        <v>0</v>
      </c>
      <c r="S99" s="44">
        <v>1.23</v>
      </c>
      <c r="T99" s="44">
        <v>0</v>
      </c>
      <c r="U99" s="44">
        <v>1</v>
      </c>
      <c r="V99" s="47" t="s">
        <v>1405</v>
      </c>
      <c r="W99" s="47" t="s">
        <v>4409</v>
      </c>
      <c r="X99" s="49">
        <v>24</v>
      </c>
      <c r="Y99" s="49">
        <v>12</v>
      </c>
      <c r="Z99" s="6">
        <v>5191</v>
      </c>
      <c r="AA99" s="6">
        <v>1000000000</v>
      </c>
      <c r="AB99" s="6">
        <v>685</v>
      </c>
      <c r="AC99" s="4">
        <v>0.87</v>
      </c>
      <c r="AD99" s="6" t="s">
        <v>1392</v>
      </c>
      <c r="AE99" s="6">
        <v>3000</v>
      </c>
      <c r="AF99" s="6">
        <v>0</v>
      </c>
      <c r="AG99" s="6">
        <v>0</v>
      </c>
      <c r="AH99" s="6">
        <v>3000</v>
      </c>
      <c r="AI99" s="6">
        <v>0</v>
      </c>
      <c r="AJ99" s="6">
        <v>0</v>
      </c>
      <c r="AK99" s="6">
        <v>3685</v>
      </c>
      <c r="AL99" s="4">
        <v>0.28999999999999998</v>
      </c>
      <c r="AM99" s="6" t="s">
        <v>1388</v>
      </c>
      <c r="AN99" s="6">
        <v>1000</v>
      </c>
      <c r="AO99" s="6">
        <v>0</v>
      </c>
      <c r="AP99" s="6">
        <v>1</v>
      </c>
      <c r="AQ99" s="6">
        <v>1730</v>
      </c>
      <c r="AR99" s="6">
        <v>10.6</v>
      </c>
      <c r="AS99" s="6">
        <v>7.5</v>
      </c>
      <c r="AT99" s="6">
        <v>2</v>
      </c>
      <c r="AU99" s="6">
        <v>0</v>
      </c>
      <c r="AV99" s="65">
        <v>43311</v>
      </c>
      <c r="AW99" s="65">
        <v>43395</v>
      </c>
      <c r="AX99" s="6">
        <f t="array" ref="AX99">IFERROR(INDEX(Datos_Consumo[CANTIDAD],MATCH(TABLATRANSFERENCIA[[#This Row],[CODIGO]]&amp;TABLATRANSFERENCIA[[#Headers],[2018-8]],Datos_Consumo[CODIGO]&amp;Datos_Consumo[FECHA_FORMATO],0)),0)</f>
        <v>292</v>
      </c>
      <c r="AY99" s="6">
        <f t="array" ref="AY99">IFERROR(INDEX(Datos_Consumo[CANTIDAD],MATCH(TABLATRANSFERENCIA[[#This Row],[CODIGO]]&amp;TABLATRANSFERENCIA[[#Headers],[2018-9]],Datos_Consumo[CODIGO]&amp;Datos_Consumo[FECHA_FORMATO],0)),0)</f>
        <v>112</v>
      </c>
      <c r="AZ99" s="6">
        <f t="array" ref="AZ99">IFERROR(INDEX(Datos_Consumo[CANTIDAD],MATCH(TABLATRANSFERENCIA[[#This Row],[CODIGO]]&amp;TABLATRANSFERENCIA[[#Headers],[2018-10]],Datos_Consumo[CODIGO]&amp;Datos_Consumo[FECHA_FORMATO],0)),0)</f>
        <v>105</v>
      </c>
      <c r="BA99" s="6">
        <f t="array" ref="BA99">IFERROR(INDEX(Datos_Consumo[CANTIDAD],MATCH(TABLATRANSFERENCIA[[#This Row],[CODIGO]]&amp;TABLATRANSFERENCIA[[#Headers],[2018-11]],Datos_Consumo[CODIGO]&amp;Datos_Consumo[FECHA_FORMATO],0)),0)</f>
        <v>253</v>
      </c>
      <c r="BB99" s="6">
        <f t="array" ref="BB99">IFERROR(INDEX(Datos_Consumo[CANTIDAD],MATCH(TABLATRANSFERENCIA[[#This Row],[CODIGO]]&amp;TABLATRANSFERENCIA[[#Headers],[2018-12]],Datos_Consumo[CODIGO]&amp;Datos_Consumo[FECHA_FORMATO],0)),0)</f>
        <v>174</v>
      </c>
      <c r="BC99" s="6">
        <f t="array" ref="BC99">IFERROR(INDEX(Datos_Consumo[CANTIDAD],MATCH(TABLATRANSFERENCIA[[#This Row],[CODIGO]]&amp;TABLATRANSFERENCIA[[#Headers],[2019-1]],Datos_Consumo[CODIGO]&amp;Datos_Consumo[FECHA_FORMATO],0)),0)</f>
        <v>195</v>
      </c>
      <c r="BD99" s="48">
        <f ca="1">IFERROR(ROUND((1+INDEX(tbl_Cambio_Porcentual_Requerim[Cambio Porcentual],MATCH(INDIRECT("TABLATRANSFERENCIA[@["&amp;Campo_Cambio&amp;"]]"),tbl_Cambio_Porcentual_Requerim[Clasificación],0)))*TABLATRANSFERENCIA[[#This Row],[REQ TOTAL]],0),TABLATRANSFERENCIA[[#This Row],[REQ TOTAL]])</f>
        <v>1054</v>
      </c>
      <c r="BE99" s="53">
        <v>1506</v>
      </c>
      <c r="BF99" s="62">
        <v>43479</v>
      </c>
      <c r="BG99" s="60">
        <v>43563</v>
      </c>
      <c r="BH99" s="49"/>
      <c r="BI99" s="49"/>
      <c r="BJ99" s="49">
        <f ca="1">IF(RIGHT(TABLATRANSFERENCIA[[#Headers],[Emb1]],1)*1&lt;=TABLATRANSFERENCIA[[#This Row],[EMBARQUES]],IF(ISBLANK(TABLATRANSFERENCIA[[#This Row],[EMBARQUES]]),TABLATRANSFERENCIA[[#This Row],[REQUERIM]],ROUND(TABLATRANSFERENCIA[[#This Row],[REQUERIM]]/TABLATRANSFERENCIA[[#This Row],[EMBARQUES]],0)),TABLATRANSFERENCIA[[#This Row],[REQUERIM]])</f>
        <v>1054</v>
      </c>
      <c r="BK9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9" s="49"/>
      <c r="BP99" s="44">
        <f ca="1">IFERROR(TABLATRANSFERENCIA[[#This Row],[REQUERIM]]/TABLATRANSFERENCIA[[#This Row],[PEDIDO PROMEDIO]],0)</f>
        <v>0.60924855491329477</v>
      </c>
      <c r="BQ99" s="49"/>
      <c r="BR99" s="58"/>
      <c r="BS99" s="3">
        <f ca="1">IF(TABLATRANSFERENCIA[[#This Row],[RECIBIDO]]&lt;&gt;"",0,IF(TABLATRANSFERENCIA[[#This Row],[DESPACHO]]&lt;&gt;"",TABLATRANSFERENCIA[[#This Row],[DESPACHO]],TABLATRANSFERENCIA[[#This Row],[REQUERIM]]))</f>
        <v>1054</v>
      </c>
      <c r="BT99" s="48"/>
      <c r="BU99" s="48"/>
      <c r="BV99" s="48" t="str">
        <f t="shared" si="2"/>
        <v>N</v>
      </c>
      <c r="BW99" s="49" t="s">
        <v>1386</v>
      </c>
      <c r="BX99" s="49">
        <f t="array" ref="BX9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9" s="49">
        <v>3452</v>
      </c>
      <c r="CA99" s="49">
        <v>1713</v>
      </c>
      <c r="CB99" s="49"/>
    </row>
    <row r="100" spans="1:80" x14ac:dyDescent="0.25">
      <c r="A100" s="52" t="s">
        <v>1499</v>
      </c>
      <c r="B100" s="3" t="s">
        <v>4847</v>
      </c>
      <c r="C100" s="3">
        <v>0</v>
      </c>
      <c r="D100" s="3">
        <v>0</v>
      </c>
      <c r="E100" s="3" t="s">
        <v>1401</v>
      </c>
      <c r="F100" s="3" t="s">
        <v>4845</v>
      </c>
      <c r="G100" s="3" t="s">
        <v>4425</v>
      </c>
      <c r="H100" s="3">
        <v>0</v>
      </c>
      <c r="I100" s="3">
        <v>0</v>
      </c>
      <c r="J100" s="3">
        <v>0</v>
      </c>
      <c r="K100" s="3">
        <v>0</v>
      </c>
      <c r="L100" s="3" t="s">
        <v>4414</v>
      </c>
      <c r="M100" s="3" t="s">
        <v>4848</v>
      </c>
      <c r="N100" s="3">
        <v>0</v>
      </c>
      <c r="O100" s="5" t="s">
        <v>4428</v>
      </c>
      <c r="P100" s="5">
        <v>2.08</v>
      </c>
      <c r="Q100" s="5">
        <v>3.75</v>
      </c>
      <c r="R100" s="44">
        <v>0</v>
      </c>
      <c r="S100" s="44">
        <v>1.07</v>
      </c>
      <c r="T100" s="44">
        <v>0</v>
      </c>
      <c r="U100" s="44">
        <v>1</v>
      </c>
      <c r="V100" s="47" t="s">
        <v>1405</v>
      </c>
      <c r="W100" s="47" t="s">
        <v>4409</v>
      </c>
      <c r="X100" s="49">
        <v>24</v>
      </c>
      <c r="Y100" s="49">
        <v>12</v>
      </c>
      <c r="Z100" s="6">
        <v>500</v>
      </c>
      <c r="AA100" s="6">
        <v>1000000000</v>
      </c>
      <c r="AB100" s="6">
        <v>262</v>
      </c>
      <c r="AC100" s="4">
        <v>0.48</v>
      </c>
      <c r="AD100" s="6" t="s">
        <v>1398</v>
      </c>
      <c r="AE100" s="6">
        <v>0</v>
      </c>
      <c r="AF100" s="6">
        <v>0</v>
      </c>
      <c r="AG100" s="6">
        <v>0</v>
      </c>
      <c r="AH100" s="6">
        <v>0</v>
      </c>
      <c r="AI100" s="6">
        <v>0</v>
      </c>
      <c r="AJ100" s="6">
        <v>0</v>
      </c>
      <c r="AK100" s="6">
        <v>262</v>
      </c>
      <c r="AL100" s="4">
        <v>0.48</v>
      </c>
      <c r="AM100" s="6" t="s">
        <v>1398</v>
      </c>
      <c r="AN100" s="6">
        <v>200</v>
      </c>
      <c r="AO100" s="6">
        <v>0</v>
      </c>
      <c r="AP100" s="6">
        <v>1</v>
      </c>
      <c r="AQ100" s="6">
        <v>167</v>
      </c>
      <c r="AR100" s="6">
        <v>6.6</v>
      </c>
      <c r="AS100" s="6">
        <v>3.5</v>
      </c>
      <c r="AT100" s="6">
        <v>2.6</v>
      </c>
      <c r="AU100" s="6">
        <v>0</v>
      </c>
      <c r="AV100" s="65">
        <v>43311</v>
      </c>
      <c r="AW100" s="65">
        <v>43395</v>
      </c>
      <c r="AX100" s="6">
        <f t="array" ref="AX100">IFERROR(INDEX(Datos_Consumo[CANTIDAD],MATCH(TABLATRANSFERENCIA[[#This Row],[CODIGO]]&amp;TABLATRANSFERENCIA[[#Headers],[2018-8]],Datos_Consumo[CODIGO]&amp;Datos_Consumo[FECHA_FORMATO],0)),0)</f>
        <v>28</v>
      </c>
      <c r="AY100" s="6">
        <f t="array" ref="AY100">IFERROR(INDEX(Datos_Consumo[CANTIDAD],MATCH(TABLATRANSFERENCIA[[#This Row],[CODIGO]]&amp;TABLATRANSFERENCIA[[#Headers],[2018-9]],Datos_Consumo[CODIGO]&amp;Datos_Consumo[FECHA_FORMATO],0)),0)</f>
        <v>15</v>
      </c>
      <c r="AZ100" s="6">
        <f t="array" ref="AZ100">IFERROR(INDEX(Datos_Consumo[CANTIDAD],MATCH(TABLATRANSFERENCIA[[#This Row],[CODIGO]]&amp;TABLATRANSFERENCIA[[#Headers],[2018-10]],Datos_Consumo[CODIGO]&amp;Datos_Consumo[FECHA_FORMATO],0)),0)</f>
        <v>22</v>
      </c>
      <c r="BA100" s="6">
        <f t="array" ref="BA100">IFERROR(INDEX(Datos_Consumo[CANTIDAD],MATCH(TABLATRANSFERENCIA[[#This Row],[CODIGO]]&amp;TABLATRANSFERENCIA[[#Headers],[2018-11]],Datos_Consumo[CODIGO]&amp;Datos_Consumo[FECHA_FORMATO],0)),0)</f>
        <v>70</v>
      </c>
      <c r="BB100" s="6">
        <f t="array" ref="BB100">IFERROR(INDEX(Datos_Consumo[CANTIDAD],MATCH(TABLATRANSFERENCIA[[#This Row],[CODIGO]]&amp;TABLATRANSFERENCIA[[#Headers],[2018-12]],Datos_Consumo[CODIGO]&amp;Datos_Consumo[FECHA_FORMATO],0)),0)</f>
        <v>30</v>
      </c>
      <c r="BC100" s="6">
        <f t="array" ref="BC100">IFERROR(INDEX(Datos_Consumo[CANTIDAD],MATCH(TABLATRANSFERENCIA[[#This Row],[CODIGO]]&amp;TABLATRANSFERENCIA[[#Headers],[2019-1]],Datos_Consumo[CODIGO]&amp;Datos_Consumo[FECHA_FORMATO],0)),0)</f>
        <v>38</v>
      </c>
      <c r="BD100" s="48">
        <f ca="1">IFERROR(ROUND((1+INDEX(tbl_Cambio_Porcentual_Requerim[Cambio Porcentual],MATCH(INDIRECT("TABLATRANSFERENCIA[@["&amp;Campo_Cambio&amp;"]]"),tbl_Cambio_Porcentual_Requerim[Clasificación],0)))*TABLATRANSFERENCIA[[#This Row],[REQ TOTAL]],0),TABLATRANSFERENCIA[[#This Row],[REQ TOTAL]])</f>
        <v>238</v>
      </c>
      <c r="BE100" s="53">
        <v>238</v>
      </c>
      <c r="BF100" s="62">
        <v>43479</v>
      </c>
      <c r="BG100" s="60">
        <v>43563</v>
      </c>
      <c r="BH100" s="49"/>
      <c r="BI100" s="49"/>
      <c r="BJ100" s="49">
        <f ca="1">IF(RIGHT(TABLATRANSFERENCIA[[#Headers],[Emb1]],1)*1&lt;=TABLATRANSFERENCIA[[#This Row],[EMBARQUES]],IF(ISBLANK(TABLATRANSFERENCIA[[#This Row],[EMBARQUES]]),TABLATRANSFERENCIA[[#This Row],[REQUERIM]],ROUND(TABLATRANSFERENCIA[[#This Row],[REQUERIM]]/TABLATRANSFERENCIA[[#This Row],[EMBARQUES]],0)),TABLATRANSFERENCIA[[#This Row],[REQUERIM]])</f>
        <v>238</v>
      </c>
      <c r="BK10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0" s="49"/>
      <c r="BP100" s="44">
        <f ca="1">IFERROR(TABLATRANSFERENCIA[[#This Row],[REQUERIM]]/TABLATRANSFERENCIA[[#This Row],[PEDIDO PROMEDIO]],0)</f>
        <v>1.4251497005988023</v>
      </c>
      <c r="BQ100" s="49"/>
      <c r="BR100" s="58"/>
      <c r="BS100" s="3">
        <f ca="1">IF(TABLATRANSFERENCIA[[#This Row],[RECIBIDO]]&lt;&gt;"",0,IF(TABLATRANSFERENCIA[[#This Row],[DESPACHO]]&lt;&gt;"",TABLATRANSFERENCIA[[#This Row],[DESPACHO]],TABLATRANSFERENCIA[[#This Row],[REQUERIM]]))</f>
        <v>238</v>
      </c>
      <c r="BT100" s="48"/>
      <c r="BU100" s="48"/>
      <c r="BV100" s="48" t="str">
        <f t="shared" si="2"/>
        <v>N</v>
      </c>
      <c r="BW100" s="49" t="s">
        <v>1386</v>
      </c>
      <c r="BX100" s="49">
        <f t="array" ref="BX10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0" s="49">
        <v>333</v>
      </c>
      <c r="CA100" s="49">
        <v>165</v>
      </c>
      <c r="CB100" s="49"/>
    </row>
    <row r="101" spans="1:80" x14ac:dyDescent="0.25">
      <c r="A101" s="52" t="s">
        <v>1500</v>
      </c>
      <c r="B101" s="3" t="s">
        <v>4849</v>
      </c>
      <c r="C101" s="3">
        <v>0</v>
      </c>
      <c r="D101" s="3">
        <v>0</v>
      </c>
      <c r="E101" s="3" t="s">
        <v>1401</v>
      </c>
      <c r="F101" s="3" t="s">
        <v>4845</v>
      </c>
      <c r="G101" s="3" t="s">
        <v>4425</v>
      </c>
      <c r="H101" s="3">
        <v>0</v>
      </c>
      <c r="I101" s="3">
        <v>0</v>
      </c>
      <c r="J101" s="3">
        <v>0</v>
      </c>
      <c r="K101" s="3">
        <v>0</v>
      </c>
      <c r="L101" s="3" t="s">
        <v>4414</v>
      </c>
      <c r="M101" s="3" t="s">
        <v>4454</v>
      </c>
      <c r="N101" s="3">
        <v>0</v>
      </c>
      <c r="O101" s="5" t="s">
        <v>4404</v>
      </c>
      <c r="P101" s="5">
        <v>0.49</v>
      </c>
      <c r="Q101" s="5">
        <v>3.18</v>
      </c>
      <c r="R101" s="44">
        <v>0</v>
      </c>
      <c r="S101" s="44">
        <v>7.32</v>
      </c>
      <c r="T101" s="44">
        <v>0</v>
      </c>
      <c r="U101" s="44">
        <v>1</v>
      </c>
      <c r="V101" s="47" t="s">
        <v>1405</v>
      </c>
      <c r="W101" s="47" t="s">
        <v>4409</v>
      </c>
      <c r="X101" s="49">
        <v>24</v>
      </c>
      <c r="Y101" s="49">
        <v>12</v>
      </c>
      <c r="Z101" s="6">
        <v>1362</v>
      </c>
      <c r="AA101" s="6">
        <v>1000000000</v>
      </c>
      <c r="AB101" s="6">
        <v>177</v>
      </c>
      <c r="AC101" s="4">
        <v>0.87</v>
      </c>
      <c r="AD101" s="6" t="s">
        <v>1392</v>
      </c>
      <c r="AE101" s="6">
        <v>0</v>
      </c>
      <c r="AF101" s="6">
        <v>0</v>
      </c>
      <c r="AG101" s="6">
        <v>0</v>
      </c>
      <c r="AH101" s="6">
        <v>0</v>
      </c>
      <c r="AI101" s="6">
        <v>0</v>
      </c>
      <c r="AJ101" s="6">
        <v>0</v>
      </c>
      <c r="AK101" s="6">
        <v>177</v>
      </c>
      <c r="AL101" s="4">
        <v>0.87</v>
      </c>
      <c r="AM101" s="6" t="s">
        <v>1392</v>
      </c>
      <c r="AN101" s="6">
        <v>300</v>
      </c>
      <c r="AO101" s="6">
        <v>0</v>
      </c>
      <c r="AP101" s="6">
        <v>1</v>
      </c>
      <c r="AQ101" s="6">
        <v>454</v>
      </c>
      <c r="AR101" s="6">
        <v>35.5</v>
      </c>
      <c r="AS101" s="6">
        <v>4.5999999999999996</v>
      </c>
      <c r="AT101" s="6">
        <v>7.8</v>
      </c>
      <c r="AU101" s="6">
        <v>0</v>
      </c>
      <c r="AV101" s="65">
        <v>43311</v>
      </c>
      <c r="AW101" s="65">
        <v>43395</v>
      </c>
      <c r="AX101" s="6">
        <f t="array" ref="AX101">IFERROR(INDEX(Datos_Consumo[CANTIDAD],MATCH(TABLATRANSFERENCIA[[#This Row],[CODIGO]]&amp;TABLATRANSFERENCIA[[#Headers],[2018-8]],Datos_Consumo[CODIGO]&amp;Datos_Consumo[FECHA_FORMATO],0)),0)</f>
        <v>15</v>
      </c>
      <c r="AY101" s="6">
        <f t="array" ref="AY101">IFERROR(INDEX(Datos_Consumo[CANTIDAD],MATCH(TABLATRANSFERENCIA[[#This Row],[CODIGO]]&amp;TABLATRANSFERENCIA[[#Headers],[2018-9]],Datos_Consumo[CODIGO]&amp;Datos_Consumo[FECHA_FORMATO],0)),0)</f>
        <v>30</v>
      </c>
      <c r="AZ101" s="6">
        <f t="array" ref="AZ101">IFERROR(INDEX(Datos_Consumo[CANTIDAD],MATCH(TABLATRANSFERENCIA[[#This Row],[CODIGO]]&amp;TABLATRANSFERENCIA[[#Headers],[2018-10]],Datos_Consumo[CODIGO]&amp;Datos_Consumo[FECHA_FORMATO],0)),0)</f>
        <v>18</v>
      </c>
      <c r="BA101" s="6">
        <f t="array" ref="BA101">IFERROR(INDEX(Datos_Consumo[CANTIDAD],MATCH(TABLATRANSFERENCIA[[#This Row],[CODIGO]]&amp;TABLATRANSFERENCIA[[#Headers],[2018-11]],Datos_Consumo[CODIGO]&amp;Datos_Consumo[FECHA_FORMATO],0)),0)</f>
        <v>12</v>
      </c>
      <c r="BB101" s="6">
        <f t="array" ref="BB101">IFERROR(INDEX(Datos_Consumo[CANTIDAD],MATCH(TABLATRANSFERENCIA[[#This Row],[CODIGO]]&amp;TABLATRANSFERENCIA[[#Headers],[2018-12]],Datos_Consumo[CODIGO]&amp;Datos_Consumo[FECHA_FORMATO],0)),0)</f>
        <v>16</v>
      </c>
      <c r="BC101" s="6">
        <f t="array" ref="BC101">IFERROR(INDEX(Datos_Consumo[CANTIDAD],MATCH(TABLATRANSFERENCIA[[#This Row],[CODIGO]]&amp;TABLATRANSFERENCIA[[#Headers],[2019-1]],Datos_Consumo[CODIGO]&amp;Datos_Consumo[FECHA_FORMATO],0)),0)</f>
        <v>0</v>
      </c>
      <c r="BD101" s="48">
        <f ca="1">IFERROR(ROUND((1+INDEX(tbl_Cambio_Porcentual_Requerim[Cambio Porcentual],MATCH(INDIRECT("TABLATRANSFERENCIA[@["&amp;Campo_Cambio&amp;"]]"),tbl_Cambio_Porcentual_Requerim[Clasificación],0)))*TABLATRANSFERENCIA[[#This Row],[REQ TOTAL]],0),TABLATRANSFERENCIA[[#This Row],[REQ TOTAL]])</f>
        <v>1280</v>
      </c>
      <c r="BE101" s="53">
        <v>1185</v>
      </c>
      <c r="BF101" s="62">
        <v>43479</v>
      </c>
      <c r="BG101" s="60">
        <v>43563</v>
      </c>
      <c r="BH101" s="49"/>
      <c r="BI101" s="49"/>
      <c r="BJ101" s="49">
        <f ca="1">IF(RIGHT(TABLATRANSFERENCIA[[#Headers],[Emb1]],1)*1&lt;=TABLATRANSFERENCIA[[#This Row],[EMBARQUES]],IF(ISBLANK(TABLATRANSFERENCIA[[#This Row],[EMBARQUES]]),TABLATRANSFERENCIA[[#This Row],[REQUERIM]],ROUND(TABLATRANSFERENCIA[[#This Row],[REQUERIM]]/TABLATRANSFERENCIA[[#This Row],[EMBARQUES]],0)),TABLATRANSFERENCIA[[#This Row],[REQUERIM]])</f>
        <v>1280</v>
      </c>
      <c r="BK10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1" s="49"/>
      <c r="BP101" s="44">
        <f ca="1">IFERROR(TABLATRANSFERENCIA[[#This Row],[REQUERIM]]/TABLATRANSFERENCIA[[#This Row],[PEDIDO PROMEDIO]],0)</f>
        <v>2.8193832599118944</v>
      </c>
      <c r="BQ101" s="49"/>
      <c r="BR101" s="58"/>
      <c r="BS101" s="3">
        <f ca="1">IF(TABLATRANSFERENCIA[[#This Row],[RECIBIDO]]&lt;&gt;"",0,IF(TABLATRANSFERENCIA[[#This Row],[DESPACHO]]&lt;&gt;"",TABLATRANSFERENCIA[[#This Row],[DESPACHO]],TABLATRANSFERENCIA[[#This Row],[REQUERIM]]))</f>
        <v>1280</v>
      </c>
      <c r="BT101" s="48"/>
      <c r="BU101" s="48"/>
      <c r="BV101" s="48" t="str">
        <f t="shared" si="2"/>
        <v>N</v>
      </c>
      <c r="BW101" s="49" t="s">
        <v>1386</v>
      </c>
      <c r="BX101" s="49">
        <f t="array" ref="BX10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1" s="49">
        <v>906</v>
      </c>
      <c r="CA101" s="49">
        <v>449</v>
      </c>
      <c r="CB101" s="49"/>
    </row>
    <row r="102" spans="1:80" x14ac:dyDescent="0.25">
      <c r="A102" s="52" t="s">
        <v>1501</v>
      </c>
      <c r="B102" s="3" t="s">
        <v>4850</v>
      </c>
      <c r="C102" s="3">
        <v>0</v>
      </c>
      <c r="D102" s="3">
        <v>0</v>
      </c>
      <c r="E102" s="3" t="s">
        <v>1401</v>
      </c>
      <c r="F102" s="3" t="s">
        <v>4845</v>
      </c>
      <c r="G102" s="3" t="s">
        <v>4425</v>
      </c>
      <c r="H102" s="3">
        <v>0</v>
      </c>
      <c r="I102" s="3">
        <v>0</v>
      </c>
      <c r="J102" s="3">
        <v>0</v>
      </c>
      <c r="K102" s="3">
        <v>0</v>
      </c>
      <c r="L102" s="3" t="s">
        <v>4414</v>
      </c>
      <c r="M102" s="3" t="s">
        <v>4452</v>
      </c>
      <c r="N102" s="3">
        <v>0</v>
      </c>
      <c r="O102" s="5" t="s">
        <v>4419</v>
      </c>
      <c r="P102" s="5">
        <v>2.63</v>
      </c>
      <c r="Q102" s="5">
        <v>4.78</v>
      </c>
      <c r="R102" s="44">
        <v>0</v>
      </c>
      <c r="S102" s="44">
        <v>1.0900000000000001</v>
      </c>
      <c r="T102" s="44">
        <v>0</v>
      </c>
      <c r="U102" s="44">
        <v>1</v>
      </c>
      <c r="V102" s="47" t="s">
        <v>1405</v>
      </c>
      <c r="W102" s="47" t="s">
        <v>4409</v>
      </c>
      <c r="X102" s="49">
        <v>24</v>
      </c>
      <c r="Y102" s="49">
        <v>12</v>
      </c>
      <c r="Z102" s="6">
        <v>9440</v>
      </c>
      <c r="AA102" s="6">
        <v>1000000000</v>
      </c>
      <c r="AB102" s="6">
        <v>2424</v>
      </c>
      <c r="AC102" s="4">
        <v>0.74</v>
      </c>
      <c r="AD102" s="6" t="s">
        <v>1392</v>
      </c>
      <c r="AE102" s="6">
        <v>5000</v>
      </c>
      <c r="AF102" s="6">
        <v>0</v>
      </c>
      <c r="AG102" s="6">
        <v>3000</v>
      </c>
      <c r="AH102" s="6">
        <v>2000</v>
      </c>
      <c r="AI102" s="6">
        <v>0</v>
      </c>
      <c r="AJ102" s="6">
        <v>0</v>
      </c>
      <c r="AK102" s="6">
        <v>7424</v>
      </c>
      <c r="AL102" s="4">
        <v>0.21</v>
      </c>
      <c r="AM102" s="6" t="s">
        <v>1388</v>
      </c>
      <c r="AN102" s="6">
        <v>500</v>
      </c>
      <c r="AO102" s="6">
        <v>0</v>
      </c>
      <c r="AP102" s="6">
        <v>1</v>
      </c>
      <c r="AQ102" s="6">
        <v>3147</v>
      </c>
      <c r="AR102" s="6">
        <v>9.4</v>
      </c>
      <c r="AS102" s="6">
        <v>7.4</v>
      </c>
      <c r="AT102" s="6">
        <v>0.5</v>
      </c>
      <c r="AU102" s="6">
        <v>0</v>
      </c>
      <c r="AV102" s="65">
        <v>43311</v>
      </c>
      <c r="AW102" s="65">
        <v>43395</v>
      </c>
      <c r="AX102" s="6">
        <f t="array" ref="AX102">IFERROR(INDEX(Datos_Consumo[CANTIDAD],MATCH(TABLATRANSFERENCIA[[#This Row],[CODIGO]]&amp;TABLATRANSFERENCIA[[#Headers],[2018-8]],Datos_Consumo[CODIGO]&amp;Datos_Consumo[FECHA_FORMATO],0)),0)</f>
        <v>816</v>
      </c>
      <c r="AY102" s="6">
        <f t="array" ref="AY102">IFERROR(INDEX(Datos_Consumo[CANTIDAD],MATCH(TABLATRANSFERENCIA[[#This Row],[CODIGO]]&amp;TABLATRANSFERENCIA[[#Headers],[2018-9]],Datos_Consumo[CODIGO]&amp;Datos_Consumo[FECHA_FORMATO],0)),0)</f>
        <v>450</v>
      </c>
      <c r="AZ102" s="6">
        <f t="array" ref="AZ102">IFERROR(INDEX(Datos_Consumo[CANTIDAD],MATCH(TABLATRANSFERENCIA[[#This Row],[CODIGO]]&amp;TABLATRANSFERENCIA[[#Headers],[2018-10]],Datos_Consumo[CODIGO]&amp;Datos_Consumo[FECHA_FORMATO],0)),0)</f>
        <v>613</v>
      </c>
      <c r="BA102" s="6">
        <f t="array" ref="BA102">IFERROR(INDEX(Datos_Consumo[CANTIDAD],MATCH(TABLATRANSFERENCIA[[#This Row],[CODIGO]]&amp;TABLATRANSFERENCIA[[#Headers],[2018-11]],Datos_Consumo[CODIGO]&amp;Datos_Consumo[FECHA_FORMATO],0)),0)</f>
        <v>487</v>
      </c>
      <c r="BB102" s="6">
        <f t="array" ref="BB102">IFERROR(INDEX(Datos_Consumo[CANTIDAD],MATCH(TABLATRANSFERENCIA[[#This Row],[CODIGO]]&amp;TABLATRANSFERENCIA[[#Headers],[2018-12]],Datos_Consumo[CODIGO]&amp;Datos_Consumo[FECHA_FORMATO],0)),0)</f>
        <v>338</v>
      </c>
      <c r="BC102" s="6">
        <f t="array" ref="BC102">IFERROR(INDEX(Datos_Consumo[CANTIDAD],MATCH(TABLATRANSFERENCIA[[#This Row],[CODIGO]]&amp;TABLATRANSFERENCIA[[#Headers],[2019-1]],Datos_Consumo[CODIGO]&amp;Datos_Consumo[FECHA_FORMATO],0)),0)</f>
        <v>183</v>
      </c>
      <c r="BD102" s="48">
        <f ca="1">IFERROR(ROUND((1+INDEX(tbl_Cambio_Porcentual_Requerim[Cambio Porcentual],MATCH(INDIRECT("TABLATRANSFERENCIA[@["&amp;Campo_Cambio&amp;"]]"),tbl_Cambio_Porcentual_Requerim[Clasificación],0)))*TABLATRANSFERENCIA[[#This Row],[REQ TOTAL]],0),TABLATRANSFERENCIA[[#This Row],[REQ TOTAL]])</f>
        <v>1411</v>
      </c>
      <c r="BE102" s="53">
        <v>2016</v>
      </c>
      <c r="BF102" s="62">
        <v>43479</v>
      </c>
      <c r="BG102" s="60">
        <v>43563</v>
      </c>
      <c r="BH102" s="49"/>
      <c r="BI102" s="49"/>
      <c r="BJ102" s="49">
        <f ca="1">IF(RIGHT(TABLATRANSFERENCIA[[#Headers],[Emb1]],1)*1&lt;=TABLATRANSFERENCIA[[#This Row],[EMBARQUES]],IF(ISBLANK(TABLATRANSFERENCIA[[#This Row],[EMBARQUES]]),TABLATRANSFERENCIA[[#This Row],[REQUERIM]],ROUND(TABLATRANSFERENCIA[[#This Row],[REQUERIM]]/TABLATRANSFERENCIA[[#This Row],[EMBARQUES]],0)),TABLATRANSFERENCIA[[#This Row],[REQUERIM]])</f>
        <v>1411</v>
      </c>
      <c r="BK10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2" s="49"/>
      <c r="BP102" s="44">
        <f ca="1">IFERROR(TABLATRANSFERENCIA[[#This Row],[REQUERIM]]/TABLATRANSFERENCIA[[#This Row],[PEDIDO PROMEDIO]],0)</f>
        <v>0.44836352081347314</v>
      </c>
      <c r="BQ102" s="49"/>
      <c r="BR102" s="58"/>
      <c r="BS102" s="3">
        <f ca="1">IF(TABLATRANSFERENCIA[[#This Row],[RECIBIDO]]&lt;&gt;"",0,IF(TABLATRANSFERENCIA[[#This Row],[DESPACHO]]&lt;&gt;"",TABLATRANSFERENCIA[[#This Row],[DESPACHO]],TABLATRANSFERENCIA[[#This Row],[REQUERIM]]))</f>
        <v>1411</v>
      </c>
      <c r="BT102" s="48"/>
      <c r="BU102" s="48"/>
      <c r="BV102" s="48" t="str">
        <f t="shared" si="2"/>
        <v>N</v>
      </c>
      <c r="BW102" s="49" t="s">
        <v>1386</v>
      </c>
      <c r="BX102" s="49">
        <f t="array" ref="BX10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2" s="49">
        <v>6278</v>
      </c>
      <c r="CA102" s="49">
        <v>3115</v>
      </c>
      <c r="CB102" s="49"/>
    </row>
    <row r="103" spans="1:80" x14ac:dyDescent="0.25">
      <c r="A103" s="52" t="s">
        <v>1502</v>
      </c>
      <c r="B103" s="3" t="s">
        <v>4844</v>
      </c>
      <c r="C103" s="3">
        <v>0</v>
      </c>
      <c r="D103" s="3">
        <v>0</v>
      </c>
      <c r="E103" s="3" t="s">
        <v>1401</v>
      </c>
      <c r="F103" s="3" t="s">
        <v>4845</v>
      </c>
      <c r="G103" s="3" t="s">
        <v>4425</v>
      </c>
      <c r="H103" s="3">
        <v>0</v>
      </c>
      <c r="I103" s="3">
        <v>0</v>
      </c>
      <c r="J103" s="3">
        <v>0</v>
      </c>
      <c r="K103" s="3">
        <v>0</v>
      </c>
      <c r="L103" s="3" t="s">
        <v>4414</v>
      </c>
      <c r="M103" s="3" t="s">
        <v>4452</v>
      </c>
      <c r="N103" s="3">
        <v>0</v>
      </c>
      <c r="O103" s="5" t="s">
        <v>4419</v>
      </c>
      <c r="P103" s="5">
        <v>2.2400000000000002</v>
      </c>
      <c r="Q103" s="5">
        <v>4</v>
      </c>
      <c r="R103" s="44">
        <v>0</v>
      </c>
      <c r="S103" s="44">
        <v>1.05</v>
      </c>
      <c r="T103" s="44">
        <v>0</v>
      </c>
      <c r="U103" s="44">
        <v>1</v>
      </c>
      <c r="V103" s="47" t="s">
        <v>1405</v>
      </c>
      <c r="W103" s="47" t="s">
        <v>4409</v>
      </c>
      <c r="X103" s="49">
        <v>24</v>
      </c>
      <c r="Y103" s="49">
        <v>12</v>
      </c>
      <c r="Z103" s="6">
        <v>4090</v>
      </c>
      <c r="AA103" s="6">
        <v>1000000000</v>
      </c>
      <c r="AB103" s="6">
        <v>950</v>
      </c>
      <c r="AC103" s="4">
        <v>0.77</v>
      </c>
      <c r="AD103" s="6" t="s">
        <v>1392</v>
      </c>
      <c r="AE103" s="6">
        <v>900</v>
      </c>
      <c r="AF103" s="6">
        <v>0</v>
      </c>
      <c r="AG103" s="6">
        <v>400</v>
      </c>
      <c r="AH103" s="6">
        <v>500</v>
      </c>
      <c r="AI103" s="6">
        <v>0</v>
      </c>
      <c r="AJ103" s="6">
        <v>0</v>
      </c>
      <c r="AK103" s="6">
        <v>1850</v>
      </c>
      <c r="AL103" s="4">
        <v>0.55000000000000004</v>
      </c>
      <c r="AM103" s="6" t="s">
        <v>1398</v>
      </c>
      <c r="AN103" s="6">
        <v>300</v>
      </c>
      <c r="AO103" s="6">
        <v>0</v>
      </c>
      <c r="AP103" s="6">
        <v>1</v>
      </c>
      <c r="AQ103" s="6">
        <v>1363</v>
      </c>
      <c r="AR103" s="6">
        <v>11.4</v>
      </c>
      <c r="AS103" s="6">
        <v>5.2</v>
      </c>
      <c r="AT103" s="6">
        <v>0.8</v>
      </c>
      <c r="AU103" s="6">
        <v>0</v>
      </c>
      <c r="AV103" s="65">
        <v>43311</v>
      </c>
      <c r="AW103" s="65">
        <v>43395</v>
      </c>
      <c r="AX103" s="6">
        <f t="array" ref="AX103">IFERROR(INDEX(Datos_Consumo[CANTIDAD],MATCH(TABLATRANSFERENCIA[[#This Row],[CODIGO]]&amp;TABLATRANSFERENCIA[[#Headers],[2018-8]],Datos_Consumo[CODIGO]&amp;Datos_Consumo[FECHA_FORMATO],0)),0)</f>
        <v>161</v>
      </c>
      <c r="AY103" s="6">
        <f t="array" ref="AY103">IFERROR(INDEX(Datos_Consumo[CANTIDAD],MATCH(TABLATRANSFERENCIA[[#This Row],[CODIGO]]&amp;TABLATRANSFERENCIA[[#Headers],[2018-9]],Datos_Consumo[CODIGO]&amp;Datos_Consumo[FECHA_FORMATO],0)),0)</f>
        <v>123</v>
      </c>
      <c r="AZ103" s="6">
        <f t="array" ref="AZ103">IFERROR(INDEX(Datos_Consumo[CANTIDAD],MATCH(TABLATRANSFERENCIA[[#This Row],[CODIGO]]&amp;TABLATRANSFERENCIA[[#Headers],[2018-10]],Datos_Consumo[CODIGO]&amp;Datos_Consumo[FECHA_FORMATO],0)),0)</f>
        <v>190</v>
      </c>
      <c r="BA103" s="6">
        <f t="array" ref="BA103">IFERROR(INDEX(Datos_Consumo[CANTIDAD],MATCH(TABLATRANSFERENCIA[[#This Row],[CODIGO]]&amp;TABLATRANSFERENCIA[[#Headers],[2018-11]],Datos_Consumo[CODIGO]&amp;Datos_Consumo[FECHA_FORMATO],0)),0)</f>
        <v>187</v>
      </c>
      <c r="BB103" s="6">
        <f t="array" ref="BB103">IFERROR(INDEX(Datos_Consumo[CANTIDAD],MATCH(TABLATRANSFERENCIA[[#This Row],[CODIGO]]&amp;TABLATRANSFERENCIA[[#Headers],[2018-12]],Datos_Consumo[CODIGO]&amp;Datos_Consumo[FECHA_FORMATO],0)),0)</f>
        <v>118</v>
      </c>
      <c r="BC103" s="6">
        <f t="array" ref="BC103">IFERROR(INDEX(Datos_Consumo[CANTIDAD],MATCH(TABLATRANSFERENCIA[[#This Row],[CODIGO]]&amp;TABLATRANSFERENCIA[[#Headers],[2019-1]],Datos_Consumo[CODIGO]&amp;Datos_Consumo[FECHA_FORMATO],0)),0)</f>
        <v>112</v>
      </c>
      <c r="BD103" s="48">
        <f ca="1">IFERROR(ROUND((1+INDEX(tbl_Cambio_Porcentual_Requerim[Cambio Porcentual],MATCH(INDIRECT("TABLATRANSFERENCIA[@["&amp;Campo_Cambio&amp;"]]"),tbl_Cambio_Porcentual_Requerim[Clasificación],0)))*TABLATRANSFERENCIA[[#This Row],[REQ TOTAL]],0),TABLATRANSFERENCIA[[#This Row],[REQ TOTAL]])</f>
        <v>1568</v>
      </c>
      <c r="BE103" s="53">
        <v>2240</v>
      </c>
      <c r="BF103" s="62">
        <v>43479</v>
      </c>
      <c r="BG103" s="60">
        <v>43563</v>
      </c>
      <c r="BH103" s="49"/>
      <c r="BI103" s="49"/>
      <c r="BJ103" s="49">
        <f ca="1">IF(RIGHT(TABLATRANSFERENCIA[[#Headers],[Emb1]],1)*1&lt;=TABLATRANSFERENCIA[[#This Row],[EMBARQUES]],IF(ISBLANK(TABLATRANSFERENCIA[[#This Row],[EMBARQUES]]),TABLATRANSFERENCIA[[#This Row],[REQUERIM]],ROUND(TABLATRANSFERENCIA[[#This Row],[REQUERIM]]/TABLATRANSFERENCIA[[#This Row],[EMBARQUES]],0)),TABLATRANSFERENCIA[[#This Row],[REQUERIM]])</f>
        <v>1568</v>
      </c>
      <c r="BK10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3" s="49"/>
      <c r="BP103" s="44">
        <f ca="1">IFERROR(TABLATRANSFERENCIA[[#This Row],[REQUERIM]]/TABLATRANSFERENCIA[[#This Row],[PEDIDO PROMEDIO]],0)</f>
        <v>1.1504035216434336</v>
      </c>
      <c r="BQ103" s="49"/>
      <c r="BR103" s="58"/>
      <c r="BS103" s="3">
        <f ca="1">IF(TABLATRANSFERENCIA[[#This Row],[RECIBIDO]]&lt;&gt;"",0,IF(TABLATRANSFERENCIA[[#This Row],[DESPACHO]]&lt;&gt;"",TABLATRANSFERENCIA[[#This Row],[DESPACHO]],TABLATRANSFERENCIA[[#This Row],[REQUERIM]]))</f>
        <v>1568</v>
      </c>
      <c r="BT103" s="48"/>
      <c r="BU103" s="48"/>
      <c r="BV103" s="48" t="str">
        <f t="shared" si="2"/>
        <v>N</v>
      </c>
      <c r="BW103" s="49" t="s">
        <v>1386</v>
      </c>
      <c r="BX103" s="49">
        <f t="array" ref="BX10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3" s="49">
        <v>2720</v>
      </c>
      <c r="CA103" s="49">
        <v>1350</v>
      </c>
      <c r="CB103" s="49"/>
    </row>
    <row r="104" spans="1:80" x14ac:dyDescent="0.25">
      <c r="A104" s="52" t="s">
        <v>1503</v>
      </c>
      <c r="B104" s="3" t="s">
        <v>4852</v>
      </c>
      <c r="C104" s="3">
        <v>0</v>
      </c>
      <c r="D104" s="3">
        <v>0</v>
      </c>
      <c r="E104" s="3" t="s">
        <v>1401</v>
      </c>
      <c r="F104" s="3" t="s">
        <v>4845</v>
      </c>
      <c r="G104" s="3" t="s">
        <v>4425</v>
      </c>
      <c r="H104" s="3">
        <v>0</v>
      </c>
      <c r="I104" s="3">
        <v>0</v>
      </c>
      <c r="J104" s="3">
        <v>0</v>
      </c>
      <c r="K104" s="3">
        <v>0</v>
      </c>
      <c r="L104" s="3" t="s">
        <v>4414</v>
      </c>
      <c r="M104" s="3" t="s">
        <v>4434</v>
      </c>
      <c r="N104" s="3">
        <v>0</v>
      </c>
      <c r="O104" s="5" t="s">
        <v>4432</v>
      </c>
      <c r="P104" s="5">
        <v>3.49</v>
      </c>
      <c r="Q104" s="5">
        <v>5.94</v>
      </c>
      <c r="R104" s="44">
        <v>0</v>
      </c>
      <c r="S104" s="44">
        <v>0.94</v>
      </c>
      <c r="T104" s="44">
        <v>0</v>
      </c>
      <c r="U104" s="44">
        <v>1</v>
      </c>
      <c r="V104" s="47" t="s">
        <v>1405</v>
      </c>
      <c r="W104" s="47" t="s">
        <v>4409</v>
      </c>
      <c r="X104" s="49">
        <v>24</v>
      </c>
      <c r="Y104" s="49">
        <v>12</v>
      </c>
      <c r="Z104" s="6">
        <v>1350</v>
      </c>
      <c r="AA104" s="6">
        <v>1000000000</v>
      </c>
      <c r="AB104" s="6">
        <v>604</v>
      </c>
      <c r="AC104" s="4">
        <v>0.55000000000000004</v>
      </c>
      <c r="AD104" s="6" t="s">
        <v>1398</v>
      </c>
      <c r="AE104" s="6">
        <v>500</v>
      </c>
      <c r="AF104" s="6">
        <v>0</v>
      </c>
      <c r="AG104" s="6">
        <v>500</v>
      </c>
      <c r="AH104" s="6">
        <v>0</v>
      </c>
      <c r="AI104" s="6">
        <v>0</v>
      </c>
      <c r="AJ104" s="6">
        <v>0</v>
      </c>
      <c r="AK104" s="6">
        <v>1104</v>
      </c>
      <c r="AL104" s="4">
        <v>0.18</v>
      </c>
      <c r="AM104" s="6" t="s">
        <v>1388</v>
      </c>
      <c r="AN104" s="6">
        <v>300</v>
      </c>
      <c r="AO104" s="6">
        <v>0</v>
      </c>
      <c r="AP104" s="6">
        <v>1</v>
      </c>
      <c r="AQ104" s="6">
        <v>450</v>
      </c>
      <c r="AR104" s="6">
        <v>5.9</v>
      </c>
      <c r="AS104" s="6">
        <v>4.8</v>
      </c>
      <c r="AT104" s="6">
        <v>1.3</v>
      </c>
      <c r="AU104" s="6">
        <v>0</v>
      </c>
      <c r="AV104" s="65">
        <v>43311</v>
      </c>
      <c r="AW104" s="65">
        <v>43395</v>
      </c>
      <c r="AX104" s="6">
        <f t="array" ref="AX104">IFERROR(INDEX(Datos_Consumo[CANTIDAD],MATCH(TABLATRANSFERENCIA[[#This Row],[CODIGO]]&amp;TABLATRANSFERENCIA[[#Headers],[2018-8]],Datos_Consumo[CODIGO]&amp;Datos_Consumo[FECHA_FORMATO],0)),0)</f>
        <v>115</v>
      </c>
      <c r="AY104" s="6">
        <f t="array" ref="AY104">IFERROR(INDEX(Datos_Consumo[CANTIDAD],MATCH(TABLATRANSFERENCIA[[#This Row],[CODIGO]]&amp;TABLATRANSFERENCIA[[#Headers],[2018-9]],Datos_Consumo[CODIGO]&amp;Datos_Consumo[FECHA_FORMATO],0)),0)</f>
        <v>72</v>
      </c>
      <c r="AZ104" s="6">
        <f t="array" ref="AZ104">IFERROR(INDEX(Datos_Consumo[CANTIDAD],MATCH(TABLATRANSFERENCIA[[#This Row],[CODIGO]]&amp;TABLATRANSFERENCIA[[#Headers],[2018-10]],Datos_Consumo[CODIGO]&amp;Datos_Consumo[FECHA_FORMATO],0)),0)</f>
        <v>67</v>
      </c>
      <c r="BA104" s="6">
        <f t="array" ref="BA104">IFERROR(INDEX(Datos_Consumo[CANTIDAD],MATCH(TABLATRANSFERENCIA[[#This Row],[CODIGO]]&amp;TABLATRANSFERENCIA[[#Headers],[2018-11]],Datos_Consumo[CODIGO]&amp;Datos_Consumo[FECHA_FORMATO],0)),0)</f>
        <v>171</v>
      </c>
      <c r="BB104" s="6">
        <f t="array" ref="BB104">IFERROR(INDEX(Datos_Consumo[CANTIDAD],MATCH(TABLATRANSFERENCIA[[#This Row],[CODIGO]]&amp;TABLATRANSFERENCIA[[#Headers],[2018-12]],Datos_Consumo[CODIGO]&amp;Datos_Consumo[FECHA_FORMATO],0)),0)</f>
        <v>94</v>
      </c>
      <c r="BC104" s="6">
        <f t="array" ref="BC104">IFERROR(INDEX(Datos_Consumo[CANTIDAD],MATCH(TABLATRANSFERENCIA[[#This Row],[CODIGO]]&amp;TABLATRANSFERENCIA[[#Headers],[2019-1]],Datos_Consumo[CODIGO]&amp;Datos_Consumo[FECHA_FORMATO],0)),0)</f>
        <v>75</v>
      </c>
      <c r="BD104" s="48">
        <f ca="1">IFERROR(ROUND((1+INDEX(tbl_Cambio_Porcentual_Requerim[Cambio Porcentual],MATCH(INDIRECT("TABLATRANSFERENCIA[@["&amp;Campo_Cambio&amp;"]]"),tbl_Cambio_Porcentual_Requerim[Clasificación],0)))*TABLATRANSFERENCIA[[#This Row],[REQ TOTAL]],0),TABLATRANSFERENCIA[[#This Row],[REQ TOTAL]])</f>
        <v>270</v>
      </c>
      <c r="BE104" s="53">
        <v>300</v>
      </c>
      <c r="BF104" s="62">
        <v>43479</v>
      </c>
      <c r="BG104" s="60">
        <v>43563</v>
      </c>
      <c r="BH104" s="49"/>
      <c r="BI104" s="49"/>
      <c r="BJ104" s="49">
        <f ca="1">IF(RIGHT(TABLATRANSFERENCIA[[#Headers],[Emb1]],1)*1&lt;=TABLATRANSFERENCIA[[#This Row],[EMBARQUES]],IF(ISBLANK(TABLATRANSFERENCIA[[#This Row],[EMBARQUES]]),TABLATRANSFERENCIA[[#This Row],[REQUERIM]],ROUND(TABLATRANSFERENCIA[[#This Row],[REQUERIM]]/TABLATRANSFERENCIA[[#This Row],[EMBARQUES]],0)),TABLATRANSFERENCIA[[#This Row],[REQUERIM]])</f>
        <v>270</v>
      </c>
      <c r="BK10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4" s="49"/>
      <c r="BP104" s="44">
        <f ca="1">IFERROR(TABLATRANSFERENCIA[[#This Row],[REQUERIM]]/TABLATRANSFERENCIA[[#This Row],[PEDIDO PROMEDIO]],0)</f>
        <v>0.6</v>
      </c>
      <c r="BQ104" s="49"/>
      <c r="BR104" s="58"/>
      <c r="BS104" s="3">
        <f ca="1">IF(TABLATRANSFERENCIA[[#This Row],[RECIBIDO]]&lt;&gt;"",0,IF(TABLATRANSFERENCIA[[#This Row],[DESPACHO]]&lt;&gt;"",TABLATRANSFERENCIA[[#This Row],[DESPACHO]],TABLATRANSFERENCIA[[#This Row],[REQUERIM]]))</f>
        <v>270</v>
      </c>
      <c r="BT104" s="48"/>
      <c r="BU104" s="48"/>
      <c r="BV104" s="48" t="str">
        <f t="shared" si="2"/>
        <v>N</v>
      </c>
      <c r="BW104" s="49" t="s">
        <v>1386</v>
      </c>
      <c r="BX104" s="49">
        <f t="array" ref="BX10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4" s="49">
        <v>898</v>
      </c>
      <c r="CA104" s="49">
        <v>446</v>
      </c>
      <c r="CB104" s="49"/>
    </row>
    <row r="105" spans="1:80" x14ac:dyDescent="0.25">
      <c r="A105" s="52" t="s">
        <v>1504</v>
      </c>
      <c r="B105" s="3" t="s">
        <v>4854</v>
      </c>
      <c r="C105" s="3">
        <v>0</v>
      </c>
      <c r="D105" s="3">
        <v>0</v>
      </c>
      <c r="E105" s="3" t="s">
        <v>1401</v>
      </c>
      <c r="F105" s="3" t="s">
        <v>4845</v>
      </c>
      <c r="G105" s="3" t="s">
        <v>4425</v>
      </c>
      <c r="H105" s="3">
        <v>0</v>
      </c>
      <c r="I105" s="3">
        <v>0</v>
      </c>
      <c r="J105" s="3">
        <v>0</v>
      </c>
      <c r="K105" s="3">
        <v>0</v>
      </c>
      <c r="L105" s="3" t="s">
        <v>4414</v>
      </c>
      <c r="M105" s="3" t="s">
        <v>4454</v>
      </c>
      <c r="N105" s="3">
        <v>0</v>
      </c>
      <c r="O105" s="5" t="s">
        <v>4404</v>
      </c>
      <c r="P105" s="5">
        <v>0.4</v>
      </c>
      <c r="Q105" s="5">
        <v>0.7</v>
      </c>
      <c r="R105" s="44">
        <v>0</v>
      </c>
      <c r="S105" s="44">
        <v>1</v>
      </c>
      <c r="T105" s="44">
        <v>0</v>
      </c>
      <c r="U105" s="44">
        <v>0</v>
      </c>
      <c r="V105" s="47" t="s">
        <v>1405</v>
      </c>
      <c r="W105" s="47" t="s">
        <v>4409</v>
      </c>
      <c r="X105" s="49">
        <v>24</v>
      </c>
      <c r="Y105" s="49">
        <v>12</v>
      </c>
      <c r="Z105" s="6">
        <v>817</v>
      </c>
      <c r="AA105" s="6">
        <v>1000000000</v>
      </c>
      <c r="AB105" s="6">
        <v>326</v>
      </c>
      <c r="AC105" s="4">
        <v>0.6</v>
      </c>
      <c r="AD105" s="6" t="s">
        <v>1398</v>
      </c>
      <c r="AE105" s="6">
        <v>300</v>
      </c>
      <c r="AF105" s="6">
        <v>0</v>
      </c>
      <c r="AG105" s="6">
        <v>300</v>
      </c>
      <c r="AH105" s="6">
        <v>0</v>
      </c>
      <c r="AI105" s="6">
        <v>0</v>
      </c>
      <c r="AJ105" s="6">
        <v>0</v>
      </c>
      <c r="AK105" s="6">
        <v>626</v>
      </c>
      <c r="AL105" s="4">
        <v>0.23</v>
      </c>
      <c r="AM105" s="6" t="s">
        <v>1388</v>
      </c>
      <c r="AN105" s="6">
        <v>300</v>
      </c>
      <c r="AO105" s="6">
        <v>0</v>
      </c>
      <c r="AP105" s="6">
        <v>1</v>
      </c>
      <c r="AQ105" s="6">
        <v>272</v>
      </c>
      <c r="AR105" s="6">
        <v>10.6</v>
      </c>
      <c r="AS105" s="6">
        <v>8.1</v>
      </c>
      <c r="AT105" s="6">
        <v>3.9</v>
      </c>
      <c r="AU105" s="6">
        <v>0</v>
      </c>
      <c r="AV105" s="65">
        <v>43038</v>
      </c>
      <c r="AW105" s="65">
        <v>0</v>
      </c>
      <c r="AX105" s="6">
        <f t="array" ref="AX105">IFERROR(INDEX(Datos_Consumo[CANTIDAD],MATCH(TABLATRANSFERENCIA[[#This Row],[CODIGO]]&amp;TABLATRANSFERENCIA[[#Headers],[2018-8]],Datos_Consumo[CODIGO]&amp;Datos_Consumo[FECHA_FORMATO],0)),0)</f>
        <v>35</v>
      </c>
      <c r="AY105" s="6">
        <f t="array" ref="AY105">IFERROR(INDEX(Datos_Consumo[CANTIDAD],MATCH(TABLATRANSFERENCIA[[#This Row],[CODIGO]]&amp;TABLATRANSFERENCIA[[#Headers],[2018-9]],Datos_Consumo[CODIGO]&amp;Datos_Consumo[FECHA_FORMATO],0)),0)</f>
        <v>45</v>
      </c>
      <c r="AZ105" s="6">
        <f t="array" ref="AZ105">IFERROR(INDEX(Datos_Consumo[CANTIDAD],MATCH(TABLATRANSFERENCIA[[#This Row],[CODIGO]]&amp;TABLATRANSFERENCIA[[#Headers],[2018-10]],Datos_Consumo[CODIGO]&amp;Datos_Consumo[FECHA_FORMATO],0)),0)</f>
        <v>32</v>
      </c>
      <c r="BA105" s="6">
        <f t="array" ref="BA105">IFERROR(INDEX(Datos_Consumo[CANTIDAD],MATCH(TABLATRANSFERENCIA[[#This Row],[CODIGO]]&amp;TABLATRANSFERENCIA[[#Headers],[2018-11]],Datos_Consumo[CODIGO]&amp;Datos_Consumo[FECHA_FORMATO],0)),0)</f>
        <v>23</v>
      </c>
      <c r="BB105" s="6">
        <f t="array" ref="BB105">IFERROR(INDEX(Datos_Consumo[CANTIDAD],MATCH(TABLATRANSFERENCIA[[#This Row],[CODIGO]]&amp;TABLATRANSFERENCIA[[#Headers],[2018-12]],Datos_Consumo[CODIGO]&amp;Datos_Consumo[FECHA_FORMATO],0)),0)</f>
        <v>18</v>
      </c>
      <c r="BC105" s="6">
        <f t="array" ref="BC105">IFERROR(INDEX(Datos_Consumo[CANTIDAD],MATCH(TABLATRANSFERENCIA[[#This Row],[CODIGO]]&amp;TABLATRANSFERENCIA[[#Headers],[2019-1]],Datos_Consumo[CODIGO]&amp;Datos_Consumo[FECHA_FORMATO],0)),0)</f>
        <v>0</v>
      </c>
      <c r="BD105" s="48">
        <f ca="1">IFERROR(ROUND((1+INDEX(tbl_Cambio_Porcentual_Requerim[Cambio Porcentual],MATCH(INDIRECT("TABLATRANSFERENCIA[@["&amp;Campo_Cambio&amp;"]]"),tbl_Cambio_Porcentual_Requerim[Clasificación],0)))*TABLATRANSFERENCIA[[#This Row],[REQ TOTAL]],0),TABLATRANSFERENCIA[[#This Row],[REQ TOTAL]])</f>
        <v>324</v>
      </c>
      <c r="BE105" s="53">
        <v>300</v>
      </c>
      <c r="BF105" s="62">
        <v>43479</v>
      </c>
      <c r="BG105" s="60">
        <v>43563</v>
      </c>
      <c r="BH105" s="49"/>
      <c r="BI105" s="49"/>
      <c r="BJ105" s="49">
        <f ca="1">IF(RIGHT(TABLATRANSFERENCIA[[#Headers],[Emb1]],1)*1&lt;=TABLATRANSFERENCIA[[#This Row],[EMBARQUES]],IF(ISBLANK(TABLATRANSFERENCIA[[#This Row],[EMBARQUES]]),TABLATRANSFERENCIA[[#This Row],[REQUERIM]],ROUND(TABLATRANSFERENCIA[[#This Row],[REQUERIM]]/TABLATRANSFERENCIA[[#This Row],[EMBARQUES]],0)),TABLATRANSFERENCIA[[#This Row],[REQUERIM]])</f>
        <v>324</v>
      </c>
      <c r="BK10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5" s="49"/>
      <c r="BP105" s="44">
        <f ca="1">IFERROR(TABLATRANSFERENCIA[[#This Row],[REQUERIM]]/TABLATRANSFERENCIA[[#This Row],[PEDIDO PROMEDIO]],0)</f>
        <v>1.1911764705882353</v>
      </c>
      <c r="BQ105" s="49"/>
      <c r="BR105" s="58"/>
      <c r="BS105" s="3">
        <f ca="1">IF(TABLATRANSFERENCIA[[#This Row],[RECIBIDO]]&lt;&gt;"",0,IF(TABLATRANSFERENCIA[[#This Row],[DESPACHO]]&lt;&gt;"",TABLATRANSFERENCIA[[#This Row],[DESPACHO]],TABLATRANSFERENCIA[[#This Row],[REQUERIM]]))</f>
        <v>324</v>
      </c>
      <c r="BT105" s="48"/>
      <c r="BU105" s="48"/>
      <c r="BV105" s="48" t="str">
        <f t="shared" si="2"/>
        <v>N</v>
      </c>
      <c r="BW105" s="49" t="s">
        <v>1386</v>
      </c>
      <c r="BX105" s="49">
        <f t="array" ref="BX10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5" s="49">
        <v>543</v>
      </c>
      <c r="CA105" s="49">
        <v>270</v>
      </c>
      <c r="CB105" s="49"/>
    </row>
    <row r="106" spans="1:80" x14ac:dyDescent="0.25">
      <c r="A106" s="52" t="s">
        <v>1505</v>
      </c>
      <c r="B106" s="3" t="s">
        <v>4857</v>
      </c>
      <c r="C106" s="3">
        <v>0</v>
      </c>
      <c r="D106" s="3">
        <v>0</v>
      </c>
      <c r="E106" s="3" t="s">
        <v>1401</v>
      </c>
      <c r="F106" s="3" t="s">
        <v>4845</v>
      </c>
      <c r="G106" s="3" t="s">
        <v>4425</v>
      </c>
      <c r="H106" s="3">
        <v>0</v>
      </c>
      <c r="I106" s="3">
        <v>0</v>
      </c>
      <c r="J106" s="3">
        <v>0</v>
      </c>
      <c r="K106" s="3">
        <v>0</v>
      </c>
      <c r="L106" s="3" t="s">
        <v>4414</v>
      </c>
      <c r="M106" s="3" t="s">
        <v>4823</v>
      </c>
      <c r="N106" s="3">
        <v>0</v>
      </c>
      <c r="O106" s="5" t="s">
        <v>4419</v>
      </c>
      <c r="P106" s="5">
        <v>2.35</v>
      </c>
      <c r="Q106" s="5">
        <v>3.8</v>
      </c>
      <c r="R106" s="44">
        <v>0</v>
      </c>
      <c r="S106" s="44">
        <v>0.82</v>
      </c>
      <c r="T106" s="44">
        <v>0</v>
      </c>
      <c r="U106" s="44">
        <v>1</v>
      </c>
      <c r="V106" s="47" t="s">
        <v>1405</v>
      </c>
      <c r="W106" s="47" t="s">
        <v>4409</v>
      </c>
      <c r="X106" s="49">
        <v>24</v>
      </c>
      <c r="Y106" s="49">
        <v>12</v>
      </c>
      <c r="Z106" s="6">
        <v>5230</v>
      </c>
      <c r="AA106" s="6">
        <v>1000000000</v>
      </c>
      <c r="AB106" s="6">
        <v>1088</v>
      </c>
      <c r="AC106" s="4">
        <v>0.79</v>
      </c>
      <c r="AD106" s="6" t="s">
        <v>1392</v>
      </c>
      <c r="AE106" s="6">
        <v>1600</v>
      </c>
      <c r="AF106" s="6">
        <v>0</v>
      </c>
      <c r="AG106" s="6">
        <v>550</v>
      </c>
      <c r="AH106" s="6">
        <v>1050</v>
      </c>
      <c r="AI106" s="6">
        <v>0</v>
      </c>
      <c r="AJ106" s="6">
        <v>0</v>
      </c>
      <c r="AK106" s="6">
        <v>2688</v>
      </c>
      <c r="AL106" s="4">
        <v>0.49</v>
      </c>
      <c r="AM106" s="6" t="s">
        <v>1398</v>
      </c>
      <c r="AN106" s="6">
        <v>300</v>
      </c>
      <c r="AO106" s="6">
        <v>0</v>
      </c>
      <c r="AP106" s="6">
        <v>1</v>
      </c>
      <c r="AQ106" s="6">
        <v>1743</v>
      </c>
      <c r="AR106" s="6">
        <v>10.199999999999999</v>
      </c>
      <c r="AS106" s="6">
        <v>5.2</v>
      </c>
      <c r="AT106" s="6">
        <v>0.6</v>
      </c>
      <c r="AU106" s="6">
        <v>0</v>
      </c>
      <c r="AV106" s="65">
        <v>43311</v>
      </c>
      <c r="AW106" s="65">
        <v>43395</v>
      </c>
      <c r="AX106" s="6">
        <f t="array" ref="AX106">IFERROR(INDEX(Datos_Consumo[CANTIDAD],MATCH(TABLATRANSFERENCIA[[#This Row],[CODIGO]]&amp;TABLATRANSFERENCIA[[#Headers],[2018-8]],Datos_Consumo[CODIGO]&amp;Datos_Consumo[FECHA_FORMATO],0)),0)</f>
        <v>204</v>
      </c>
      <c r="AY106" s="6">
        <f t="array" ref="AY106">IFERROR(INDEX(Datos_Consumo[CANTIDAD],MATCH(TABLATRANSFERENCIA[[#This Row],[CODIGO]]&amp;TABLATRANSFERENCIA[[#Headers],[2018-9]],Datos_Consumo[CODIGO]&amp;Datos_Consumo[FECHA_FORMATO],0)),0)</f>
        <v>304</v>
      </c>
      <c r="AZ106" s="6">
        <f t="array" ref="AZ106">IFERROR(INDEX(Datos_Consumo[CANTIDAD],MATCH(TABLATRANSFERENCIA[[#This Row],[CODIGO]]&amp;TABLATRANSFERENCIA[[#Headers],[2018-10]],Datos_Consumo[CODIGO]&amp;Datos_Consumo[FECHA_FORMATO],0)),0)</f>
        <v>273</v>
      </c>
      <c r="BA106" s="6">
        <f t="array" ref="BA106">IFERROR(INDEX(Datos_Consumo[CANTIDAD],MATCH(TABLATRANSFERENCIA[[#This Row],[CODIGO]]&amp;TABLATRANSFERENCIA[[#Headers],[2018-11]],Datos_Consumo[CODIGO]&amp;Datos_Consumo[FECHA_FORMATO],0)),0)</f>
        <v>249</v>
      </c>
      <c r="BB106" s="6">
        <f t="array" ref="BB106">IFERROR(INDEX(Datos_Consumo[CANTIDAD],MATCH(TABLATRANSFERENCIA[[#This Row],[CODIGO]]&amp;TABLATRANSFERENCIA[[#Headers],[2018-12]],Datos_Consumo[CODIGO]&amp;Datos_Consumo[FECHA_FORMATO],0)),0)</f>
        <v>200</v>
      </c>
      <c r="BC106" s="6">
        <f t="array" ref="BC106">IFERROR(INDEX(Datos_Consumo[CANTIDAD],MATCH(TABLATRANSFERENCIA[[#This Row],[CODIGO]]&amp;TABLATRANSFERENCIA[[#Headers],[2019-1]],Datos_Consumo[CODIGO]&amp;Datos_Consumo[FECHA_FORMATO],0)),0)</f>
        <v>128</v>
      </c>
      <c r="BD106" s="48">
        <f ca="1">IFERROR(ROUND((1+INDEX(tbl_Cambio_Porcentual_Requerim[Cambio Porcentual],MATCH(INDIRECT("TABLATRANSFERENCIA[@["&amp;Campo_Cambio&amp;"]]"),tbl_Cambio_Porcentual_Requerim[Clasificación],0)))*TABLATRANSFERENCIA[[#This Row],[REQ TOTAL]],0),TABLATRANSFERENCIA[[#This Row],[REQ TOTAL]])</f>
        <v>1779</v>
      </c>
      <c r="BE106" s="53">
        <v>2542</v>
      </c>
      <c r="BF106" s="62">
        <v>43479</v>
      </c>
      <c r="BG106" s="60">
        <v>43563</v>
      </c>
      <c r="BH106" s="49"/>
      <c r="BI106" s="49"/>
      <c r="BJ106" s="49">
        <f ca="1">IF(RIGHT(TABLATRANSFERENCIA[[#Headers],[Emb1]],1)*1&lt;=TABLATRANSFERENCIA[[#This Row],[EMBARQUES]],IF(ISBLANK(TABLATRANSFERENCIA[[#This Row],[EMBARQUES]]),TABLATRANSFERENCIA[[#This Row],[REQUERIM]],ROUND(TABLATRANSFERENCIA[[#This Row],[REQUERIM]]/TABLATRANSFERENCIA[[#This Row],[EMBARQUES]],0)),TABLATRANSFERENCIA[[#This Row],[REQUERIM]])</f>
        <v>1779</v>
      </c>
      <c r="BK10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6" s="49"/>
      <c r="BP106" s="44">
        <f ca="1">IFERROR(TABLATRANSFERENCIA[[#This Row],[REQUERIM]]/TABLATRANSFERENCIA[[#This Row],[PEDIDO PROMEDIO]],0)</f>
        <v>1.0206540447504302</v>
      </c>
      <c r="BQ106" s="49"/>
      <c r="BR106" s="58"/>
      <c r="BS106" s="3">
        <f ca="1">IF(TABLATRANSFERENCIA[[#This Row],[RECIBIDO]]&lt;&gt;"",0,IF(TABLATRANSFERENCIA[[#This Row],[DESPACHO]]&lt;&gt;"",TABLATRANSFERENCIA[[#This Row],[DESPACHO]],TABLATRANSFERENCIA[[#This Row],[REQUERIM]]))</f>
        <v>1779</v>
      </c>
      <c r="BT106" s="48"/>
      <c r="BU106" s="48"/>
      <c r="BV106" s="48" t="str">
        <f t="shared" ref="BV106:BV133" si="3">"N"</f>
        <v>N</v>
      </c>
      <c r="BW106" s="49" t="s">
        <v>1386</v>
      </c>
      <c r="BX106" s="49">
        <f t="array" ref="BX10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6" s="49">
        <v>3478</v>
      </c>
      <c r="CA106" s="49">
        <v>1726</v>
      </c>
      <c r="CB106" s="49"/>
    </row>
    <row r="107" spans="1:80" x14ac:dyDescent="0.25">
      <c r="A107" s="52" t="s">
        <v>1506</v>
      </c>
      <c r="B107" s="3" t="s">
        <v>4860</v>
      </c>
      <c r="C107" s="3">
        <v>0</v>
      </c>
      <c r="D107" s="3">
        <v>0</v>
      </c>
      <c r="E107" s="3" t="s">
        <v>1401</v>
      </c>
      <c r="F107" s="3" t="s">
        <v>4845</v>
      </c>
      <c r="G107" s="3" t="s">
        <v>4425</v>
      </c>
      <c r="H107" s="3">
        <v>0</v>
      </c>
      <c r="I107" s="3">
        <v>0</v>
      </c>
      <c r="J107" s="3">
        <v>0</v>
      </c>
      <c r="K107" s="3">
        <v>0</v>
      </c>
      <c r="L107" s="3" t="s">
        <v>4414</v>
      </c>
      <c r="M107" s="3" t="s">
        <v>4487</v>
      </c>
      <c r="N107" s="3">
        <v>0</v>
      </c>
      <c r="O107" s="5">
        <v>0</v>
      </c>
      <c r="P107" s="5">
        <v>3.14</v>
      </c>
      <c r="Q107" s="5">
        <v>4.29</v>
      </c>
      <c r="R107" s="44">
        <v>0</v>
      </c>
      <c r="S107" s="44">
        <v>0.49</v>
      </c>
      <c r="T107" s="44">
        <v>0</v>
      </c>
      <c r="U107" s="44">
        <v>1</v>
      </c>
      <c r="V107" s="47" t="s">
        <v>1405</v>
      </c>
      <c r="W107" s="47" t="s">
        <v>4409</v>
      </c>
      <c r="X107" s="49">
        <v>24</v>
      </c>
      <c r="Y107" s="49">
        <v>12</v>
      </c>
      <c r="Z107" s="6">
        <v>270</v>
      </c>
      <c r="AA107" s="6">
        <v>1000000000</v>
      </c>
      <c r="AB107" s="6">
        <v>88</v>
      </c>
      <c r="AC107" s="4">
        <v>0.67</v>
      </c>
      <c r="AD107" s="6" t="s">
        <v>1392</v>
      </c>
      <c r="AE107" s="6">
        <v>50</v>
      </c>
      <c r="AF107" s="6">
        <v>0</v>
      </c>
      <c r="AG107" s="6">
        <v>0</v>
      </c>
      <c r="AH107" s="6">
        <v>50</v>
      </c>
      <c r="AI107" s="6">
        <v>0</v>
      </c>
      <c r="AJ107" s="6">
        <v>0</v>
      </c>
      <c r="AK107" s="6">
        <v>138</v>
      </c>
      <c r="AL107" s="4">
        <v>0.49</v>
      </c>
      <c r="AM107" s="6" t="s">
        <v>1398</v>
      </c>
      <c r="AN107" s="6">
        <v>1</v>
      </c>
      <c r="AO107" s="6">
        <v>0</v>
      </c>
      <c r="AP107" s="6">
        <v>1</v>
      </c>
      <c r="AQ107" s="6">
        <v>90</v>
      </c>
      <c r="AR107" s="6">
        <v>26.5</v>
      </c>
      <c r="AS107" s="6">
        <v>13.5</v>
      </c>
      <c r="AT107" s="6">
        <v>0.1</v>
      </c>
      <c r="AU107" s="6">
        <v>0</v>
      </c>
      <c r="AV107" s="65">
        <v>43311</v>
      </c>
      <c r="AW107" s="65">
        <v>43395</v>
      </c>
      <c r="AX107" s="6">
        <f t="array" ref="AX107">IFERROR(INDEX(Datos_Consumo[CANTIDAD],MATCH(TABLATRANSFERENCIA[[#This Row],[CODIGO]]&amp;TABLATRANSFERENCIA[[#Headers],[2018-8]],Datos_Consumo[CODIGO]&amp;Datos_Consumo[FECHA_FORMATO],0)),0)</f>
        <v>0</v>
      </c>
      <c r="AY107" s="6">
        <f t="array" ref="AY107">IFERROR(INDEX(Datos_Consumo[CANTIDAD],MATCH(TABLATRANSFERENCIA[[#This Row],[CODIGO]]&amp;TABLATRANSFERENCIA[[#Headers],[2018-9]],Datos_Consumo[CODIGO]&amp;Datos_Consumo[FECHA_FORMATO],0)),0)</f>
        <v>0</v>
      </c>
      <c r="AZ107" s="6">
        <f t="array" ref="AZ107">IFERROR(INDEX(Datos_Consumo[CANTIDAD],MATCH(TABLATRANSFERENCIA[[#This Row],[CODIGO]]&amp;TABLATRANSFERENCIA[[#Headers],[2018-10]],Datos_Consumo[CODIGO]&amp;Datos_Consumo[FECHA_FORMATO],0)),0)</f>
        <v>15</v>
      </c>
      <c r="BA107" s="6">
        <f t="array" ref="BA107">IFERROR(INDEX(Datos_Consumo[CANTIDAD],MATCH(TABLATRANSFERENCIA[[#This Row],[CODIGO]]&amp;TABLATRANSFERENCIA[[#Headers],[2018-11]],Datos_Consumo[CODIGO]&amp;Datos_Consumo[FECHA_FORMATO],0)),0)</f>
        <v>35</v>
      </c>
      <c r="BB107" s="6">
        <f t="array" ref="BB107">IFERROR(INDEX(Datos_Consumo[CANTIDAD],MATCH(TABLATRANSFERENCIA[[#This Row],[CODIGO]]&amp;TABLATRANSFERENCIA[[#Headers],[2018-12]],Datos_Consumo[CODIGO]&amp;Datos_Consumo[FECHA_FORMATO],0)),0)</f>
        <v>9</v>
      </c>
      <c r="BC107" s="6">
        <f t="array" ref="BC107">IFERROR(INDEX(Datos_Consumo[CANTIDAD],MATCH(TABLATRANSFERENCIA[[#This Row],[CODIGO]]&amp;TABLATRANSFERENCIA[[#Headers],[2019-1]],Datos_Consumo[CODIGO]&amp;Datos_Consumo[FECHA_FORMATO],0)),0)</f>
        <v>8</v>
      </c>
      <c r="BD107" s="48">
        <f ca="1">IFERROR(ROUND((1+INDEX(tbl_Cambio_Porcentual_Requerim[Cambio Porcentual],MATCH(INDIRECT("TABLATRANSFERENCIA[@["&amp;Campo_Cambio&amp;"]]"),tbl_Cambio_Porcentual_Requerim[Clasificación],0)))*TABLATRANSFERENCIA[[#This Row],[REQ TOTAL]],0),TABLATRANSFERENCIA[[#This Row],[REQ TOTAL]])</f>
        <v>132</v>
      </c>
      <c r="BE107" s="53">
        <v>132</v>
      </c>
      <c r="BF107" s="62">
        <v>43479</v>
      </c>
      <c r="BG107" s="60">
        <v>43563</v>
      </c>
      <c r="BH107" s="49"/>
      <c r="BI107" s="49"/>
      <c r="BJ107" s="49">
        <f ca="1">IF(RIGHT(TABLATRANSFERENCIA[[#Headers],[Emb1]],1)*1&lt;=TABLATRANSFERENCIA[[#This Row],[EMBARQUES]],IF(ISBLANK(TABLATRANSFERENCIA[[#This Row],[EMBARQUES]]),TABLATRANSFERENCIA[[#This Row],[REQUERIM]],ROUND(TABLATRANSFERENCIA[[#This Row],[REQUERIM]]/TABLATRANSFERENCIA[[#This Row],[EMBARQUES]],0)),TABLATRANSFERENCIA[[#This Row],[REQUERIM]])</f>
        <v>132</v>
      </c>
      <c r="BK10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7" s="49"/>
      <c r="BP107" s="44">
        <f ca="1">IFERROR(TABLATRANSFERENCIA[[#This Row],[REQUERIM]]/TABLATRANSFERENCIA[[#This Row],[PEDIDO PROMEDIO]],0)</f>
        <v>1.4666666666666666</v>
      </c>
      <c r="BQ107" s="49"/>
      <c r="BR107" s="58"/>
      <c r="BS107" s="3">
        <f ca="1">IF(TABLATRANSFERENCIA[[#This Row],[RECIBIDO]]&lt;&gt;"",0,IF(TABLATRANSFERENCIA[[#This Row],[DESPACHO]]&lt;&gt;"",TABLATRANSFERENCIA[[#This Row],[DESPACHO]],TABLATRANSFERENCIA[[#This Row],[REQUERIM]]))</f>
        <v>132</v>
      </c>
      <c r="BT107" s="48"/>
      <c r="BU107" s="48"/>
      <c r="BV107" s="48" t="str">
        <f t="shared" si="3"/>
        <v>N</v>
      </c>
      <c r="BW107" s="49" t="s">
        <v>1386</v>
      </c>
      <c r="BX107" s="49">
        <f t="array" ref="BX10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7" s="49">
        <v>180</v>
      </c>
      <c r="CA107" s="49">
        <v>89</v>
      </c>
      <c r="CB107" s="49"/>
    </row>
    <row r="108" spans="1:80" x14ac:dyDescent="0.25">
      <c r="A108" s="52" t="s">
        <v>1507</v>
      </c>
      <c r="B108" s="3" t="s">
        <v>4861</v>
      </c>
      <c r="C108" s="3">
        <v>0</v>
      </c>
      <c r="D108" s="3">
        <v>0</v>
      </c>
      <c r="E108" s="3" t="s">
        <v>1401</v>
      </c>
      <c r="F108" s="3" t="s">
        <v>4862</v>
      </c>
      <c r="G108" s="3" t="s">
        <v>4425</v>
      </c>
      <c r="H108" s="3">
        <v>0</v>
      </c>
      <c r="I108" s="3">
        <v>0</v>
      </c>
      <c r="J108" s="3">
        <v>0</v>
      </c>
      <c r="K108" s="3">
        <v>0</v>
      </c>
      <c r="L108" s="3" t="s">
        <v>4414</v>
      </c>
      <c r="M108" s="3" t="s">
        <v>4452</v>
      </c>
      <c r="N108" s="3">
        <v>0</v>
      </c>
      <c r="O108" s="5" t="s">
        <v>4404</v>
      </c>
      <c r="P108" s="5">
        <v>3.71</v>
      </c>
      <c r="Q108" s="5">
        <v>5.19</v>
      </c>
      <c r="R108" s="44">
        <v>0</v>
      </c>
      <c r="S108" s="44">
        <v>0.53</v>
      </c>
      <c r="T108" s="44">
        <v>0</v>
      </c>
      <c r="U108" s="44">
        <v>0</v>
      </c>
      <c r="V108" s="47" t="s">
        <v>1405</v>
      </c>
      <c r="W108" s="47" t="s">
        <v>4409</v>
      </c>
      <c r="X108" s="49">
        <v>24</v>
      </c>
      <c r="Y108" s="49">
        <v>12</v>
      </c>
      <c r="Z108" s="6">
        <v>613</v>
      </c>
      <c r="AA108" s="6">
        <v>1000000000</v>
      </c>
      <c r="AB108" s="6">
        <v>178</v>
      </c>
      <c r="AC108" s="4">
        <v>0.71</v>
      </c>
      <c r="AD108" s="6" t="s">
        <v>1392</v>
      </c>
      <c r="AE108" s="6">
        <v>200</v>
      </c>
      <c r="AF108" s="6">
        <v>0</v>
      </c>
      <c r="AG108" s="6">
        <v>200</v>
      </c>
      <c r="AH108" s="6">
        <v>0</v>
      </c>
      <c r="AI108" s="6">
        <v>0</v>
      </c>
      <c r="AJ108" s="6">
        <v>0</v>
      </c>
      <c r="AK108" s="6">
        <v>378</v>
      </c>
      <c r="AL108" s="4">
        <v>0.38</v>
      </c>
      <c r="AM108" s="6" t="s">
        <v>1398</v>
      </c>
      <c r="AN108" s="6">
        <v>100</v>
      </c>
      <c r="AO108" s="6">
        <v>0</v>
      </c>
      <c r="AP108" s="6">
        <v>1</v>
      </c>
      <c r="AQ108" s="6">
        <v>204</v>
      </c>
      <c r="AR108" s="6">
        <v>10.5</v>
      </c>
      <c r="AS108" s="6">
        <v>6.5</v>
      </c>
      <c r="AT108" s="6">
        <v>1.7</v>
      </c>
      <c r="AU108" s="6">
        <v>0</v>
      </c>
      <c r="AV108" s="65">
        <v>42796</v>
      </c>
      <c r="AW108" s="65">
        <v>0</v>
      </c>
      <c r="AX108" s="6">
        <f t="array" ref="AX108">IFERROR(INDEX(Datos_Consumo[CANTIDAD],MATCH(TABLATRANSFERENCIA[[#This Row],[CODIGO]]&amp;TABLATRANSFERENCIA[[#Headers],[2018-8]],Datos_Consumo[CODIGO]&amp;Datos_Consumo[FECHA_FORMATO],0)),0)</f>
        <v>17</v>
      </c>
      <c r="AY108" s="6">
        <f t="array" ref="AY108">IFERROR(INDEX(Datos_Consumo[CANTIDAD],MATCH(TABLATRANSFERENCIA[[#This Row],[CODIGO]]&amp;TABLATRANSFERENCIA[[#Headers],[2018-9]],Datos_Consumo[CODIGO]&amp;Datos_Consumo[FECHA_FORMATO],0)),0)</f>
        <v>30</v>
      </c>
      <c r="AZ108" s="6">
        <f t="array" ref="AZ108">IFERROR(INDEX(Datos_Consumo[CANTIDAD],MATCH(TABLATRANSFERENCIA[[#This Row],[CODIGO]]&amp;TABLATRANSFERENCIA[[#Headers],[2018-10]],Datos_Consumo[CODIGO]&amp;Datos_Consumo[FECHA_FORMATO],0)),0)</f>
        <v>41</v>
      </c>
      <c r="BA108" s="6">
        <f t="array" ref="BA108">IFERROR(INDEX(Datos_Consumo[CANTIDAD],MATCH(TABLATRANSFERENCIA[[#This Row],[CODIGO]]&amp;TABLATRANSFERENCIA[[#Headers],[2018-11]],Datos_Consumo[CODIGO]&amp;Datos_Consumo[FECHA_FORMATO],0)),0)</f>
        <v>36</v>
      </c>
      <c r="BB108" s="6">
        <f t="array" ref="BB108">IFERROR(INDEX(Datos_Consumo[CANTIDAD],MATCH(TABLATRANSFERENCIA[[#This Row],[CODIGO]]&amp;TABLATRANSFERENCIA[[#Headers],[2018-12]],Datos_Consumo[CODIGO]&amp;Datos_Consumo[FECHA_FORMATO],0)),0)</f>
        <v>21</v>
      </c>
      <c r="BC108" s="6">
        <f t="array" ref="BC108">IFERROR(INDEX(Datos_Consumo[CANTIDAD],MATCH(TABLATRANSFERENCIA[[#This Row],[CODIGO]]&amp;TABLATRANSFERENCIA[[#Headers],[2019-1]],Datos_Consumo[CODIGO]&amp;Datos_Consumo[FECHA_FORMATO],0)),0)</f>
        <v>5</v>
      </c>
      <c r="BD108" s="48">
        <f ca="1">IFERROR(ROUND((1+INDEX(tbl_Cambio_Porcentual_Requerim[Cambio Porcentual],MATCH(INDIRECT("TABLATRANSFERENCIA[@["&amp;Campo_Cambio&amp;"]]"),tbl_Cambio_Porcentual_Requerim[Clasificación],0)))*TABLATRANSFERENCIA[[#This Row],[REQ TOTAL]],0),TABLATRANSFERENCIA[[#This Row],[REQ TOTAL]])</f>
        <v>254</v>
      </c>
      <c r="BE108" s="53">
        <v>235</v>
      </c>
      <c r="BF108" s="62">
        <v>43479</v>
      </c>
      <c r="BG108" s="60">
        <v>43563</v>
      </c>
      <c r="BH108" s="49"/>
      <c r="BI108" s="49"/>
      <c r="BJ108" s="49">
        <f ca="1">IF(RIGHT(TABLATRANSFERENCIA[[#Headers],[Emb1]],1)*1&lt;=TABLATRANSFERENCIA[[#This Row],[EMBARQUES]],IF(ISBLANK(TABLATRANSFERENCIA[[#This Row],[EMBARQUES]]),TABLATRANSFERENCIA[[#This Row],[REQUERIM]],ROUND(TABLATRANSFERENCIA[[#This Row],[REQUERIM]]/TABLATRANSFERENCIA[[#This Row],[EMBARQUES]],0)),TABLATRANSFERENCIA[[#This Row],[REQUERIM]])</f>
        <v>254</v>
      </c>
      <c r="BK10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8" s="49"/>
      <c r="BP108" s="44">
        <f ca="1">IFERROR(TABLATRANSFERENCIA[[#This Row],[REQUERIM]]/TABLATRANSFERENCIA[[#This Row],[PEDIDO PROMEDIO]],0)</f>
        <v>1.2450980392156863</v>
      </c>
      <c r="BQ108" s="49"/>
      <c r="BR108" s="58"/>
      <c r="BS108" s="3">
        <f ca="1">IF(TABLATRANSFERENCIA[[#This Row],[RECIBIDO]]&lt;&gt;"",0,IF(TABLATRANSFERENCIA[[#This Row],[DESPACHO]]&lt;&gt;"",TABLATRANSFERENCIA[[#This Row],[DESPACHO]],TABLATRANSFERENCIA[[#This Row],[REQUERIM]]))</f>
        <v>254</v>
      </c>
      <c r="BT108" s="48"/>
      <c r="BU108" s="48"/>
      <c r="BV108" s="48" t="str">
        <f t="shared" si="3"/>
        <v>N</v>
      </c>
      <c r="BW108" s="49" t="s">
        <v>1386</v>
      </c>
      <c r="BX108" s="49">
        <f t="array" ref="BX10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8" s="49">
        <v>408</v>
      </c>
      <c r="CA108" s="49">
        <v>202</v>
      </c>
      <c r="CB108" s="49"/>
    </row>
    <row r="109" spans="1:80" x14ac:dyDescent="0.25">
      <c r="A109" s="52" t="s">
        <v>1508</v>
      </c>
      <c r="B109" s="3" t="s">
        <v>4863</v>
      </c>
      <c r="C109" s="3">
        <v>0</v>
      </c>
      <c r="D109" s="3">
        <v>0</v>
      </c>
      <c r="E109" s="3" t="s">
        <v>1401</v>
      </c>
      <c r="F109" s="3" t="s">
        <v>4862</v>
      </c>
      <c r="G109" s="3" t="s">
        <v>4425</v>
      </c>
      <c r="H109" s="3">
        <v>0</v>
      </c>
      <c r="I109" s="3">
        <v>0</v>
      </c>
      <c r="J109" s="3">
        <v>0</v>
      </c>
      <c r="K109" s="3">
        <v>0</v>
      </c>
      <c r="L109" s="3" t="s">
        <v>4414</v>
      </c>
      <c r="M109" s="3" t="s">
        <v>4452</v>
      </c>
      <c r="N109" s="3">
        <v>0</v>
      </c>
      <c r="O109" s="5" t="s">
        <v>4419</v>
      </c>
      <c r="P109" s="5">
        <v>1</v>
      </c>
      <c r="Q109" s="5">
        <v>1.78</v>
      </c>
      <c r="R109" s="44">
        <v>0</v>
      </c>
      <c r="S109" s="44">
        <v>1.04</v>
      </c>
      <c r="T109" s="44">
        <v>0</v>
      </c>
      <c r="U109" s="44">
        <v>1</v>
      </c>
      <c r="V109" s="47" t="s">
        <v>1405</v>
      </c>
      <c r="W109" s="47" t="s">
        <v>4409</v>
      </c>
      <c r="X109" s="49">
        <v>24</v>
      </c>
      <c r="Y109" s="49">
        <v>12</v>
      </c>
      <c r="Z109" s="6">
        <v>3144</v>
      </c>
      <c r="AA109" s="6">
        <v>1000000000</v>
      </c>
      <c r="AB109" s="6">
        <v>859</v>
      </c>
      <c r="AC109" s="4">
        <v>0.73</v>
      </c>
      <c r="AD109" s="6" t="s">
        <v>1392</v>
      </c>
      <c r="AE109" s="6">
        <v>499</v>
      </c>
      <c r="AF109" s="6">
        <v>0</v>
      </c>
      <c r="AG109" s="6">
        <v>0</v>
      </c>
      <c r="AH109" s="6">
        <v>499</v>
      </c>
      <c r="AI109" s="6">
        <v>0</v>
      </c>
      <c r="AJ109" s="6">
        <v>0</v>
      </c>
      <c r="AK109" s="6">
        <v>1358</v>
      </c>
      <c r="AL109" s="4">
        <v>0.56999999999999995</v>
      </c>
      <c r="AM109" s="6" t="s">
        <v>1398</v>
      </c>
      <c r="AN109" s="6">
        <v>500</v>
      </c>
      <c r="AO109" s="6">
        <v>0</v>
      </c>
      <c r="AP109" s="6">
        <v>1</v>
      </c>
      <c r="AQ109" s="6">
        <v>1048</v>
      </c>
      <c r="AR109" s="6">
        <v>16.399999999999999</v>
      </c>
      <c r="AS109" s="6">
        <v>7.1</v>
      </c>
      <c r="AT109" s="6">
        <v>2.6</v>
      </c>
      <c r="AU109" s="6">
        <v>0</v>
      </c>
      <c r="AV109" s="65">
        <v>43311</v>
      </c>
      <c r="AW109" s="65">
        <v>43395</v>
      </c>
      <c r="AX109" s="6">
        <f t="array" ref="AX109">IFERROR(INDEX(Datos_Consumo[CANTIDAD],MATCH(TABLATRANSFERENCIA[[#This Row],[CODIGO]]&amp;TABLATRANSFERENCIA[[#Headers],[2018-8]],Datos_Consumo[CODIGO]&amp;Datos_Consumo[FECHA_FORMATO],0)),0)</f>
        <v>124</v>
      </c>
      <c r="AY109" s="6">
        <f t="array" ref="AY109">IFERROR(INDEX(Datos_Consumo[CANTIDAD],MATCH(TABLATRANSFERENCIA[[#This Row],[CODIGO]]&amp;TABLATRANSFERENCIA[[#Headers],[2018-9]],Datos_Consumo[CODIGO]&amp;Datos_Consumo[FECHA_FORMATO],0)),0)</f>
        <v>79</v>
      </c>
      <c r="AZ109" s="6">
        <f t="array" ref="AZ109">IFERROR(INDEX(Datos_Consumo[CANTIDAD],MATCH(TABLATRANSFERENCIA[[#This Row],[CODIGO]]&amp;TABLATRANSFERENCIA[[#Headers],[2018-10]],Datos_Consumo[CODIGO]&amp;Datos_Consumo[FECHA_FORMATO],0)),0)</f>
        <v>45</v>
      </c>
      <c r="BA109" s="6">
        <f t="array" ref="BA109">IFERROR(INDEX(Datos_Consumo[CANTIDAD],MATCH(TABLATRANSFERENCIA[[#This Row],[CODIGO]]&amp;TABLATRANSFERENCIA[[#Headers],[2018-11]],Datos_Consumo[CODIGO]&amp;Datos_Consumo[FECHA_FORMATO],0)),0)</f>
        <v>80</v>
      </c>
      <c r="BB109" s="6">
        <f t="array" ref="BB109">IFERROR(INDEX(Datos_Consumo[CANTIDAD],MATCH(TABLATRANSFERENCIA[[#This Row],[CODIGO]]&amp;TABLATRANSFERENCIA[[#Headers],[2018-12]],Datos_Consumo[CODIGO]&amp;Datos_Consumo[FECHA_FORMATO],0)),0)</f>
        <v>53</v>
      </c>
      <c r="BC109" s="6">
        <f t="array" ref="BC109">IFERROR(INDEX(Datos_Consumo[CANTIDAD],MATCH(TABLATRANSFERENCIA[[#This Row],[CODIGO]]&amp;TABLATRANSFERENCIA[[#Headers],[2019-1]],Datos_Consumo[CODIGO]&amp;Datos_Consumo[FECHA_FORMATO],0)),0)</f>
        <v>50</v>
      </c>
      <c r="BD109" s="48">
        <f ca="1">IFERROR(ROUND((1+INDEX(tbl_Cambio_Porcentual_Requerim[Cambio Porcentual],MATCH(INDIRECT("TABLATRANSFERENCIA[@["&amp;Campo_Cambio&amp;"]]"),tbl_Cambio_Porcentual_Requerim[Clasificación],0)))*TABLATRANSFERENCIA[[#This Row],[REQ TOTAL]],0),TABLATRANSFERENCIA[[#This Row],[REQ TOTAL]])</f>
        <v>1250</v>
      </c>
      <c r="BE109" s="53">
        <v>1786</v>
      </c>
      <c r="BF109" s="62">
        <v>43479</v>
      </c>
      <c r="BG109" s="60">
        <v>43563</v>
      </c>
      <c r="BH109" s="49"/>
      <c r="BI109" s="49"/>
      <c r="BJ109" s="49">
        <f ca="1">IF(RIGHT(TABLATRANSFERENCIA[[#Headers],[Emb1]],1)*1&lt;=TABLATRANSFERENCIA[[#This Row],[EMBARQUES]],IF(ISBLANK(TABLATRANSFERENCIA[[#This Row],[EMBARQUES]]),TABLATRANSFERENCIA[[#This Row],[REQUERIM]],ROUND(TABLATRANSFERENCIA[[#This Row],[REQUERIM]]/TABLATRANSFERENCIA[[#This Row],[EMBARQUES]],0)),TABLATRANSFERENCIA[[#This Row],[REQUERIM]])</f>
        <v>1250</v>
      </c>
      <c r="BK10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9" s="49"/>
      <c r="BP109" s="44">
        <f ca="1">IFERROR(TABLATRANSFERENCIA[[#This Row],[REQUERIM]]/TABLATRANSFERENCIA[[#This Row],[PEDIDO PROMEDIO]],0)</f>
        <v>1.1927480916030535</v>
      </c>
      <c r="BQ109" s="49"/>
      <c r="BR109" s="58"/>
      <c r="BS109" s="3">
        <f ca="1">IF(TABLATRANSFERENCIA[[#This Row],[RECIBIDO]]&lt;&gt;"",0,IF(TABLATRANSFERENCIA[[#This Row],[DESPACHO]]&lt;&gt;"",TABLATRANSFERENCIA[[#This Row],[DESPACHO]],TABLATRANSFERENCIA[[#This Row],[REQUERIM]]))</f>
        <v>1250</v>
      </c>
      <c r="BT109" s="48"/>
      <c r="BU109" s="48"/>
      <c r="BV109" s="48" t="str">
        <f t="shared" si="3"/>
        <v>N</v>
      </c>
      <c r="BW109" s="49" t="s">
        <v>1386</v>
      </c>
      <c r="BX109" s="49">
        <f t="array" ref="BX10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9" s="49">
        <v>2091</v>
      </c>
      <c r="CA109" s="49">
        <v>1038</v>
      </c>
      <c r="CB109" s="49"/>
    </row>
    <row r="110" spans="1:80" x14ac:dyDescent="0.25">
      <c r="A110" s="52" t="s">
        <v>1509</v>
      </c>
      <c r="B110" s="3" t="s">
        <v>4868</v>
      </c>
      <c r="C110" s="3">
        <v>0</v>
      </c>
      <c r="D110" s="3">
        <v>0</v>
      </c>
      <c r="E110" s="3" t="s">
        <v>1401</v>
      </c>
      <c r="F110" s="3" t="s">
        <v>4865</v>
      </c>
      <c r="G110" s="3" t="s">
        <v>4425</v>
      </c>
      <c r="H110" s="3">
        <v>0</v>
      </c>
      <c r="I110" s="3">
        <v>0</v>
      </c>
      <c r="J110" s="3">
        <v>0</v>
      </c>
      <c r="K110" s="3">
        <v>0</v>
      </c>
      <c r="L110" s="3" t="s">
        <v>4414</v>
      </c>
      <c r="M110" s="3" t="s">
        <v>4869</v>
      </c>
      <c r="N110" s="3">
        <v>0</v>
      </c>
      <c r="O110" s="5" t="s">
        <v>4419</v>
      </c>
      <c r="P110" s="5">
        <v>0.67</v>
      </c>
      <c r="Q110" s="5">
        <v>1.54</v>
      </c>
      <c r="R110" s="44">
        <v>0</v>
      </c>
      <c r="S110" s="44">
        <v>1.73</v>
      </c>
      <c r="T110" s="44">
        <v>0</v>
      </c>
      <c r="U110" s="44">
        <v>0</v>
      </c>
      <c r="V110" s="47" t="s">
        <v>1405</v>
      </c>
      <c r="W110" s="47" t="s">
        <v>4409</v>
      </c>
      <c r="X110" s="49">
        <v>24</v>
      </c>
      <c r="Y110" s="49">
        <v>12</v>
      </c>
      <c r="Z110" s="6">
        <v>2358</v>
      </c>
      <c r="AA110" s="6">
        <v>1000000000</v>
      </c>
      <c r="AB110" s="6">
        <v>133</v>
      </c>
      <c r="AC110" s="4">
        <v>0.94</v>
      </c>
      <c r="AD110" s="6" t="s">
        <v>1392</v>
      </c>
      <c r="AE110" s="6">
        <v>996</v>
      </c>
      <c r="AF110" s="6">
        <v>0</v>
      </c>
      <c r="AG110" s="6">
        <v>0</v>
      </c>
      <c r="AH110" s="6">
        <v>996</v>
      </c>
      <c r="AI110" s="6">
        <v>0</v>
      </c>
      <c r="AJ110" s="6">
        <v>0</v>
      </c>
      <c r="AK110" s="6">
        <v>1129</v>
      </c>
      <c r="AL110" s="4">
        <v>0.52</v>
      </c>
      <c r="AM110" s="6" t="s">
        <v>1398</v>
      </c>
      <c r="AN110" s="6">
        <v>1000</v>
      </c>
      <c r="AO110" s="6">
        <v>0</v>
      </c>
      <c r="AP110" s="6">
        <v>1</v>
      </c>
      <c r="AQ110" s="6">
        <v>786</v>
      </c>
      <c r="AR110" s="6">
        <v>10.1</v>
      </c>
      <c r="AS110" s="6">
        <v>4.8</v>
      </c>
      <c r="AT110" s="6">
        <v>4.3</v>
      </c>
      <c r="AU110" s="6">
        <v>0</v>
      </c>
      <c r="AV110" s="65">
        <v>43067</v>
      </c>
      <c r="AW110" s="65">
        <v>0</v>
      </c>
      <c r="AX110" s="6">
        <f t="array" ref="AX110">IFERROR(INDEX(Datos_Consumo[CANTIDAD],MATCH(TABLATRANSFERENCIA[[#This Row],[CODIGO]]&amp;TABLATRANSFERENCIA[[#Headers],[2018-8]],Datos_Consumo[CODIGO]&amp;Datos_Consumo[FECHA_FORMATO],0)),0)</f>
        <v>70</v>
      </c>
      <c r="AY110" s="6">
        <f t="array" ref="AY110">IFERROR(INDEX(Datos_Consumo[CANTIDAD],MATCH(TABLATRANSFERENCIA[[#This Row],[CODIGO]]&amp;TABLATRANSFERENCIA[[#Headers],[2018-9]],Datos_Consumo[CODIGO]&amp;Datos_Consumo[FECHA_FORMATO],0)),0)</f>
        <v>160</v>
      </c>
      <c r="AZ110" s="6">
        <f t="array" ref="AZ110">IFERROR(INDEX(Datos_Consumo[CANTIDAD],MATCH(TABLATRANSFERENCIA[[#This Row],[CODIGO]]&amp;TABLATRANSFERENCIA[[#Headers],[2018-10]],Datos_Consumo[CODIGO]&amp;Datos_Consumo[FECHA_FORMATO],0)),0)</f>
        <v>130</v>
      </c>
      <c r="BA110" s="6">
        <f t="array" ref="BA110">IFERROR(INDEX(Datos_Consumo[CANTIDAD],MATCH(TABLATRANSFERENCIA[[#This Row],[CODIGO]]&amp;TABLATRANSFERENCIA[[#Headers],[2018-11]],Datos_Consumo[CODIGO]&amp;Datos_Consumo[FECHA_FORMATO],0)),0)</f>
        <v>222</v>
      </c>
      <c r="BB110" s="6">
        <f t="array" ref="BB110">IFERROR(INDEX(Datos_Consumo[CANTIDAD],MATCH(TABLATRANSFERENCIA[[#This Row],[CODIGO]]&amp;TABLATRANSFERENCIA[[#Headers],[2018-12]],Datos_Consumo[CODIGO]&amp;Datos_Consumo[FECHA_FORMATO],0)),0)</f>
        <v>100</v>
      </c>
      <c r="BC110" s="6">
        <f t="array" ref="BC110">IFERROR(INDEX(Datos_Consumo[CANTIDAD],MATCH(TABLATRANSFERENCIA[[#This Row],[CODIGO]]&amp;TABLATRANSFERENCIA[[#Headers],[2019-1]],Datos_Consumo[CODIGO]&amp;Datos_Consumo[FECHA_FORMATO],0)),0)</f>
        <v>60</v>
      </c>
      <c r="BD110" s="48">
        <f ca="1">IFERROR(ROUND((1+INDEX(tbl_Cambio_Porcentual_Requerim[Cambio Porcentual],MATCH(INDIRECT("TABLATRANSFERENCIA[@["&amp;Campo_Cambio&amp;"]]"),tbl_Cambio_Porcentual_Requerim[Clasificación],0)))*TABLATRANSFERENCIA[[#This Row],[REQ TOTAL]],0),TABLATRANSFERENCIA[[#This Row],[REQ TOTAL]])</f>
        <v>860</v>
      </c>
      <c r="BE110" s="53">
        <v>1229</v>
      </c>
      <c r="BF110" s="62">
        <v>43479</v>
      </c>
      <c r="BG110" s="60">
        <v>43563</v>
      </c>
      <c r="BH110" s="49"/>
      <c r="BI110" s="49"/>
      <c r="BJ110" s="49">
        <f ca="1">IF(RIGHT(TABLATRANSFERENCIA[[#Headers],[Emb1]],1)*1&lt;=TABLATRANSFERENCIA[[#This Row],[EMBARQUES]],IF(ISBLANK(TABLATRANSFERENCIA[[#This Row],[EMBARQUES]]),TABLATRANSFERENCIA[[#This Row],[REQUERIM]],ROUND(TABLATRANSFERENCIA[[#This Row],[REQUERIM]]/TABLATRANSFERENCIA[[#This Row],[EMBARQUES]],0)),TABLATRANSFERENCIA[[#This Row],[REQUERIM]])</f>
        <v>860</v>
      </c>
      <c r="BK1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0" s="49"/>
      <c r="BP110" s="44">
        <f ca="1">IFERROR(TABLATRANSFERENCIA[[#This Row],[REQUERIM]]/TABLATRANSFERENCIA[[#This Row],[PEDIDO PROMEDIO]],0)</f>
        <v>1.0941475826972009</v>
      </c>
      <c r="BQ110" s="49"/>
      <c r="BR110" s="58"/>
      <c r="BS110" s="3">
        <f ca="1">IF(TABLATRANSFERENCIA[[#This Row],[RECIBIDO]]&lt;&gt;"",0,IF(TABLATRANSFERENCIA[[#This Row],[DESPACHO]]&lt;&gt;"",TABLATRANSFERENCIA[[#This Row],[DESPACHO]],TABLATRANSFERENCIA[[#This Row],[REQUERIM]]))</f>
        <v>860</v>
      </c>
      <c r="BT110" s="48"/>
      <c r="BU110" s="48"/>
      <c r="BV110" s="48" t="str">
        <f t="shared" si="3"/>
        <v>N</v>
      </c>
      <c r="BW110" s="49" t="s">
        <v>1386</v>
      </c>
      <c r="BX110" s="49">
        <f t="array" ref="BX11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0" s="49">
        <v>1568</v>
      </c>
      <c r="CA110" s="49">
        <v>778</v>
      </c>
      <c r="CB110" s="49"/>
    </row>
    <row r="111" spans="1:80" x14ac:dyDescent="0.25">
      <c r="A111" s="52" t="s">
        <v>1510</v>
      </c>
      <c r="B111" s="3" t="s">
        <v>4870</v>
      </c>
      <c r="C111" s="3">
        <v>0</v>
      </c>
      <c r="D111" s="3">
        <v>0</v>
      </c>
      <c r="E111" s="3" t="s">
        <v>1401</v>
      </c>
      <c r="F111" s="3" t="s">
        <v>4865</v>
      </c>
      <c r="G111" s="3" t="s">
        <v>4425</v>
      </c>
      <c r="H111" s="3">
        <v>0</v>
      </c>
      <c r="I111" s="3">
        <v>0</v>
      </c>
      <c r="J111" s="3">
        <v>0</v>
      </c>
      <c r="K111" s="3">
        <v>0</v>
      </c>
      <c r="L111" s="3" t="s">
        <v>4414</v>
      </c>
      <c r="M111" s="3" t="s">
        <v>4871</v>
      </c>
      <c r="N111" s="3">
        <v>0</v>
      </c>
      <c r="O111" s="5" t="s">
        <v>4428</v>
      </c>
      <c r="P111" s="5">
        <v>0.2</v>
      </c>
      <c r="Q111" s="5">
        <v>0.41</v>
      </c>
      <c r="R111" s="44">
        <v>0</v>
      </c>
      <c r="S111" s="44">
        <v>1.4</v>
      </c>
      <c r="T111" s="44">
        <v>0</v>
      </c>
      <c r="U111" s="44">
        <v>1</v>
      </c>
      <c r="V111" s="47" t="s">
        <v>1405</v>
      </c>
      <c r="W111" s="47" t="s">
        <v>4409</v>
      </c>
      <c r="X111" s="49">
        <v>24</v>
      </c>
      <c r="Y111" s="49">
        <v>12</v>
      </c>
      <c r="Z111" s="6">
        <v>2200</v>
      </c>
      <c r="AA111" s="6">
        <v>1000000000</v>
      </c>
      <c r="AB111" s="6">
        <v>226</v>
      </c>
      <c r="AC111" s="4">
        <v>0.9</v>
      </c>
      <c r="AD111" s="6" t="s">
        <v>1392</v>
      </c>
      <c r="AE111" s="6">
        <v>1700</v>
      </c>
      <c r="AF111" s="6">
        <v>0</v>
      </c>
      <c r="AG111" s="6">
        <v>1700</v>
      </c>
      <c r="AH111" s="6">
        <v>0</v>
      </c>
      <c r="AI111" s="6">
        <v>0</v>
      </c>
      <c r="AJ111" s="6">
        <v>0</v>
      </c>
      <c r="AK111" s="6">
        <v>1926</v>
      </c>
      <c r="AL111" s="4">
        <v>0.12</v>
      </c>
      <c r="AM111" s="6" t="s">
        <v>1388</v>
      </c>
      <c r="AN111" s="6">
        <v>500</v>
      </c>
      <c r="AO111" s="6">
        <v>0</v>
      </c>
      <c r="AP111" s="6">
        <v>1</v>
      </c>
      <c r="AQ111" s="6">
        <v>733</v>
      </c>
      <c r="AR111" s="6">
        <v>6.7</v>
      </c>
      <c r="AS111" s="6">
        <v>5.9</v>
      </c>
      <c r="AT111" s="6">
        <v>1.5</v>
      </c>
      <c r="AU111" s="6">
        <v>0</v>
      </c>
      <c r="AV111" s="65">
        <v>43311</v>
      </c>
      <c r="AW111" s="65">
        <v>43395</v>
      </c>
      <c r="AX111" s="6">
        <f t="array" ref="AX111">IFERROR(INDEX(Datos_Consumo[CANTIDAD],MATCH(TABLATRANSFERENCIA[[#This Row],[CODIGO]]&amp;TABLATRANSFERENCIA[[#Headers],[2018-8]],Datos_Consumo[CODIGO]&amp;Datos_Consumo[FECHA_FORMATO],0)),0)</f>
        <v>290</v>
      </c>
      <c r="AY111" s="6">
        <f t="array" ref="AY111">IFERROR(INDEX(Datos_Consumo[CANTIDAD],MATCH(TABLATRANSFERENCIA[[#This Row],[CODIGO]]&amp;TABLATRANSFERENCIA[[#Headers],[2018-9]],Datos_Consumo[CODIGO]&amp;Datos_Consumo[FECHA_FORMATO],0)),0)</f>
        <v>200</v>
      </c>
      <c r="AZ111" s="6">
        <f t="array" ref="AZ111">IFERROR(INDEX(Datos_Consumo[CANTIDAD],MATCH(TABLATRANSFERENCIA[[#This Row],[CODIGO]]&amp;TABLATRANSFERENCIA[[#Headers],[2018-10]],Datos_Consumo[CODIGO]&amp;Datos_Consumo[FECHA_FORMATO],0)),0)</f>
        <v>230</v>
      </c>
      <c r="BA111" s="6">
        <f t="array" ref="BA111">IFERROR(INDEX(Datos_Consumo[CANTIDAD],MATCH(TABLATRANSFERENCIA[[#This Row],[CODIGO]]&amp;TABLATRANSFERENCIA[[#Headers],[2018-11]],Datos_Consumo[CODIGO]&amp;Datos_Consumo[FECHA_FORMATO],0)),0)</f>
        <v>110</v>
      </c>
      <c r="BB111" s="6">
        <f t="array" ref="BB111">IFERROR(INDEX(Datos_Consumo[CANTIDAD],MATCH(TABLATRANSFERENCIA[[#This Row],[CODIGO]]&amp;TABLATRANSFERENCIA[[#Headers],[2018-12]],Datos_Consumo[CODIGO]&amp;Datos_Consumo[FECHA_FORMATO],0)),0)</f>
        <v>30</v>
      </c>
      <c r="BC111" s="6">
        <f t="array" ref="BC111">IFERROR(INDEX(Datos_Consumo[CANTIDAD],MATCH(TABLATRANSFERENCIA[[#This Row],[CODIGO]]&amp;TABLATRANSFERENCIA[[#Headers],[2019-1]],Datos_Consumo[CODIGO]&amp;Datos_Consumo[FECHA_FORMATO],0)),0)</f>
        <v>100</v>
      </c>
      <c r="BD111" s="48">
        <f ca="1">IFERROR(ROUND((1+INDEX(tbl_Cambio_Porcentual_Requerim[Cambio Porcentual],MATCH(INDIRECT("TABLATRANSFERENCIA[@["&amp;Campo_Cambio&amp;"]]"),tbl_Cambio_Porcentual_Requerim[Clasificación],0)))*TABLATRANSFERENCIA[[#This Row],[REQ TOTAL]],0),TABLATRANSFERENCIA[[#This Row],[REQ TOTAL]])</f>
        <v>500</v>
      </c>
      <c r="BE111" s="53">
        <v>500</v>
      </c>
      <c r="BF111" s="62">
        <v>43479</v>
      </c>
      <c r="BG111" s="60">
        <v>43563</v>
      </c>
      <c r="BH111" s="49"/>
      <c r="BI111" s="49"/>
      <c r="BJ111" s="49">
        <f ca="1">IF(RIGHT(TABLATRANSFERENCIA[[#Headers],[Emb1]],1)*1&lt;=TABLATRANSFERENCIA[[#This Row],[EMBARQUES]],IF(ISBLANK(TABLATRANSFERENCIA[[#This Row],[EMBARQUES]]),TABLATRANSFERENCIA[[#This Row],[REQUERIM]],ROUND(TABLATRANSFERENCIA[[#This Row],[REQUERIM]]/TABLATRANSFERENCIA[[#This Row],[EMBARQUES]],0)),TABLATRANSFERENCIA[[#This Row],[REQUERIM]])</f>
        <v>500</v>
      </c>
      <c r="BK1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1" s="49"/>
      <c r="BP111" s="44">
        <f ca="1">IFERROR(TABLATRANSFERENCIA[[#This Row],[REQUERIM]]/TABLATRANSFERENCIA[[#This Row],[PEDIDO PROMEDIO]],0)</f>
        <v>0.68212824010914053</v>
      </c>
      <c r="BQ111" s="49"/>
      <c r="BR111" s="58"/>
      <c r="BS111" s="3">
        <f ca="1">IF(TABLATRANSFERENCIA[[#This Row],[RECIBIDO]]&lt;&gt;"",0,IF(TABLATRANSFERENCIA[[#This Row],[DESPACHO]]&lt;&gt;"",TABLATRANSFERENCIA[[#This Row],[DESPACHO]],TABLATRANSFERENCIA[[#This Row],[REQUERIM]]))</f>
        <v>500</v>
      </c>
      <c r="BT111" s="48"/>
      <c r="BU111" s="48"/>
      <c r="BV111" s="48" t="str">
        <f t="shared" si="3"/>
        <v>N</v>
      </c>
      <c r="BW111" s="49" t="s">
        <v>1386</v>
      </c>
      <c r="BX111" s="49">
        <f t="array" ref="BX11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1" s="49">
        <v>1463</v>
      </c>
      <c r="CA111" s="49">
        <v>726</v>
      </c>
      <c r="CB111" s="49"/>
    </row>
    <row r="112" spans="1:80" x14ac:dyDescent="0.25">
      <c r="A112" s="52" t="s">
        <v>1511</v>
      </c>
      <c r="B112" s="3" t="s">
        <v>4872</v>
      </c>
      <c r="C112" s="3">
        <v>0</v>
      </c>
      <c r="D112" s="3">
        <v>0</v>
      </c>
      <c r="E112" s="3" t="s">
        <v>1401</v>
      </c>
      <c r="F112" s="3" t="s">
        <v>4865</v>
      </c>
      <c r="G112" s="3" t="s">
        <v>4425</v>
      </c>
      <c r="H112" s="3">
        <v>0</v>
      </c>
      <c r="I112" s="3">
        <v>0</v>
      </c>
      <c r="J112" s="3">
        <v>0</v>
      </c>
      <c r="K112" s="3">
        <v>0</v>
      </c>
      <c r="L112" s="3" t="s">
        <v>4414</v>
      </c>
      <c r="M112" s="3" t="s">
        <v>4873</v>
      </c>
      <c r="N112" s="3">
        <v>0</v>
      </c>
      <c r="O112" s="5" t="s">
        <v>4404</v>
      </c>
      <c r="P112" s="5">
        <v>0.39</v>
      </c>
      <c r="Q112" s="5">
        <v>0.59</v>
      </c>
      <c r="R112" s="44">
        <v>0</v>
      </c>
      <c r="S112" s="44">
        <v>0.68</v>
      </c>
      <c r="T112" s="44">
        <v>0</v>
      </c>
      <c r="U112" s="44">
        <v>0</v>
      </c>
      <c r="V112" s="47" t="s">
        <v>1405</v>
      </c>
      <c r="W112" s="47" t="s">
        <v>4409</v>
      </c>
      <c r="X112" s="49">
        <v>24</v>
      </c>
      <c r="Y112" s="49">
        <v>12</v>
      </c>
      <c r="Z112" s="6">
        <v>2042</v>
      </c>
      <c r="AA112" s="6">
        <v>1000000000</v>
      </c>
      <c r="AB112" s="6">
        <v>1</v>
      </c>
      <c r="AC112" s="4">
        <v>1</v>
      </c>
      <c r="AD112" s="6" t="s">
        <v>1392</v>
      </c>
      <c r="AE112" s="6">
        <v>1700</v>
      </c>
      <c r="AF112" s="6">
        <v>0</v>
      </c>
      <c r="AG112" s="6">
        <v>1200</v>
      </c>
      <c r="AH112" s="6">
        <v>500</v>
      </c>
      <c r="AI112" s="6">
        <v>0</v>
      </c>
      <c r="AJ112" s="6">
        <v>0</v>
      </c>
      <c r="AK112" s="6">
        <v>1701</v>
      </c>
      <c r="AL112" s="4">
        <v>0.17</v>
      </c>
      <c r="AM112" s="6" t="s">
        <v>1388</v>
      </c>
      <c r="AN112" s="6">
        <v>500</v>
      </c>
      <c r="AO112" s="6">
        <v>0</v>
      </c>
      <c r="AP112" s="6">
        <v>1</v>
      </c>
      <c r="AQ112" s="6">
        <v>681</v>
      </c>
      <c r="AR112" s="6">
        <v>8.1</v>
      </c>
      <c r="AS112" s="6">
        <v>6.7</v>
      </c>
      <c r="AT112" s="6">
        <v>2</v>
      </c>
      <c r="AU112" s="6">
        <v>0</v>
      </c>
      <c r="AV112" s="65">
        <v>43067</v>
      </c>
      <c r="AW112" s="65">
        <v>0</v>
      </c>
      <c r="AX112" s="6">
        <f t="array" ref="AX112">IFERROR(INDEX(Datos_Consumo[CANTIDAD],MATCH(TABLATRANSFERENCIA[[#This Row],[CODIGO]]&amp;TABLATRANSFERENCIA[[#Headers],[2018-8]],Datos_Consumo[CODIGO]&amp;Datos_Consumo[FECHA_FORMATO],0)),0)</f>
        <v>266</v>
      </c>
      <c r="AY112" s="6">
        <f t="array" ref="AY112">IFERROR(INDEX(Datos_Consumo[CANTIDAD],MATCH(TABLATRANSFERENCIA[[#This Row],[CODIGO]]&amp;TABLATRANSFERENCIA[[#Headers],[2018-9]],Datos_Consumo[CODIGO]&amp;Datos_Consumo[FECHA_FORMATO],0)),0)</f>
        <v>175</v>
      </c>
      <c r="AZ112" s="6">
        <f t="array" ref="AZ112">IFERROR(INDEX(Datos_Consumo[CANTIDAD],MATCH(TABLATRANSFERENCIA[[#This Row],[CODIGO]]&amp;TABLATRANSFERENCIA[[#Headers],[2018-10]],Datos_Consumo[CODIGO]&amp;Datos_Consumo[FECHA_FORMATO],0)),0)</f>
        <v>120</v>
      </c>
      <c r="BA112" s="6">
        <f t="array" ref="BA112">IFERROR(INDEX(Datos_Consumo[CANTIDAD],MATCH(TABLATRANSFERENCIA[[#This Row],[CODIGO]]&amp;TABLATRANSFERENCIA[[#Headers],[2018-11]],Datos_Consumo[CODIGO]&amp;Datos_Consumo[FECHA_FORMATO],0)),0)</f>
        <v>150</v>
      </c>
      <c r="BB112" s="6">
        <f t="array" ref="BB112">IFERROR(INDEX(Datos_Consumo[CANTIDAD],MATCH(TABLATRANSFERENCIA[[#This Row],[CODIGO]]&amp;TABLATRANSFERENCIA[[#Headers],[2018-12]],Datos_Consumo[CODIGO]&amp;Datos_Consumo[FECHA_FORMATO],0)),0)</f>
        <v>75</v>
      </c>
      <c r="BC112" s="6">
        <f t="array" ref="BC112">IFERROR(INDEX(Datos_Consumo[CANTIDAD],MATCH(TABLATRANSFERENCIA[[#This Row],[CODIGO]]&amp;TABLATRANSFERENCIA[[#Headers],[2019-1]],Datos_Consumo[CODIGO]&amp;Datos_Consumo[FECHA_FORMATO],0)),0)</f>
        <v>0</v>
      </c>
      <c r="BD112" s="48">
        <f ca="1">IFERROR(ROUND((1+INDEX(tbl_Cambio_Porcentual_Requerim[Cambio Porcentual],MATCH(INDIRECT("TABLATRANSFERENCIA[@["&amp;Campo_Cambio&amp;"]]"),tbl_Cambio_Porcentual_Requerim[Clasificación],0)))*TABLATRANSFERENCIA[[#This Row],[REQ TOTAL]],0),TABLATRANSFERENCIA[[#This Row],[REQ TOTAL]])</f>
        <v>540</v>
      </c>
      <c r="BE112" s="53">
        <v>500</v>
      </c>
      <c r="BF112" s="62">
        <v>43479</v>
      </c>
      <c r="BG112" s="60">
        <v>43563</v>
      </c>
      <c r="BH112" s="49"/>
      <c r="BI112" s="49"/>
      <c r="BJ112" s="49">
        <f ca="1">IF(RIGHT(TABLATRANSFERENCIA[[#Headers],[Emb1]],1)*1&lt;=TABLATRANSFERENCIA[[#This Row],[EMBARQUES]],IF(ISBLANK(TABLATRANSFERENCIA[[#This Row],[EMBARQUES]]),TABLATRANSFERENCIA[[#This Row],[REQUERIM]],ROUND(TABLATRANSFERENCIA[[#This Row],[REQUERIM]]/TABLATRANSFERENCIA[[#This Row],[EMBARQUES]],0)),TABLATRANSFERENCIA[[#This Row],[REQUERIM]])</f>
        <v>540</v>
      </c>
      <c r="BK1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2" s="49"/>
      <c r="BP112" s="44">
        <f ca="1">IFERROR(TABLATRANSFERENCIA[[#This Row],[REQUERIM]]/TABLATRANSFERENCIA[[#This Row],[PEDIDO PROMEDIO]],0)</f>
        <v>0.79295154185022021</v>
      </c>
      <c r="BQ112" s="49"/>
      <c r="BR112" s="58"/>
      <c r="BS112" s="3">
        <f ca="1">IF(TABLATRANSFERENCIA[[#This Row],[RECIBIDO]]&lt;&gt;"",0,IF(TABLATRANSFERENCIA[[#This Row],[DESPACHO]]&lt;&gt;"",TABLATRANSFERENCIA[[#This Row],[DESPACHO]],TABLATRANSFERENCIA[[#This Row],[REQUERIM]]))</f>
        <v>540</v>
      </c>
      <c r="BT112" s="48"/>
      <c r="BU112" s="48"/>
      <c r="BV112" s="48" t="str">
        <f t="shared" si="3"/>
        <v>N</v>
      </c>
      <c r="BW112" s="49" t="s">
        <v>1386</v>
      </c>
      <c r="BX112" s="49">
        <f t="array" ref="BX11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2" s="49">
        <v>1358</v>
      </c>
      <c r="CA112" s="49">
        <v>674</v>
      </c>
      <c r="CB112" s="49"/>
    </row>
    <row r="113" spans="1:80" x14ac:dyDescent="0.25">
      <c r="A113" s="52" t="s">
        <v>1512</v>
      </c>
      <c r="B113" s="3" t="s">
        <v>4874</v>
      </c>
      <c r="C113" s="3">
        <v>0</v>
      </c>
      <c r="D113" s="3">
        <v>0</v>
      </c>
      <c r="E113" s="3" t="s">
        <v>1401</v>
      </c>
      <c r="F113" s="3" t="s">
        <v>4865</v>
      </c>
      <c r="G113" s="3" t="s">
        <v>4425</v>
      </c>
      <c r="H113" s="3">
        <v>0</v>
      </c>
      <c r="I113" s="3">
        <v>0</v>
      </c>
      <c r="J113" s="3">
        <v>0</v>
      </c>
      <c r="K113" s="3">
        <v>0</v>
      </c>
      <c r="L113" s="3" t="s">
        <v>4414</v>
      </c>
      <c r="M113" s="3" t="s">
        <v>4875</v>
      </c>
      <c r="N113" s="3">
        <v>0</v>
      </c>
      <c r="O113" s="5" t="s">
        <v>4419</v>
      </c>
      <c r="P113" s="5">
        <v>0.78</v>
      </c>
      <c r="Q113" s="5">
        <v>1.74</v>
      </c>
      <c r="R113" s="44">
        <v>0</v>
      </c>
      <c r="S113" s="44">
        <v>1.64</v>
      </c>
      <c r="T113" s="44">
        <v>0</v>
      </c>
      <c r="U113" s="44">
        <v>0</v>
      </c>
      <c r="V113" s="47" t="s">
        <v>1405</v>
      </c>
      <c r="W113" s="47" t="s">
        <v>4409</v>
      </c>
      <c r="X113" s="49">
        <v>24</v>
      </c>
      <c r="Y113" s="49">
        <v>12</v>
      </c>
      <c r="Z113" s="6">
        <v>2358</v>
      </c>
      <c r="AA113" s="6">
        <v>1000000000</v>
      </c>
      <c r="AB113" s="6">
        <v>1430</v>
      </c>
      <c r="AC113" s="4">
        <v>0.39</v>
      </c>
      <c r="AD113" s="6" t="s">
        <v>1398</v>
      </c>
      <c r="AE113" s="6">
        <v>0</v>
      </c>
      <c r="AF113" s="6">
        <v>0</v>
      </c>
      <c r="AG113" s="6">
        <v>0</v>
      </c>
      <c r="AH113" s="6">
        <v>0</v>
      </c>
      <c r="AI113" s="6">
        <v>0</v>
      </c>
      <c r="AJ113" s="6">
        <v>0</v>
      </c>
      <c r="AK113" s="6">
        <v>1430</v>
      </c>
      <c r="AL113" s="4">
        <v>0.39</v>
      </c>
      <c r="AM113" s="6" t="s">
        <v>1398</v>
      </c>
      <c r="AN113" s="6">
        <v>1000</v>
      </c>
      <c r="AO113" s="6">
        <v>0</v>
      </c>
      <c r="AP113" s="6">
        <v>1</v>
      </c>
      <c r="AQ113" s="6">
        <v>786</v>
      </c>
      <c r="AR113" s="6">
        <v>10.9</v>
      </c>
      <c r="AS113" s="6">
        <v>6.6</v>
      </c>
      <c r="AT113" s="6">
        <v>4.5999999999999996</v>
      </c>
      <c r="AU113" s="6">
        <v>0</v>
      </c>
      <c r="AV113" s="65">
        <v>36526</v>
      </c>
      <c r="AW113" s="65">
        <v>36526</v>
      </c>
      <c r="AX113" s="6">
        <f t="array" ref="AX113">IFERROR(INDEX(Datos_Consumo[CANTIDAD],MATCH(TABLATRANSFERENCIA[[#This Row],[CODIGO]]&amp;TABLATRANSFERENCIA[[#Headers],[2018-8]],Datos_Consumo[CODIGO]&amp;Datos_Consumo[FECHA_FORMATO],0)),0)</f>
        <v>85</v>
      </c>
      <c r="AY113" s="6">
        <f t="array" ref="AY113">IFERROR(INDEX(Datos_Consumo[CANTIDAD],MATCH(TABLATRANSFERENCIA[[#This Row],[CODIGO]]&amp;TABLATRANSFERENCIA[[#Headers],[2018-9]],Datos_Consumo[CODIGO]&amp;Datos_Consumo[FECHA_FORMATO],0)),0)</f>
        <v>90</v>
      </c>
      <c r="AZ113" s="6">
        <f t="array" ref="AZ113">IFERROR(INDEX(Datos_Consumo[CANTIDAD],MATCH(TABLATRANSFERENCIA[[#This Row],[CODIGO]]&amp;TABLATRANSFERENCIA[[#Headers],[2018-10]],Datos_Consumo[CODIGO]&amp;Datos_Consumo[FECHA_FORMATO],0)),0)</f>
        <v>125</v>
      </c>
      <c r="BA113" s="6">
        <f t="array" ref="BA113">IFERROR(INDEX(Datos_Consumo[CANTIDAD],MATCH(TABLATRANSFERENCIA[[#This Row],[CODIGO]]&amp;TABLATRANSFERENCIA[[#Headers],[2018-11]],Datos_Consumo[CODIGO]&amp;Datos_Consumo[FECHA_FORMATO],0)),0)</f>
        <v>145</v>
      </c>
      <c r="BB113" s="6">
        <f t="array" ref="BB113">IFERROR(INDEX(Datos_Consumo[CANTIDAD],MATCH(TABLATRANSFERENCIA[[#This Row],[CODIGO]]&amp;TABLATRANSFERENCIA[[#Headers],[2018-12]],Datos_Consumo[CODIGO]&amp;Datos_Consumo[FECHA_FORMATO],0)),0)</f>
        <v>55</v>
      </c>
      <c r="BC113" s="6">
        <f t="array" ref="BC113">IFERROR(INDEX(Datos_Consumo[CANTIDAD],MATCH(TABLATRANSFERENCIA[[#This Row],[CODIGO]]&amp;TABLATRANSFERENCIA[[#Headers],[2019-1]],Datos_Consumo[CODIGO]&amp;Datos_Consumo[FECHA_FORMATO],0)),0)</f>
        <v>85</v>
      </c>
      <c r="BD113" s="48">
        <f ca="1">IFERROR(ROUND((1+INDEX(tbl_Cambio_Porcentual_Requerim[Cambio Porcentual],MATCH(INDIRECT("TABLATRANSFERENCIA[@["&amp;Campo_Cambio&amp;"]]"),tbl_Cambio_Porcentual_Requerim[Clasificación],0)))*TABLATRANSFERENCIA[[#This Row],[REQ TOTAL]],0),TABLATRANSFERENCIA[[#This Row],[REQ TOTAL]])</f>
        <v>700</v>
      </c>
      <c r="BE113" s="53">
        <v>1000</v>
      </c>
      <c r="BF113" s="62">
        <v>43479</v>
      </c>
      <c r="BG113" s="60">
        <v>43563</v>
      </c>
      <c r="BH113" s="49"/>
      <c r="BI113" s="49"/>
      <c r="BJ113" s="49">
        <f ca="1">IF(RIGHT(TABLATRANSFERENCIA[[#Headers],[Emb1]],1)*1&lt;=TABLATRANSFERENCIA[[#This Row],[EMBARQUES]],IF(ISBLANK(TABLATRANSFERENCIA[[#This Row],[EMBARQUES]]),TABLATRANSFERENCIA[[#This Row],[REQUERIM]],ROUND(TABLATRANSFERENCIA[[#This Row],[REQUERIM]]/TABLATRANSFERENCIA[[#This Row],[EMBARQUES]],0)),TABLATRANSFERENCIA[[#This Row],[REQUERIM]])</f>
        <v>700</v>
      </c>
      <c r="BK1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3" s="49"/>
      <c r="BP113" s="44">
        <f ca="1">IFERROR(TABLATRANSFERENCIA[[#This Row],[REQUERIM]]/TABLATRANSFERENCIA[[#This Row],[PEDIDO PROMEDIO]],0)</f>
        <v>0.89058524173027986</v>
      </c>
      <c r="BQ113" s="49"/>
      <c r="BR113" s="58"/>
      <c r="BS113" s="3">
        <f ca="1">IF(TABLATRANSFERENCIA[[#This Row],[RECIBIDO]]&lt;&gt;"",0,IF(TABLATRANSFERENCIA[[#This Row],[DESPACHO]]&lt;&gt;"",TABLATRANSFERENCIA[[#This Row],[DESPACHO]],TABLATRANSFERENCIA[[#This Row],[REQUERIM]]))</f>
        <v>700</v>
      </c>
      <c r="BT113" s="48"/>
      <c r="BU113" s="48"/>
      <c r="BV113" s="48" t="str">
        <f t="shared" si="3"/>
        <v>N</v>
      </c>
      <c r="BW113" s="49" t="s">
        <v>1386</v>
      </c>
      <c r="BX113" s="49">
        <f t="array" ref="BX11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3" s="49">
        <v>1568</v>
      </c>
      <c r="CA113" s="49">
        <v>778</v>
      </c>
      <c r="CB113" s="49"/>
    </row>
    <row r="114" spans="1:80" x14ac:dyDescent="0.25">
      <c r="A114" s="52" t="s">
        <v>1513</v>
      </c>
      <c r="B114" s="3" t="s">
        <v>4876</v>
      </c>
      <c r="C114" s="3">
        <v>0</v>
      </c>
      <c r="D114" s="3">
        <v>0</v>
      </c>
      <c r="E114" s="3" t="s">
        <v>1401</v>
      </c>
      <c r="F114" s="3" t="s">
        <v>4865</v>
      </c>
      <c r="G114" s="3" t="s">
        <v>4425</v>
      </c>
      <c r="H114" s="3">
        <v>0</v>
      </c>
      <c r="I114" s="3">
        <v>0</v>
      </c>
      <c r="J114" s="3">
        <v>0</v>
      </c>
      <c r="K114" s="3">
        <v>0</v>
      </c>
      <c r="L114" s="3" t="s">
        <v>4414</v>
      </c>
      <c r="M114" s="3" t="s">
        <v>4877</v>
      </c>
      <c r="N114" s="3">
        <v>0</v>
      </c>
      <c r="O114" s="5" t="s">
        <v>4419</v>
      </c>
      <c r="P114" s="5">
        <v>0.34</v>
      </c>
      <c r="Q114" s="5">
        <v>0.52</v>
      </c>
      <c r="R114" s="44">
        <v>0</v>
      </c>
      <c r="S114" s="44">
        <v>0.71</v>
      </c>
      <c r="T114" s="44">
        <v>0</v>
      </c>
      <c r="U114" s="44">
        <v>0</v>
      </c>
      <c r="V114" s="47" t="s">
        <v>1405</v>
      </c>
      <c r="W114" s="47" t="s">
        <v>4409</v>
      </c>
      <c r="X114" s="49">
        <v>24</v>
      </c>
      <c r="Y114" s="49">
        <v>12</v>
      </c>
      <c r="Z114" s="6">
        <v>1729</v>
      </c>
      <c r="AA114" s="6">
        <v>1000000000</v>
      </c>
      <c r="AB114" s="6">
        <v>664</v>
      </c>
      <c r="AC114" s="4">
        <v>0.62</v>
      </c>
      <c r="AD114" s="6" t="s">
        <v>1398</v>
      </c>
      <c r="AE114" s="6">
        <v>0</v>
      </c>
      <c r="AF114" s="6">
        <v>0</v>
      </c>
      <c r="AG114" s="6">
        <v>0</v>
      </c>
      <c r="AH114" s="6">
        <v>0</v>
      </c>
      <c r="AI114" s="6">
        <v>0</v>
      </c>
      <c r="AJ114" s="6">
        <v>0</v>
      </c>
      <c r="AK114" s="6">
        <v>664</v>
      </c>
      <c r="AL114" s="4">
        <v>0.62</v>
      </c>
      <c r="AM114" s="6" t="s">
        <v>1398</v>
      </c>
      <c r="AN114" s="6">
        <v>2000</v>
      </c>
      <c r="AO114" s="6">
        <v>0</v>
      </c>
      <c r="AP114" s="6">
        <v>1</v>
      </c>
      <c r="AQ114" s="6">
        <v>576</v>
      </c>
      <c r="AR114" s="6">
        <v>8.1999999999999993</v>
      </c>
      <c r="AS114" s="6">
        <v>3.1</v>
      </c>
      <c r="AT114" s="6">
        <v>9.5</v>
      </c>
      <c r="AU114" s="6">
        <v>0</v>
      </c>
      <c r="AV114" s="65">
        <v>43067</v>
      </c>
      <c r="AW114" s="65">
        <v>0</v>
      </c>
      <c r="AX114" s="6">
        <f t="array" ref="AX114">IFERROR(INDEX(Datos_Consumo[CANTIDAD],MATCH(TABLATRANSFERENCIA[[#This Row],[CODIGO]]&amp;TABLATRANSFERENCIA[[#Headers],[2018-8]],Datos_Consumo[CODIGO]&amp;Datos_Consumo[FECHA_FORMATO],0)),0)</f>
        <v>110</v>
      </c>
      <c r="AY114" s="6">
        <f t="array" ref="AY114">IFERROR(INDEX(Datos_Consumo[CANTIDAD],MATCH(TABLATRANSFERENCIA[[#This Row],[CODIGO]]&amp;TABLATRANSFERENCIA[[#Headers],[2018-9]],Datos_Consumo[CODIGO]&amp;Datos_Consumo[FECHA_FORMATO],0)),0)</f>
        <v>60</v>
      </c>
      <c r="AZ114" s="6">
        <f t="array" ref="AZ114">IFERROR(INDEX(Datos_Consumo[CANTIDAD],MATCH(TABLATRANSFERENCIA[[#This Row],[CODIGO]]&amp;TABLATRANSFERENCIA[[#Headers],[2018-10]],Datos_Consumo[CODIGO]&amp;Datos_Consumo[FECHA_FORMATO],0)),0)</f>
        <v>90</v>
      </c>
      <c r="BA114" s="6">
        <f t="array" ref="BA114">IFERROR(INDEX(Datos_Consumo[CANTIDAD],MATCH(TABLATRANSFERENCIA[[#This Row],[CODIGO]]&amp;TABLATRANSFERENCIA[[#Headers],[2018-11]],Datos_Consumo[CODIGO]&amp;Datos_Consumo[FECHA_FORMATO],0)),0)</f>
        <v>242</v>
      </c>
      <c r="BB114" s="6">
        <f t="array" ref="BB114">IFERROR(INDEX(Datos_Consumo[CANTIDAD],MATCH(TABLATRANSFERENCIA[[#This Row],[CODIGO]]&amp;TABLATRANSFERENCIA[[#Headers],[2018-12]],Datos_Consumo[CODIGO]&amp;Datos_Consumo[FECHA_FORMATO],0)),0)</f>
        <v>80</v>
      </c>
      <c r="BC114" s="6">
        <f t="array" ref="BC114">IFERROR(INDEX(Datos_Consumo[CANTIDAD],MATCH(TABLATRANSFERENCIA[[#This Row],[CODIGO]]&amp;TABLATRANSFERENCIA[[#Headers],[2019-1]],Datos_Consumo[CODIGO]&amp;Datos_Consumo[FECHA_FORMATO],0)),0)</f>
        <v>50</v>
      </c>
      <c r="BD114" s="48">
        <f ca="1">IFERROR(ROUND((1+INDEX(tbl_Cambio_Porcentual_Requerim[Cambio Porcentual],MATCH(INDIRECT("TABLATRANSFERENCIA[@["&amp;Campo_Cambio&amp;"]]"),tbl_Cambio_Porcentual_Requerim[Clasificación],0)))*TABLATRANSFERENCIA[[#This Row],[REQ TOTAL]],0),TABLATRANSFERENCIA[[#This Row],[REQ TOTAL]])</f>
        <v>1400</v>
      </c>
      <c r="BE114" s="53">
        <v>2000</v>
      </c>
      <c r="BF114" s="62">
        <v>43479</v>
      </c>
      <c r="BG114" s="60">
        <v>43563</v>
      </c>
      <c r="BH114" s="49"/>
      <c r="BI114" s="49"/>
      <c r="BJ114" s="49">
        <f ca="1">IF(RIGHT(TABLATRANSFERENCIA[[#Headers],[Emb1]],1)*1&lt;=TABLATRANSFERENCIA[[#This Row],[EMBARQUES]],IF(ISBLANK(TABLATRANSFERENCIA[[#This Row],[EMBARQUES]]),TABLATRANSFERENCIA[[#This Row],[REQUERIM]],ROUND(TABLATRANSFERENCIA[[#This Row],[REQUERIM]]/TABLATRANSFERENCIA[[#This Row],[EMBARQUES]],0)),TABLATRANSFERENCIA[[#This Row],[REQUERIM]])</f>
        <v>1400</v>
      </c>
      <c r="BK1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4" s="49"/>
      <c r="BP114" s="44">
        <f ca="1">IFERROR(TABLATRANSFERENCIA[[#This Row],[REQUERIM]]/TABLATRANSFERENCIA[[#This Row],[PEDIDO PROMEDIO]],0)</f>
        <v>2.4305555555555554</v>
      </c>
      <c r="BQ114" s="49"/>
      <c r="BR114" s="58"/>
      <c r="BS114" s="3">
        <f ca="1">IF(TABLATRANSFERENCIA[[#This Row],[RECIBIDO]]&lt;&gt;"",0,IF(TABLATRANSFERENCIA[[#This Row],[DESPACHO]]&lt;&gt;"",TABLATRANSFERENCIA[[#This Row],[DESPACHO]],TABLATRANSFERENCIA[[#This Row],[REQUERIM]]))</f>
        <v>1400</v>
      </c>
      <c r="BT114" s="48"/>
      <c r="BU114" s="48"/>
      <c r="BV114" s="48" t="str">
        <f t="shared" si="3"/>
        <v>N</v>
      </c>
      <c r="BW114" s="49" t="s">
        <v>1386</v>
      </c>
      <c r="BX114" s="49">
        <f t="array" ref="BX11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4" s="49">
        <v>1150</v>
      </c>
      <c r="CA114" s="49">
        <v>571</v>
      </c>
      <c r="CB114" s="49"/>
    </row>
    <row r="115" spans="1:80" x14ac:dyDescent="0.25">
      <c r="A115" s="52" t="s">
        <v>1514</v>
      </c>
      <c r="B115" s="3" t="s">
        <v>4881</v>
      </c>
      <c r="C115" s="3">
        <v>0</v>
      </c>
      <c r="D115" s="3">
        <v>0</v>
      </c>
      <c r="E115" s="3" t="s">
        <v>1401</v>
      </c>
      <c r="F115" s="3" t="s">
        <v>4879</v>
      </c>
      <c r="G115" s="3" t="s">
        <v>4425</v>
      </c>
      <c r="H115" s="3">
        <v>0</v>
      </c>
      <c r="I115" s="3">
        <v>0</v>
      </c>
      <c r="J115" s="3">
        <v>0</v>
      </c>
      <c r="K115" s="3">
        <v>0</v>
      </c>
      <c r="L115" s="3" t="s">
        <v>4414</v>
      </c>
      <c r="M115" s="3" t="s">
        <v>4882</v>
      </c>
      <c r="N115" s="3">
        <v>0</v>
      </c>
      <c r="O115" s="5" t="s">
        <v>4404</v>
      </c>
      <c r="P115" s="5">
        <v>0.28000000000000003</v>
      </c>
      <c r="Q115" s="5">
        <v>0.46</v>
      </c>
      <c r="R115" s="44">
        <v>0</v>
      </c>
      <c r="S115" s="44">
        <v>0.86</v>
      </c>
      <c r="T115" s="44">
        <v>0</v>
      </c>
      <c r="U115" s="44">
        <v>1</v>
      </c>
      <c r="V115" s="47" t="s">
        <v>1405</v>
      </c>
      <c r="W115" s="47" t="s">
        <v>4409</v>
      </c>
      <c r="X115" s="49">
        <v>24</v>
      </c>
      <c r="Y115" s="49">
        <v>12</v>
      </c>
      <c r="Z115" s="6">
        <v>2314</v>
      </c>
      <c r="AA115" s="6">
        <v>1000000000</v>
      </c>
      <c r="AB115" s="6">
        <v>578</v>
      </c>
      <c r="AC115" s="4">
        <v>0.75</v>
      </c>
      <c r="AD115" s="6" t="s">
        <v>1392</v>
      </c>
      <c r="AE115" s="6">
        <v>589</v>
      </c>
      <c r="AF115" s="6">
        <v>0</v>
      </c>
      <c r="AG115" s="6">
        <v>0</v>
      </c>
      <c r="AH115" s="6">
        <v>589</v>
      </c>
      <c r="AI115" s="6">
        <v>0</v>
      </c>
      <c r="AJ115" s="6">
        <v>0</v>
      </c>
      <c r="AK115" s="6">
        <v>1167</v>
      </c>
      <c r="AL115" s="4">
        <v>0.5</v>
      </c>
      <c r="AM115" s="6" t="s">
        <v>1398</v>
      </c>
      <c r="AN115" s="6">
        <v>20</v>
      </c>
      <c r="AO115" s="6">
        <v>0</v>
      </c>
      <c r="AP115" s="6">
        <v>1</v>
      </c>
      <c r="AQ115" s="6">
        <v>771</v>
      </c>
      <c r="AR115" s="6">
        <v>10</v>
      </c>
      <c r="AS115" s="6">
        <v>5.0999999999999996</v>
      </c>
      <c r="AT115" s="6">
        <v>0.1</v>
      </c>
      <c r="AU115" s="6">
        <v>0</v>
      </c>
      <c r="AV115" s="65">
        <v>43311</v>
      </c>
      <c r="AW115" s="65">
        <v>43395</v>
      </c>
      <c r="AX115" s="6">
        <f t="array" ref="AX115">IFERROR(INDEX(Datos_Consumo[CANTIDAD],MATCH(TABLATRANSFERENCIA[[#This Row],[CODIGO]]&amp;TABLATRANSFERENCIA[[#Headers],[2018-8]],Datos_Consumo[CODIGO]&amp;Datos_Consumo[FECHA_FORMATO],0)),0)</f>
        <v>60</v>
      </c>
      <c r="AY115" s="6">
        <f t="array" ref="AY115">IFERROR(INDEX(Datos_Consumo[CANTIDAD],MATCH(TABLATRANSFERENCIA[[#This Row],[CODIGO]]&amp;TABLATRANSFERENCIA[[#Headers],[2018-9]],Datos_Consumo[CODIGO]&amp;Datos_Consumo[FECHA_FORMATO],0)),0)</f>
        <v>120</v>
      </c>
      <c r="AZ115" s="6">
        <f t="array" ref="AZ115">IFERROR(INDEX(Datos_Consumo[CANTIDAD],MATCH(TABLATRANSFERENCIA[[#This Row],[CODIGO]]&amp;TABLATRANSFERENCIA[[#Headers],[2018-10]],Datos_Consumo[CODIGO]&amp;Datos_Consumo[FECHA_FORMATO],0)),0)</f>
        <v>95</v>
      </c>
      <c r="BA115" s="6">
        <f t="array" ref="BA115">IFERROR(INDEX(Datos_Consumo[CANTIDAD],MATCH(TABLATRANSFERENCIA[[#This Row],[CODIGO]]&amp;TABLATRANSFERENCIA[[#Headers],[2018-11]],Datos_Consumo[CODIGO]&amp;Datos_Consumo[FECHA_FORMATO],0)),0)</f>
        <v>130</v>
      </c>
      <c r="BB115" s="6">
        <f t="array" ref="BB115">IFERROR(INDEX(Datos_Consumo[CANTIDAD],MATCH(TABLATRANSFERENCIA[[#This Row],[CODIGO]]&amp;TABLATRANSFERENCIA[[#Headers],[2018-12]],Datos_Consumo[CODIGO]&amp;Datos_Consumo[FECHA_FORMATO],0)),0)</f>
        <v>110</v>
      </c>
      <c r="BC115" s="6">
        <f t="array" ref="BC115">IFERROR(INDEX(Datos_Consumo[CANTIDAD],MATCH(TABLATRANSFERENCIA[[#This Row],[CODIGO]]&amp;TABLATRANSFERENCIA[[#Headers],[2019-1]],Datos_Consumo[CODIGO]&amp;Datos_Consumo[FECHA_FORMATO],0)),0)</f>
        <v>40</v>
      </c>
      <c r="BD115" s="48">
        <f ca="1">IFERROR(ROUND((1+INDEX(tbl_Cambio_Porcentual_Requerim[Cambio Porcentual],MATCH(INDIRECT("TABLATRANSFERENCIA[@["&amp;Campo_Cambio&amp;"]]"),tbl_Cambio_Porcentual_Requerim[Clasificación],0)))*TABLATRANSFERENCIA[[#This Row],[REQ TOTAL]],0),TABLATRANSFERENCIA[[#This Row],[REQ TOTAL]])</f>
        <v>1239</v>
      </c>
      <c r="BE115" s="53">
        <v>1147</v>
      </c>
      <c r="BF115" s="62">
        <v>43479</v>
      </c>
      <c r="BG115" s="60">
        <v>43563</v>
      </c>
      <c r="BH115" s="49"/>
      <c r="BI115" s="49"/>
      <c r="BJ115" s="49">
        <f ca="1">IF(RIGHT(TABLATRANSFERENCIA[[#Headers],[Emb1]],1)*1&lt;=TABLATRANSFERENCIA[[#This Row],[EMBARQUES]],IF(ISBLANK(TABLATRANSFERENCIA[[#This Row],[EMBARQUES]]),TABLATRANSFERENCIA[[#This Row],[REQUERIM]],ROUND(TABLATRANSFERENCIA[[#This Row],[REQUERIM]]/TABLATRANSFERENCIA[[#This Row],[EMBARQUES]],0)),TABLATRANSFERENCIA[[#This Row],[REQUERIM]])</f>
        <v>1239</v>
      </c>
      <c r="BK1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5" s="49"/>
      <c r="BP115" s="44">
        <f ca="1">IFERROR(TABLATRANSFERENCIA[[#This Row],[REQUERIM]]/TABLATRANSFERENCIA[[#This Row],[PEDIDO PROMEDIO]],0)</f>
        <v>1.6070038910505837</v>
      </c>
      <c r="BQ115" s="49"/>
      <c r="BR115" s="58"/>
      <c r="BS115" s="3">
        <f ca="1">IF(TABLATRANSFERENCIA[[#This Row],[RECIBIDO]]&lt;&gt;"",0,IF(TABLATRANSFERENCIA[[#This Row],[DESPACHO]]&lt;&gt;"",TABLATRANSFERENCIA[[#This Row],[DESPACHO]],TABLATRANSFERENCIA[[#This Row],[REQUERIM]]))</f>
        <v>1239</v>
      </c>
      <c r="BT115" s="48"/>
      <c r="BU115" s="48"/>
      <c r="BV115" s="48" t="str">
        <f t="shared" si="3"/>
        <v>N</v>
      </c>
      <c r="BW115" s="49" t="s">
        <v>1386</v>
      </c>
      <c r="BX115" s="49">
        <f t="array" ref="BX11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5" s="49">
        <v>1539</v>
      </c>
      <c r="CA115" s="49">
        <v>764</v>
      </c>
      <c r="CB115" s="49"/>
    </row>
    <row r="116" spans="1:80" x14ac:dyDescent="0.25">
      <c r="A116" s="52" t="s">
        <v>1515</v>
      </c>
      <c r="B116" s="3" t="s">
        <v>4884</v>
      </c>
      <c r="C116" s="3">
        <v>0</v>
      </c>
      <c r="D116" s="3">
        <v>0</v>
      </c>
      <c r="E116" s="3" t="s">
        <v>1401</v>
      </c>
      <c r="F116" s="3" t="s">
        <v>4885</v>
      </c>
      <c r="G116" s="3" t="s">
        <v>4425</v>
      </c>
      <c r="H116" s="3">
        <v>0</v>
      </c>
      <c r="I116" s="3">
        <v>0</v>
      </c>
      <c r="J116" s="3">
        <v>0</v>
      </c>
      <c r="K116" s="3">
        <v>0</v>
      </c>
      <c r="L116" s="3" t="s">
        <v>4414</v>
      </c>
      <c r="M116" s="3" t="s">
        <v>4464</v>
      </c>
      <c r="N116" s="3">
        <v>0</v>
      </c>
      <c r="O116" s="5" t="s">
        <v>4404</v>
      </c>
      <c r="P116" s="5">
        <v>1.17</v>
      </c>
      <c r="Q116" s="5">
        <v>1.95</v>
      </c>
      <c r="R116" s="44">
        <v>0</v>
      </c>
      <c r="S116" s="44">
        <v>0.89</v>
      </c>
      <c r="T116" s="44">
        <v>0</v>
      </c>
      <c r="U116" s="44">
        <v>0</v>
      </c>
      <c r="V116" s="47" t="s">
        <v>1405</v>
      </c>
      <c r="W116" s="47" t="s">
        <v>4409</v>
      </c>
      <c r="X116" s="49">
        <v>24</v>
      </c>
      <c r="Y116" s="49">
        <v>12</v>
      </c>
      <c r="Z116" s="6">
        <v>1362</v>
      </c>
      <c r="AA116" s="6">
        <v>1000000000</v>
      </c>
      <c r="AB116" s="6">
        <v>562</v>
      </c>
      <c r="AC116" s="4">
        <v>0.59</v>
      </c>
      <c r="AD116" s="6" t="s">
        <v>1398</v>
      </c>
      <c r="AE116" s="6">
        <v>500</v>
      </c>
      <c r="AF116" s="6">
        <v>0</v>
      </c>
      <c r="AG116" s="6">
        <v>500</v>
      </c>
      <c r="AH116" s="6">
        <v>0</v>
      </c>
      <c r="AI116" s="6">
        <v>0</v>
      </c>
      <c r="AJ116" s="6">
        <v>0</v>
      </c>
      <c r="AK116" s="6">
        <v>1062</v>
      </c>
      <c r="AL116" s="4">
        <v>0.22</v>
      </c>
      <c r="AM116" s="6" t="s">
        <v>1388</v>
      </c>
      <c r="AN116" s="6">
        <v>500</v>
      </c>
      <c r="AO116" s="6">
        <v>0</v>
      </c>
      <c r="AP116" s="6">
        <v>1</v>
      </c>
      <c r="AQ116" s="6">
        <v>454</v>
      </c>
      <c r="AR116" s="6">
        <v>6.9</v>
      </c>
      <c r="AS116" s="6">
        <v>5.4</v>
      </c>
      <c r="AT116" s="6">
        <v>2.5</v>
      </c>
      <c r="AU116" s="6">
        <v>0</v>
      </c>
      <c r="AV116" s="65">
        <v>43067</v>
      </c>
      <c r="AW116" s="65">
        <v>0</v>
      </c>
      <c r="AX116" s="6">
        <f t="array" ref="AX116">IFERROR(INDEX(Datos_Consumo[CANTIDAD],MATCH(TABLATRANSFERENCIA[[#This Row],[CODIGO]]&amp;TABLATRANSFERENCIA[[#Headers],[2018-8]],Datos_Consumo[CODIGO]&amp;Datos_Consumo[FECHA_FORMATO],0)),0)</f>
        <v>87</v>
      </c>
      <c r="AY116" s="6">
        <f t="array" ref="AY116">IFERROR(INDEX(Datos_Consumo[CANTIDAD],MATCH(TABLATRANSFERENCIA[[#This Row],[CODIGO]]&amp;TABLATRANSFERENCIA[[#Headers],[2018-9]],Datos_Consumo[CODIGO]&amp;Datos_Consumo[FECHA_FORMATO],0)),0)</f>
        <v>61</v>
      </c>
      <c r="AZ116" s="6">
        <f t="array" ref="AZ116">IFERROR(INDEX(Datos_Consumo[CANTIDAD],MATCH(TABLATRANSFERENCIA[[#This Row],[CODIGO]]&amp;TABLATRANSFERENCIA[[#Headers],[2018-10]],Datos_Consumo[CODIGO]&amp;Datos_Consumo[FECHA_FORMATO],0)),0)</f>
        <v>133</v>
      </c>
      <c r="BA116" s="6">
        <f t="array" ref="BA116">IFERROR(INDEX(Datos_Consumo[CANTIDAD],MATCH(TABLATRANSFERENCIA[[#This Row],[CODIGO]]&amp;TABLATRANSFERENCIA[[#Headers],[2018-11]],Datos_Consumo[CODIGO]&amp;Datos_Consumo[FECHA_FORMATO],0)),0)</f>
        <v>122</v>
      </c>
      <c r="BB116" s="6">
        <f t="array" ref="BB116">IFERROR(INDEX(Datos_Consumo[CANTIDAD],MATCH(TABLATRANSFERENCIA[[#This Row],[CODIGO]]&amp;TABLATRANSFERENCIA[[#Headers],[2018-12]],Datos_Consumo[CODIGO]&amp;Datos_Consumo[FECHA_FORMATO],0)),0)</f>
        <v>83</v>
      </c>
      <c r="BC116" s="6">
        <f t="array" ref="BC116">IFERROR(INDEX(Datos_Consumo[CANTIDAD],MATCH(TABLATRANSFERENCIA[[#This Row],[CODIGO]]&amp;TABLATRANSFERENCIA[[#Headers],[2019-1]],Datos_Consumo[CODIGO]&amp;Datos_Consumo[FECHA_FORMATO],0)),0)</f>
        <v>70</v>
      </c>
      <c r="BD116" s="48">
        <f ca="1">IFERROR(ROUND((1+INDEX(tbl_Cambio_Porcentual_Requerim[Cambio Porcentual],MATCH(INDIRECT("TABLATRANSFERENCIA[@["&amp;Campo_Cambio&amp;"]]"),tbl_Cambio_Porcentual_Requerim[Clasificación],0)))*TABLATRANSFERENCIA[[#This Row],[REQ TOTAL]],0),TABLATRANSFERENCIA[[#This Row],[REQ TOTAL]])</f>
        <v>540</v>
      </c>
      <c r="BE116" s="53">
        <v>500</v>
      </c>
      <c r="BF116" s="62">
        <v>43479</v>
      </c>
      <c r="BG116" s="60">
        <v>43563</v>
      </c>
      <c r="BH116" s="49"/>
      <c r="BI116" s="49"/>
      <c r="BJ116" s="49">
        <f ca="1">IF(RIGHT(TABLATRANSFERENCIA[[#Headers],[Emb1]],1)*1&lt;=TABLATRANSFERENCIA[[#This Row],[EMBARQUES]],IF(ISBLANK(TABLATRANSFERENCIA[[#This Row],[EMBARQUES]]),TABLATRANSFERENCIA[[#This Row],[REQUERIM]],ROUND(TABLATRANSFERENCIA[[#This Row],[REQUERIM]]/TABLATRANSFERENCIA[[#This Row],[EMBARQUES]],0)),TABLATRANSFERENCIA[[#This Row],[REQUERIM]])</f>
        <v>540</v>
      </c>
      <c r="BK1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6" s="49"/>
      <c r="BP116" s="44">
        <f ca="1">IFERROR(TABLATRANSFERENCIA[[#This Row],[REQUERIM]]/TABLATRANSFERENCIA[[#This Row],[PEDIDO PROMEDIO]],0)</f>
        <v>1.1894273127753303</v>
      </c>
      <c r="BQ116" s="49"/>
      <c r="BR116" s="58"/>
      <c r="BS116" s="3">
        <f ca="1">IF(TABLATRANSFERENCIA[[#This Row],[RECIBIDO]]&lt;&gt;"",0,IF(TABLATRANSFERENCIA[[#This Row],[DESPACHO]]&lt;&gt;"",TABLATRANSFERENCIA[[#This Row],[DESPACHO]],TABLATRANSFERENCIA[[#This Row],[REQUERIM]]))</f>
        <v>540</v>
      </c>
      <c r="BT116" s="48"/>
      <c r="BU116" s="48"/>
      <c r="BV116" s="48" t="str">
        <f t="shared" si="3"/>
        <v>N</v>
      </c>
      <c r="BW116" s="49" t="s">
        <v>1386</v>
      </c>
      <c r="BX116" s="49">
        <f t="array" ref="BX11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6" s="49">
        <v>906</v>
      </c>
      <c r="CA116" s="49">
        <v>449</v>
      </c>
      <c r="CB116" s="49"/>
    </row>
    <row r="117" spans="1:80" x14ac:dyDescent="0.25">
      <c r="A117" s="52" t="s">
        <v>1516</v>
      </c>
      <c r="B117" s="3" t="s">
        <v>4886</v>
      </c>
      <c r="C117" s="3">
        <v>0</v>
      </c>
      <c r="D117" s="3">
        <v>0</v>
      </c>
      <c r="E117" s="3" t="s">
        <v>1401</v>
      </c>
      <c r="F117" s="3" t="s">
        <v>4885</v>
      </c>
      <c r="G117" s="3" t="s">
        <v>4425</v>
      </c>
      <c r="H117" s="3">
        <v>0</v>
      </c>
      <c r="I117" s="3">
        <v>0</v>
      </c>
      <c r="J117" s="3">
        <v>0</v>
      </c>
      <c r="K117" s="3">
        <v>0</v>
      </c>
      <c r="L117" s="3" t="s">
        <v>4414</v>
      </c>
      <c r="M117" s="3" t="s">
        <v>4434</v>
      </c>
      <c r="N117" s="3">
        <v>0</v>
      </c>
      <c r="O117" s="5" t="s">
        <v>4404</v>
      </c>
      <c r="P117" s="5">
        <v>0.83</v>
      </c>
      <c r="Q117" s="5">
        <v>1.85</v>
      </c>
      <c r="R117" s="44">
        <v>0</v>
      </c>
      <c r="S117" s="44">
        <v>1.64</v>
      </c>
      <c r="T117" s="44">
        <v>0</v>
      </c>
      <c r="U117" s="44">
        <v>1</v>
      </c>
      <c r="V117" s="47" t="s">
        <v>1405</v>
      </c>
      <c r="W117" s="47" t="s">
        <v>4409</v>
      </c>
      <c r="X117" s="49">
        <v>24</v>
      </c>
      <c r="Y117" s="49">
        <v>12</v>
      </c>
      <c r="Z117" s="6">
        <v>1362</v>
      </c>
      <c r="AA117" s="6">
        <v>1000000000</v>
      </c>
      <c r="AB117" s="6">
        <v>297</v>
      </c>
      <c r="AC117" s="4">
        <v>0.78</v>
      </c>
      <c r="AD117" s="6" t="s">
        <v>1392</v>
      </c>
      <c r="AE117" s="6">
        <v>200</v>
      </c>
      <c r="AF117" s="6">
        <v>0</v>
      </c>
      <c r="AG117" s="6">
        <v>200</v>
      </c>
      <c r="AH117" s="6">
        <v>0</v>
      </c>
      <c r="AI117" s="6">
        <v>0</v>
      </c>
      <c r="AJ117" s="6">
        <v>0</v>
      </c>
      <c r="AK117" s="6">
        <v>497</v>
      </c>
      <c r="AL117" s="4">
        <v>0.64</v>
      </c>
      <c r="AM117" s="6" t="s">
        <v>1398</v>
      </c>
      <c r="AN117" s="6">
        <v>200</v>
      </c>
      <c r="AO117" s="6">
        <v>0</v>
      </c>
      <c r="AP117" s="6">
        <v>1</v>
      </c>
      <c r="AQ117" s="6">
        <v>454</v>
      </c>
      <c r="AR117" s="6">
        <v>15</v>
      </c>
      <c r="AS117" s="6">
        <v>5.5</v>
      </c>
      <c r="AT117" s="6">
        <v>2.2000000000000002</v>
      </c>
      <c r="AU117" s="6">
        <v>1</v>
      </c>
      <c r="AV117" s="65">
        <v>43311</v>
      </c>
      <c r="AW117" s="65">
        <v>43395</v>
      </c>
      <c r="AX117" s="6">
        <f t="array" ref="AX117">IFERROR(INDEX(Datos_Consumo[CANTIDAD],MATCH(TABLATRANSFERENCIA[[#This Row],[CODIGO]]&amp;TABLATRANSFERENCIA[[#Headers],[2018-8]],Datos_Consumo[CODIGO]&amp;Datos_Consumo[FECHA_FORMATO],0)),0)</f>
        <v>24</v>
      </c>
      <c r="AY117" s="6">
        <f t="array" ref="AY117">IFERROR(INDEX(Datos_Consumo[CANTIDAD],MATCH(TABLATRANSFERENCIA[[#This Row],[CODIGO]]&amp;TABLATRANSFERENCIA[[#Headers],[2018-9]],Datos_Consumo[CODIGO]&amp;Datos_Consumo[FECHA_FORMATO],0)),0)</f>
        <v>36</v>
      </c>
      <c r="AZ117" s="6">
        <f t="array" ref="AZ117">IFERROR(INDEX(Datos_Consumo[CANTIDAD],MATCH(TABLATRANSFERENCIA[[#This Row],[CODIGO]]&amp;TABLATRANSFERENCIA[[#Headers],[2018-10]],Datos_Consumo[CODIGO]&amp;Datos_Consumo[FECHA_FORMATO],0)),0)</f>
        <v>78</v>
      </c>
      <c r="BA117" s="6">
        <f t="array" ref="BA117">IFERROR(INDEX(Datos_Consumo[CANTIDAD],MATCH(TABLATRANSFERENCIA[[#This Row],[CODIGO]]&amp;TABLATRANSFERENCIA[[#Headers],[2018-11]],Datos_Consumo[CODIGO]&amp;Datos_Consumo[FECHA_FORMATO],0)),0)</f>
        <v>15</v>
      </c>
      <c r="BB117" s="6">
        <f t="array" ref="BB117">IFERROR(INDEX(Datos_Consumo[CANTIDAD],MATCH(TABLATRANSFERENCIA[[#This Row],[CODIGO]]&amp;TABLATRANSFERENCIA[[#Headers],[2018-12]],Datos_Consumo[CODIGO]&amp;Datos_Consumo[FECHA_FORMATO],0)),0)</f>
        <v>73</v>
      </c>
      <c r="BC117" s="6">
        <f t="array" ref="BC117">IFERROR(INDEX(Datos_Consumo[CANTIDAD],MATCH(TABLATRANSFERENCIA[[#This Row],[CODIGO]]&amp;TABLATRANSFERENCIA[[#Headers],[2019-1]],Datos_Consumo[CODIGO]&amp;Datos_Consumo[FECHA_FORMATO],0)),0)</f>
        <v>15</v>
      </c>
      <c r="BD117" s="48">
        <f ca="1">IFERROR(ROUND((1+INDEX(tbl_Cambio_Porcentual_Requerim[Cambio Porcentual],MATCH(INDIRECT("TABLATRANSFERENCIA[@["&amp;Campo_Cambio&amp;"]]"),tbl_Cambio_Porcentual_Requerim[Clasificación],0)))*TABLATRANSFERENCIA[[#This Row],[REQ TOTAL]],0),TABLATRANSFERENCIA[[#This Row],[REQ TOTAL]])</f>
        <v>934</v>
      </c>
      <c r="BE117" s="53">
        <v>865</v>
      </c>
      <c r="BF117" s="62">
        <v>43479</v>
      </c>
      <c r="BG117" s="60">
        <v>43563</v>
      </c>
      <c r="BH117" s="49"/>
      <c r="BI117" s="49"/>
      <c r="BJ117" s="49">
        <f ca="1">IF(RIGHT(TABLATRANSFERENCIA[[#Headers],[Emb1]],1)*1&lt;=TABLATRANSFERENCIA[[#This Row],[EMBARQUES]],IF(ISBLANK(TABLATRANSFERENCIA[[#This Row],[EMBARQUES]]),TABLATRANSFERENCIA[[#This Row],[REQUERIM]],ROUND(TABLATRANSFERENCIA[[#This Row],[REQUERIM]]/TABLATRANSFERENCIA[[#This Row],[EMBARQUES]],0)),TABLATRANSFERENCIA[[#This Row],[REQUERIM]])</f>
        <v>934</v>
      </c>
      <c r="BK1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7" s="49"/>
      <c r="BP117" s="44">
        <f ca="1">IFERROR(TABLATRANSFERENCIA[[#This Row],[REQUERIM]]/TABLATRANSFERENCIA[[#This Row],[PEDIDO PROMEDIO]],0)</f>
        <v>2.0572687224669601</v>
      </c>
      <c r="BQ117" s="49"/>
      <c r="BR117" s="58"/>
      <c r="BS117" s="3">
        <f ca="1">IF(TABLATRANSFERENCIA[[#This Row],[RECIBIDO]]&lt;&gt;"",0,IF(TABLATRANSFERENCIA[[#This Row],[DESPACHO]]&lt;&gt;"",TABLATRANSFERENCIA[[#This Row],[DESPACHO]],TABLATRANSFERENCIA[[#This Row],[REQUERIM]]))</f>
        <v>934</v>
      </c>
      <c r="BT117" s="48"/>
      <c r="BU117" s="48"/>
      <c r="BV117" s="48" t="str">
        <f t="shared" si="3"/>
        <v>N</v>
      </c>
      <c r="BW117" s="49" t="s">
        <v>1386</v>
      </c>
      <c r="BX117" s="49">
        <f t="array" ref="BX11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7" s="49">
        <v>906</v>
      </c>
      <c r="CA117" s="49">
        <v>449</v>
      </c>
      <c r="CB117" s="49"/>
    </row>
    <row r="118" spans="1:80" x14ac:dyDescent="0.25">
      <c r="A118" s="52" t="s">
        <v>1517</v>
      </c>
      <c r="B118" s="3" t="s">
        <v>4888</v>
      </c>
      <c r="C118" s="3">
        <v>0</v>
      </c>
      <c r="D118" s="3">
        <v>0</v>
      </c>
      <c r="E118" s="3" t="s">
        <v>1401</v>
      </c>
      <c r="F118" s="3" t="s">
        <v>4889</v>
      </c>
      <c r="G118" s="3" t="s">
        <v>4425</v>
      </c>
      <c r="H118" s="3">
        <v>0</v>
      </c>
      <c r="I118" s="3">
        <v>0</v>
      </c>
      <c r="J118" s="3">
        <v>0</v>
      </c>
      <c r="K118" s="3">
        <v>0</v>
      </c>
      <c r="L118" s="3" t="s">
        <v>4414</v>
      </c>
      <c r="M118" s="3" t="s">
        <v>4531</v>
      </c>
      <c r="N118" s="3">
        <v>0</v>
      </c>
      <c r="O118" s="5" t="s">
        <v>4432</v>
      </c>
      <c r="P118" s="5">
        <v>2.42</v>
      </c>
      <c r="Q118" s="5">
        <v>4.2699999999999996</v>
      </c>
      <c r="R118" s="44">
        <v>0</v>
      </c>
      <c r="S118" s="44">
        <v>1.02</v>
      </c>
      <c r="T118" s="44">
        <v>0</v>
      </c>
      <c r="U118" s="44">
        <v>0</v>
      </c>
      <c r="V118" s="47" t="s">
        <v>1405</v>
      </c>
      <c r="W118" s="47" t="s">
        <v>4409</v>
      </c>
      <c r="X118" s="49">
        <v>24</v>
      </c>
      <c r="Y118" s="49">
        <v>12</v>
      </c>
      <c r="Z118" s="6">
        <v>350</v>
      </c>
      <c r="AA118" s="6">
        <v>1000000000</v>
      </c>
      <c r="AB118" s="6">
        <v>96</v>
      </c>
      <c r="AC118" s="4">
        <v>0.73</v>
      </c>
      <c r="AD118" s="6" t="s">
        <v>1392</v>
      </c>
      <c r="AE118" s="6">
        <v>200</v>
      </c>
      <c r="AF118" s="6">
        <v>0</v>
      </c>
      <c r="AG118" s="6">
        <v>200</v>
      </c>
      <c r="AH118" s="6">
        <v>0</v>
      </c>
      <c r="AI118" s="6">
        <v>0</v>
      </c>
      <c r="AJ118" s="6">
        <v>0</v>
      </c>
      <c r="AK118" s="6">
        <v>296</v>
      </c>
      <c r="AL118" s="4">
        <v>0.15</v>
      </c>
      <c r="AM118" s="6" t="s">
        <v>1388</v>
      </c>
      <c r="AN118" s="6">
        <v>100</v>
      </c>
      <c r="AO118" s="6">
        <v>0</v>
      </c>
      <c r="AP118" s="6">
        <v>1</v>
      </c>
      <c r="AQ118" s="6">
        <v>117</v>
      </c>
      <c r="AR118" s="6">
        <v>8</v>
      </c>
      <c r="AS118" s="6">
        <v>6.7</v>
      </c>
      <c r="AT118" s="6">
        <v>2.2999999999999998</v>
      </c>
      <c r="AU118" s="6">
        <v>0</v>
      </c>
      <c r="AV118" s="65">
        <v>43067</v>
      </c>
      <c r="AW118" s="65">
        <v>0</v>
      </c>
      <c r="AX118" s="6">
        <f t="array" ref="AX118">IFERROR(INDEX(Datos_Consumo[CANTIDAD],MATCH(TABLATRANSFERENCIA[[#This Row],[CODIGO]]&amp;TABLATRANSFERENCIA[[#Headers],[2018-8]],Datos_Consumo[CODIGO]&amp;Datos_Consumo[FECHA_FORMATO],0)),0)</f>
        <v>15</v>
      </c>
      <c r="AY118" s="6">
        <f t="array" ref="AY118">IFERROR(INDEX(Datos_Consumo[CANTIDAD],MATCH(TABLATRANSFERENCIA[[#This Row],[CODIGO]]&amp;TABLATRANSFERENCIA[[#Headers],[2018-9]],Datos_Consumo[CODIGO]&amp;Datos_Consumo[FECHA_FORMATO],0)),0)</f>
        <v>15</v>
      </c>
      <c r="AZ118" s="6">
        <f t="array" ref="AZ118">IFERROR(INDEX(Datos_Consumo[CANTIDAD],MATCH(TABLATRANSFERENCIA[[#This Row],[CODIGO]]&amp;TABLATRANSFERENCIA[[#Headers],[2018-10]],Datos_Consumo[CODIGO]&amp;Datos_Consumo[FECHA_FORMATO],0)),0)</f>
        <v>47</v>
      </c>
      <c r="BA118" s="6">
        <f t="array" ref="BA118">IFERROR(INDEX(Datos_Consumo[CANTIDAD],MATCH(TABLATRANSFERENCIA[[#This Row],[CODIGO]]&amp;TABLATRANSFERENCIA[[#Headers],[2018-11]],Datos_Consumo[CODIGO]&amp;Datos_Consumo[FECHA_FORMATO],0)),0)</f>
        <v>35</v>
      </c>
      <c r="BB118" s="6">
        <f t="array" ref="BB118">IFERROR(INDEX(Datos_Consumo[CANTIDAD],MATCH(TABLATRANSFERENCIA[[#This Row],[CODIGO]]&amp;TABLATRANSFERENCIA[[#Headers],[2018-12]],Datos_Consumo[CODIGO]&amp;Datos_Consumo[FECHA_FORMATO],0)),0)</f>
        <v>2</v>
      </c>
      <c r="BC118" s="6">
        <f t="array" ref="BC118">IFERROR(INDEX(Datos_Consumo[CANTIDAD],MATCH(TABLATRANSFERENCIA[[#This Row],[CODIGO]]&amp;TABLATRANSFERENCIA[[#Headers],[2019-1]],Datos_Consumo[CODIGO]&amp;Datos_Consumo[FECHA_FORMATO],0)),0)</f>
        <v>11</v>
      </c>
      <c r="BD118" s="48">
        <f ca="1">IFERROR(ROUND((1+INDEX(tbl_Cambio_Porcentual_Requerim[Cambio Porcentual],MATCH(INDIRECT("TABLATRANSFERENCIA[@["&amp;Campo_Cambio&amp;"]]"),tbl_Cambio_Porcentual_Requerim[Clasificación],0)))*TABLATRANSFERENCIA[[#This Row],[REQ TOTAL]],0),TABLATRANSFERENCIA[[#This Row],[REQ TOTAL]])</f>
        <v>90</v>
      </c>
      <c r="BE118" s="53">
        <v>100</v>
      </c>
      <c r="BF118" s="62">
        <v>43479</v>
      </c>
      <c r="BG118" s="60">
        <v>43563</v>
      </c>
      <c r="BH118" s="49"/>
      <c r="BI118" s="49"/>
      <c r="BJ118" s="49">
        <f ca="1">IF(RIGHT(TABLATRANSFERENCIA[[#Headers],[Emb1]],1)*1&lt;=TABLATRANSFERENCIA[[#This Row],[EMBARQUES]],IF(ISBLANK(TABLATRANSFERENCIA[[#This Row],[EMBARQUES]]),TABLATRANSFERENCIA[[#This Row],[REQUERIM]],ROUND(TABLATRANSFERENCIA[[#This Row],[REQUERIM]]/TABLATRANSFERENCIA[[#This Row],[EMBARQUES]],0)),TABLATRANSFERENCIA[[#This Row],[REQUERIM]])</f>
        <v>90</v>
      </c>
      <c r="BK1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8" s="49"/>
      <c r="BP118" s="44">
        <f ca="1">IFERROR(TABLATRANSFERENCIA[[#This Row],[REQUERIM]]/TABLATRANSFERENCIA[[#This Row],[PEDIDO PROMEDIO]],0)</f>
        <v>0.76923076923076927</v>
      </c>
      <c r="BQ118" s="49"/>
      <c r="BR118" s="58"/>
      <c r="BS118" s="3">
        <f ca="1">IF(TABLATRANSFERENCIA[[#This Row],[RECIBIDO]]&lt;&gt;"",0,IF(TABLATRANSFERENCIA[[#This Row],[DESPACHO]]&lt;&gt;"",TABLATRANSFERENCIA[[#This Row],[DESPACHO]],TABLATRANSFERENCIA[[#This Row],[REQUERIM]]))</f>
        <v>90</v>
      </c>
      <c r="BT118" s="48"/>
      <c r="BU118" s="48"/>
      <c r="BV118" s="48" t="str">
        <f t="shared" si="3"/>
        <v>N</v>
      </c>
      <c r="BW118" s="49" t="s">
        <v>1386</v>
      </c>
      <c r="BX118" s="49">
        <f t="array" ref="BX11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8" s="49">
        <v>233</v>
      </c>
      <c r="CA118" s="49">
        <v>116</v>
      </c>
      <c r="CB118" s="49"/>
    </row>
    <row r="119" spans="1:80" x14ac:dyDescent="0.25">
      <c r="A119" s="52" t="s">
        <v>1518</v>
      </c>
      <c r="B119" s="3" t="s">
        <v>4890</v>
      </c>
      <c r="C119" s="3">
        <v>0</v>
      </c>
      <c r="D119" s="3">
        <v>0</v>
      </c>
      <c r="E119" s="3" t="s">
        <v>1401</v>
      </c>
      <c r="F119" s="3" t="s">
        <v>4889</v>
      </c>
      <c r="G119" s="3" t="s">
        <v>4425</v>
      </c>
      <c r="H119" s="3">
        <v>0</v>
      </c>
      <c r="I119" s="3">
        <v>0</v>
      </c>
      <c r="J119" s="3">
        <v>0</v>
      </c>
      <c r="K119" s="3">
        <v>0</v>
      </c>
      <c r="L119" s="3" t="s">
        <v>4414</v>
      </c>
      <c r="M119" s="3" t="s">
        <v>4793</v>
      </c>
      <c r="N119" s="3">
        <v>0</v>
      </c>
      <c r="O119" s="5" t="s">
        <v>4419</v>
      </c>
      <c r="P119" s="5">
        <v>2.17</v>
      </c>
      <c r="Q119" s="5">
        <v>4.12</v>
      </c>
      <c r="R119" s="44">
        <v>0</v>
      </c>
      <c r="S119" s="44">
        <v>1.2</v>
      </c>
      <c r="T119" s="44">
        <v>0</v>
      </c>
      <c r="U119" s="44">
        <v>1</v>
      </c>
      <c r="V119" s="47" t="s">
        <v>1405</v>
      </c>
      <c r="W119" s="47" t="s">
        <v>4409</v>
      </c>
      <c r="X119" s="49">
        <v>24</v>
      </c>
      <c r="Y119" s="49">
        <v>12</v>
      </c>
      <c r="Z119" s="6">
        <v>2280</v>
      </c>
      <c r="AA119" s="6">
        <v>1000000000</v>
      </c>
      <c r="AB119" s="6">
        <v>307</v>
      </c>
      <c r="AC119" s="4">
        <v>0.87</v>
      </c>
      <c r="AD119" s="6" t="s">
        <v>1392</v>
      </c>
      <c r="AE119" s="6">
        <v>700</v>
      </c>
      <c r="AF119" s="6">
        <v>0</v>
      </c>
      <c r="AG119" s="6">
        <v>200</v>
      </c>
      <c r="AH119" s="6">
        <v>500</v>
      </c>
      <c r="AI119" s="6">
        <v>0</v>
      </c>
      <c r="AJ119" s="6">
        <v>0</v>
      </c>
      <c r="AK119" s="6">
        <v>1007</v>
      </c>
      <c r="AL119" s="4">
        <v>0.56000000000000005</v>
      </c>
      <c r="AM119" s="6" t="s">
        <v>1398</v>
      </c>
      <c r="AN119" s="6">
        <v>500</v>
      </c>
      <c r="AO119" s="6">
        <v>0</v>
      </c>
      <c r="AP119" s="6">
        <v>1</v>
      </c>
      <c r="AQ119" s="6">
        <v>760</v>
      </c>
      <c r="AR119" s="6">
        <v>12.9</v>
      </c>
      <c r="AS119" s="6">
        <v>5.7</v>
      </c>
      <c r="AT119" s="6">
        <v>2.8</v>
      </c>
      <c r="AU119" s="6">
        <v>0</v>
      </c>
      <c r="AV119" s="65">
        <v>43311</v>
      </c>
      <c r="AW119" s="65">
        <v>43395</v>
      </c>
      <c r="AX119" s="6">
        <f t="array" ref="AX119">IFERROR(INDEX(Datos_Consumo[CANTIDAD],MATCH(TABLATRANSFERENCIA[[#This Row],[CODIGO]]&amp;TABLATRANSFERENCIA[[#Headers],[2018-8]],Datos_Consumo[CODIGO]&amp;Datos_Consumo[FECHA_FORMATO],0)),0)</f>
        <v>157</v>
      </c>
      <c r="AY119" s="6">
        <f t="array" ref="AY119">IFERROR(INDEX(Datos_Consumo[CANTIDAD],MATCH(TABLATRANSFERENCIA[[#This Row],[CODIGO]]&amp;TABLATRANSFERENCIA[[#Headers],[2018-9]],Datos_Consumo[CODIGO]&amp;Datos_Consumo[FECHA_FORMATO],0)),0)</f>
        <v>38</v>
      </c>
      <c r="AZ119" s="6">
        <f t="array" ref="AZ119">IFERROR(INDEX(Datos_Consumo[CANTIDAD],MATCH(TABLATRANSFERENCIA[[#This Row],[CODIGO]]&amp;TABLATRANSFERENCIA[[#Headers],[2018-10]],Datos_Consumo[CODIGO]&amp;Datos_Consumo[FECHA_FORMATO],0)),0)</f>
        <v>57</v>
      </c>
      <c r="BA119" s="6">
        <f t="array" ref="BA119">IFERROR(INDEX(Datos_Consumo[CANTIDAD],MATCH(TABLATRANSFERENCIA[[#This Row],[CODIGO]]&amp;TABLATRANSFERENCIA[[#Headers],[2018-11]],Datos_Consumo[CODIGO]&amp;Datos_Consumo[FECHA_FORMATO],0)),0)</f>
        <v>89</v>
      </c>
      <c r="BB119" s="6">
        <f t="array" ref="BB119">IFERROR(INDEX(Datos_Consumo[CANTIDAD],MATCH(TABLATRANSFERENCIA[[#This Row],[CODIGO]]&amp;TABLATRANSFERENCIA[[#Headers],[2018-12]],Datos_Consumo[CODIGO]&amp;Datos_Consumo[FECHA_FORMATO],0)),0)</f>
        <v>36</v>
      </c>
      <c r="BC119" s="6">
        <f t="array" ref="BC119">IFERROR(INDEX(Datos_Consumo[CANTIDAD],MATCH(TABLATRANSFERENCIA[[#This Row],[CODIGO]]&amp;TABLATRANSFERENCIA[[#Headers],[2019-1]],Datos_Consumo[CODIGO]&amp;Datos_Consumo[FECHA_FORMATO],0)),0)</f>
        <v>46</v>
      </c>
      <c r="BD119" s="48">
        <f ca="1">IFERROR(ROUND((1+INDEX(tbl_Cambio_Porcentual_Requerim[Cambio Porcentual],MATCH(INDIRECT("TABLATRANSFERENCIA[@["&amp;Campo_Cambio&amp;"]]"),tbl_Cambio_Porcentual_Requerim[Clasificación],0)))*TABLATRANSFERENCIA[[#This Row],[REQ TOTAL]],0),TABLATRANSFERENCIA[[#This Row],[REQ TOTAL]])</f>
        <v>891</v>
      </c>
      <c r="BE119" s="53">
        <v>1273</v>
      </c>
      <c r="BF119" s="62">
        <v>43479</v>
      </c>
      <c r="BG119" s="60">
        <v>43563</v>
      </c>
      <c r="BH119" s="49"/>
      <c r="BI119" s="49"/>
      <c r="BJ119" s="49">
        <f ca="1">IF(RIGHT(TABLATRANSFERENCIA[[#Headers],[Emb1]],1)*1&lt;=TABLATRANSFERENCIA[[#This Row],[EMBARQUES]],IF(ISBLANK(TABLATRANSFERENCIA[[#This Row],[EMBARQUES]]),TABLATRANSFERENCIA[[#This Row],[REQUERIM]],ROUND(TABLATRANSFERENCIA[[#This Row],[REQUERIM]]/TABLATRANSFERENCIA[[#This Row],[EMBARQUES]],0)),TABLATRANSFERENCIA[[#This Row],[REQUERIM]])</f>
        <v>891</v>
      </c>
      <c r="BK11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9" s="49"/>
      <c r="BP119" s="44">
        <f ca="1">IFERROR(TABLATRANSFERENCIA[[#This Row],[REQUERIM]]/TABLATRANSFERENCIA[[#This Row],[PEDIDO PROMEDIO]],0)</f>
        <v>1.1723684210526315</v>
      </c>
      <c r="BQ119" s="49"/>
      <c r="BR119" s="58"/>
      <c r="BS119" s="3">
        <f ca="1">IF(TABLATRANSFERENCIA[[#This Row],[RECIBIDO]]&lt;&gt;"",0,IF(TABLATRANSFERENCIA[[#This Row],[DESPACHO]]&lt;&gt;"",TABLATRANSFERENCIA[[#This Row],[DESPACHO]],TABLATRANSFERENCIA[[#This Row],[REQUERIM]]))</f>
        <v>891</v>
      </c>
      <c r="BT119" s="48"/>
      <c r="BU119" s="48"/>
      <c r="BV119" s="48" t="str">
        <f t="shared" si="3"/>
        <v>N</v>
      </c>
      <c r="BW119" s="49" t="s">
        <v>1386</v>
      </c>
      <c r="BX119" s="49">
        <f t="array" ref="BX11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9" s="49">
        <v>1516</v>
      </c>
      <c r="CA119" s="49">
        <v>752</v>
      </c>
      <c r="CB119" s="49"/>
    </row>
    <row r="120" spans="1:80" x14ac:dyDescent="0.25">
      <c r="A120" s="52" t="s">
        <v>1519</v>
      </c>
      <c r="B120" s="3" t="s">
        <v>4893</v>
      </c>
      <c r="C120" s="3">
        <v>0</v>
      </c>
      <c r="D120" s="3">
        <v>0</v>
      </c>
      <c r="E120" s="3" t="s">
        <v>1401</v>
      </c>
      <c r="F120" s="3" t="s">
        <v>4889</v>
      </c>
      <c r="G120" s="3" t="s">
        <v>4425</v>
      </c>
      <c r="H120" s="3">
        <v>0</v>
      </c>
      <c r="I120" s="3">
        <v>0</v>
      </c>
      <c r="J120" s="3">
        <v>0</v>
      </c>
      <c r="K120" s="3">
        <v>0</v>
      </c>
      <c r="L120" s="3" t="s">
        <v>4414</v>
      </c>
      <c r="M120" s="3" t="s">
        <v>4894</v>
      </c>
      <c r="N120" s="3">
        <v>0</v>
      </c>
      <c r="O120" s="5" t="s">
        <v>4428</v>
      </c>
      <c r="P120" s="5">
        <v>3.9</v>
      </c>
      <c r="Q120" s="5">
        <v>6.25</v>
      </c>
      <c r="R120" s="44">
        <v>0</v>
      </c>
      <c r="S120" s="44">
        <v>0.8</v>
      </c>
      <c r="T120" s="44">
        <v>0</v>
      </c>
      <c r="U120" s="44">
        <v>1</v>
      </c>
      <c r="V120" s="47" t="s">
        <v>1405</v>
      </c>
      <c r="W120" s="47" t="s">
        <v>4409</v>
      </c>
      <c r="X120" s="49">
        <v>24</v>
      </c>
      <c r="Y120" s="49">
        <v>12</v>
      </c>
      <c r="Z120" s="6">
        <v>250</v>
      </c>
      <c r="AA120" s="6">
        <v>1000000000</v>
      </c>
      <c r="AB120" s="6">
        <v>69</v>
      </c>
      <c r="AC120" s="4">
        <v>0.72</v>
      </c>
      <c r="AD120" s="6" t="s">
        <v>1392</v>
      </c>
      <c r="AE120" s="6">
        <v>0</v>
      </c>
      <c r="AF120" s="6">
        <v>0</v>
      </c>
      <c r="AG120" s="6">
        <v>0</v>
      </c>
      <c r="AH120" s="6">
        <v>0</v>
      </c>
      <c r="AI120" s="6">
        <v>0</v>
      </c>
      <c r="AJ120" s="6">
        <v>0</v>
      </c>
      <c r="AK120" s="6">
        <v>69</v>
      </c>
      <c r="AL120" s="4">
        <v>0.72</v>
      </c>
      <c r="AM120" s="6" t="s">
        <v>1392</v>
      </c>
      <c r="AN120" s="6">
        <v>50</v>
      </c>
      <c r="AO120" s="6">
        <v>0</v>
      </c>
      <c r="AP120" s="6">
        <v>1</v>
      </c>
      <c r="AQ120" s="6">
        <v>83</v>
      </c>
      <c r="AR120" s="6">
        <v>14.8</v>
      </c>
      <c r="AS120" s="6">
        <v>4.0999999999999996</v>
      </c>
      <c r="AT120" s="6">
        <v>3</v>
      </c>
      <c r="AU120" s="6">
        <v>0</v>
      </c>
      <c r="AV120" s="65">
        <v>43311</v>
      </c>
      <c r="AW120" s="65">
        <v>43395</v>
      </c>
      <c r="AX120" s="6">
        <f t="array" ref="AX120">IFERROR(INDEX(Datos_Consumo[CANTIDAD],MATCH(TABLATRANSFERENCIA[[#This Row],[CODIGO]]&amp;TABLATRANSFERENCIA[[#Headers],[2018-8]],Datos_Consumo[CODIGO]&amp;Datos_Consumo[FECHA_FORMATO],0)),0)</f>
        <v>16</v>
      </c>
      <c r="AY120" s="6">
        <f t="array" ref="AY120">IFERROR(INDEX(Datos_Consumo[CANTIDAD],MATCH(TABLATRANSFERENCIA[[#This Row],[CODIGO]]&amp;TABLATRANSFERENCIA[[#Headers],[2018-9]],Datos_Consumo[CODIGO]&amp;Datos_Consumo[FECHA_FORMATO],0)),0)</f>
        <v>23</v>
      </c>
      <c r="AZ120" s="6">
        <f t="array" ref="AZ120">IFERROR(INDEX(Datos_Consumo[CANTIDAD],MATCH(TABLATRANSFERENCIA[[#This Row],[CODIGO]]&amp;TABLATRANSFERENCIA[[#Headers],[2018-10]],Datos_Consumo[CODIGO]&amp;Datos_Consumo[FECHA_FORMATO],0)),0)</f>
        <v>9</v>
      </c>
      <c r="BA120" s="6">
        <f t="array" ref="BA120">IFERROR(INDEX(Datos_Consumo[CANTIDAD],MATCH(TABLATRANSFERENCIA[[#This Row],[CODIGO]]&amp;TABLATRANSFERENCIA[[#Headers],[2018-11]],Datos_Consumo[CODIGO]&amp;Datos_Consumo[FECHA_FORMATO],0)),0)</f>
        <v>4</v>
      </c>
      <c r="BB120" s="6">
        <f t="array" ref="BB120">IFERROR(INDEX(Datos_Consumo[CANTIDAD],MATCH(TABLATRANSFERENCIA[[#This Row],[CODIGO]]&amp;TABLATRANSFERENCIA[[#Headers],[2018-12]],Datos_Consumo[CODIGO]&amp;Datos_Consumo[FECHA_FORMATO],0)),0)</f>
        <v>0</v>
      </c>
      <c r="BC120" s="6">
        <f t="array" ref="BC120">IFERROR(INDEX(Datos_Consumo[CANTIDAD],MATCH(TABLATRANSFERENCIA[[#This Row],[CODIGO]]&amp;TABLATRANSFERENCIA[[#Headers],[2019-1]],Datos_Consumo[CODIGO]&amp;Datos_Consumo[FECHA_FORMATO],0)),0)</f>
        <v>0</v>
      </c>
      <c r="BD120" s="48">
        <f ca="1">IFERROR(ROUND((1+INDEX(tbl_Cambio_Porcentual_Requerim[Cambio Porcentual],MATCH(INDIRECT("TABLATRANSFERENCIA[@["&amp;Campo_Cambio&amp;"]]"),tbl_Cambio_Porcentual_Requerim[Clasificación],0)))*TABLATRANSFERENCIA[[#This Row],[REQ TOTAL]],0),TABLATRANSFERENCIA[[#This Row],[REQ TOTAL]])</f>
        <v>181</v>
      </c>
      <c r="BE120" s="53">
        <v>181</v>
      </c>
      <c r="BF120" s="62">
        <v>43479</v>
      </c>
      <c r="BG120" s="60">
        <v>43563</v>
      </c>
      <c r="BH120" s="49"/>
      <c r="BI120" s="49"/>
      <c r="BJ120" s="49">
        <f ca="1">IF(RIGHT(TABLATRANSFERENCIA[[#Headers],[Emb1]],1)*1&lt;=TABLATRANSFERENCIA[[#This Row],[EMBARQUES]],IF(ISBLANK(TABLATRANSFERENCIA[[#This Row],[EMBARQUES]]),TABLATRANSFERENCIA[[#This Row],[REQUERIM]],ROUND(TABLATRANSFERENCIA[[#This Row],[REQUERIM]]/TABLATRANSFERENCIA[[#This Row],[EMBARQUES]],0)),TABLATRANSFERENCIA[[#This Row],[REQUERIM]])</f>
        <v>181</v>
      </c>
      <c r="BK12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0" s="49"/>
      <c r="BP120" s="44">
        <f ca="1">IFERROR(TABLATRANSFERENCIA[[#This Row],[REQUERIM]]/TABLATRANSFERENCIA[[#This Row],[PEDIDO PROMEDIO]],0)</f>
        <v>2.1807228915662651</v>
      </c>
      <c r="BQ120" s="49"/>
      <c r="BR120" s="58"/>
      <c r="BS120" s="3">
        <f ca="1">IF(TABLATRANSFERENCIA[[#This Row],[RECIBIDO]]&lt;&gt;"",0,IF(TABLATRANSFERENCIA[[#This Row],[DESPACHO]]&lt;&gt;"",TABLATRANSFERENCIA[[#This Row],[DESPACHO]],TABLATRANSFERENCIA[[#This Row],[REQUERIM]]))</f>
        <v>181</v>
      </c>
      <c r="BT120" s="48"/>
      <c r="BU120" s="48"/>
      <c r="BV120" s="48" t="str">
        <f t="shared" si="3"/>
        <v>N</v>
      </c>
      <c r="BW120" s="49" t="s">
        <v>1386</v>
      </c>
      <c r="BX120" s="49">
        <f t="array" ref="BX12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0" s="49">
        <v>166</v>
      </c>
      <c r="CA120" s="49">
        <v>83</v>
      </c>
      <c r="CB120" s="49"/>
    </row>
    <row r="121" spans="1:80" x14ac:dyDescent="0.25">
      <c r="A121" s="52" t="s">
        <v>1520</v>
      </c>
      <c r="B121" s="3" t="s">
        <v>4895</v>
      </c>
      <c r="C121" s="3">
        <v>0</v>
      </c>
      <c r="D121" s="3">
        <v>0</v>
      </c>
      <c r="E121" s="3" t="s">
        <v>1401</v>
      </c>
      <c r="F121" s="3" t="s">
        <v>4889</v>
      </c>
      <c r="G121" s="3" t="s">
        <v>4425</v>
      </c>
      <c r="H121" s="3">
        <v>0</v>
      </c>
      <c r="I121" s="3">
        <v>0</v>
      </c>
      <c r="J121" s="3">
        <v>0</v>
      </c>
      <c r="K121" s="3">
        <v>0</v>
      </c>
      <c r="L121" s="3" t="s">
        <v>4414</v>
      </c>
      <c r="M121" s="3" t="s">
        <v>4454</v>
      </c>
      <c r="N121" s="3">
        <v>0</v>
      </c>
      <c r="O121" s="5" t="s">
        <v>4419</v>
      </c>
      <c r="P121" s="5">
        <v>1.97</v>
      </c>
      <c r="Q121" s="5">
        <v>3.52</v>
      </c>
      <c r="R121" s="44">
        <v>0</v>
      </c>
      <c r="S121" s="44">
        <v>1.05</v>
      </c>
      <c r="T121" s="44">
        <v>0</v>
      </c>
      <c r="U121" s="44">
        <v>1</v>
      </c>
      <c r="V121" s="47" t="s">
        <v>1405</v>
      </c>
      <c r="W121" s="47" t="s">
        <v>4409</v>
      </c>
      <c r="X121" s="49">
        <v>24</v>
      </c>
      <c r="Y121" s="49">
        <v>12</v>
      </c>
      <c r="Z121" s="6">
        <v>2044</v>
      </c>
      <c r="AA121" s="6">
        <v>1000000000</v>
      </c>
      <c r="AB121" s="6">
        <v>739</v>
      </c>
      <c r="AC121" s="4">
        <v>0.64</v>
      </c>
      <c r="AD121" s="6" t="s">
        <v>1398</v>
      </c>
      <c r="AE121" s="6">
        <v>0</v>
      </c>
      <c r="AF121" s="6">
        <v>0</v>
      </c>
      <c r="AG121" s="6">
        <v>0</v>
      </c>
      <c r="AH121" s="6">
        <v>0</v>
      </c>
      <c r="AI121" s="6">
        <v>0</v>
      </c>
      <c r="AJ121" s="6">
        <v>0</v>
      </c>
      <c r="AK121" s="6">
        <v>739</v>
      </c>
      <c r="AL121" s="4">
        <v>0.64</v>
      </c>
      <c r="AM121" s="6" t="s">
        <v>1398</v>
      </c>
      <c r="AN121" s="6">
        <v>500</v>
      </c>
      <c r="AO121" s="6">
        <v>0</v>
      </c>
      <c r="AP121" s="6">
        <v>1</v>
      </c>
      <c r="AQ121" s="6">
        <v>681</v>
      </c>
      <c r="AR121" s="6">
        <v>12.6</v>
      </c>
      <c r="AS121" s="6">
        <v>4.5</v>
      </c>
      <c r="AT121" s="6">
        <v>3.1</v>
      </c>
      <c r="AU121" s="6">
        <v>0</v>
      </c>
      <c r="AV121" s="65">
        <v>43311</v>
      </c>
      <c r="AW121" s="65">
        <v>43395</v>
      </c>
      <c r="AX121" s="6">
        <f t="array" ref="AX121">IFERROR(INDEX(Datos_Consumo[CANTIDAD],MATCH(TABLATRANSFERENCIA[[#This Row],[CODIGO]]&amp;TABLATRANSFERENCIA[[#Headers],[2018-8]],Datos_Consumo[CODIGO]&amp;Datos_Consumo[FECHA_FORMATO],0)),0)</f>
        <v>97</v>
      </c>
      <c r="AY121" s="6">
        <f t="array" ref="AY121">IFERROR(INDEX(Datos_Consumo[CANTIDAD],MATCH(TABLATRANSFERENCIA[[#This Row],[CODIGO]]&amp;TABLATRANSFERENCIA[[#Headers],[2018-9]],Datos_Consumo[CODIGO]&amp;Datos_Consumo[FECHA_FORMATO],0)),0)</f>
        <v>109</v>
      </c>
      <c r="AZ121" s="6">
        <f t="array" ref="AZ121">IFERROR(INDEX(Datos_Consumo[CANTIDAD],MATCH(TABLATRANSFERENCIA[[#This Row],[CODIGO]]&amp;TABLATRANSFERENCIA[[#Headers],[2018-10]],Datos_Consumo[CODIGO]&amp;Datos_Consumo[FECHA_FORMATO],0)),0)</f>
        <v>62</v>
      </c>
      <c r="BA121" s="6">
        <f t="array" ref="BA121">IFERROR(INDEX(Datos_Consumo[CANTIDAD],MATCH(TABLATRANSFERENCIA[[#This Row],[CODIGO]]&amp;TABLATRANSFERENCIA[[#Headers],[2018-11]],Datos_Consumo[CODIGO]&amp;Datos_Consumo[FECHA_FORMATO],0)),0)</f>
        <v>48</v>
      </c>
      <c r="BB121" s="6">
        <f t="array" ref="BB121">IFERROR(INDEX(Datos_Consumo[CANTIDAD],MATCH(TABLATRANSFERENCIA[[#This Row],[CODIGO]]&amp;TABLATRANSFERENCIA[[#Headers],[2018-12]],Datos_Consumo[CODIGO]&amp;Datos_Consumo[FECHA_FORMATO],0)),0)</f>
        <v>36</v>
      </c>
      <c r="BC121" s="6">
        <f t="array" ref="BC121">IFERROR(INDEX(Datos_Consumo[CANTIDAD],MATCH(TABLATRANSFERENCIA[[#This Row],[CODIGO]]&amp;TABLATRANSFERENCIA[[#Headers],[2019-1]],Datos_Consumo[CODIGO]&amp;Datos_Consumo[FECHA_FORMATO],0)),0)</f>
        <v>9</v>
      </c>
      <c r="BD121" s="48">
        <f ca="1">IFERROR(ROUND((1+INDEX(tbl_Cambio_Porcentual_Requerim[Cambio Porcentual],MATCH(INDIRECT("TABLATRANSFERENCIA[@["&amp;Campo_Cambio&amp;"]]"),tbl_Cambio_Porcentual_Requerim[Clasificación],0)))*TABLATRANSFERENCIA[[#This Row],[REQ TOTAL]],0),TABLATRANSFERENCIA[[#This Row],[REQ TOTAL]])</f>
        <v>914</v>
      </c>
      <c r="BE121" s="53">
        <v>1305</v>
      </c>
      <c r="BF121" s="62">
        <v>43479</v>
      </c>
      <c r="BG121" s="60">
        <v>43563</v>
      </c>
      <c r="BH121" s="49"/>
      <c r="BI121" s="49"/>
      <c r="BJ121" s="49">
        <f ca="1">IF(RIGHT(TABLATRANSFERENCIA[[#Headers],[Emb1]],1)*1&lt;=TABLATRANSFERENCIA[[#This Row],[EMBARQUES]],IF(ISBLANK(TABLATRANSFERENCIA[[#This Row],[EMBARQUES]]),TABLATRANSFERENCIA[[#This Row],[REQUERIM]],ROUND(TABLATRANSFERENCIA[[#This Row],[REQUERIM]]/TABLATRANSFERENCIA[[#This Row],[EMBARQUES]],0)),TABLATRANSFERENCIA[[#This Row],[REQUERIM]])</f>
        <v>914</v>
      </c>
      <c r="BK12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1" s="49"/>
      <c r="BP121" s="44">
        <f ca="1">IFERROR(TABLATRANSFERENCIA[[#This Row],[REQUERIM]]/TABLATRANSFERENCIA[[#This Row],[PEDIDO PROMEDIO]],0)</f>
        <v>1.342143906020558</v>
      </c>
      <c r="BQ121" s="49"/>
      <c r="BR121" s="58"/>
      <c r="BS121" s="3">
        <f ca="1">IF(TABLATRANSFERENCIA[[#This Row],[RECIBIDO]]&lt;&gt;"",0,IF(TABLATRANSFERENCIA[[#This Row],[DESPACHO]]&lt;&gt;"",TABLATRANSFERENCIA[[#This Row],[DESPACHO]],TABLATRANSFERENCIA[[#This Row],[REQUERIM]]))</f>
        <v>914</v>
      </c>
      <c r="BT121" s="48"/>
      <c r="BU121" s="48"/>
      <c r="BV121" s="48" t="str">
        <f t="shared" si="3"/>
        <v>N</v>
      </c>
      <c r="BW121" s="49" t="s">
        <v>1386</v>
      </c>
      <c r="BX121" s="49">
        <f t="array" ref="BX12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1" s="49">
        <v>1359</v>
      </c>
      <c r="CA121" s="49">
        <v>675</v>
      </c>
      <c r="CB121" s="49"/>
    </row>
    <row r="122" spans="1:80" x14ac:dyDescent="0.25">
      <c r="A122" s="52" t="s">
        <v>1521</v>
      </c>
      <c r="B122" s="3" t="s">
        <v>4896</v>
      </c>
      <c r="C122" s="3">
        <v>0</v>
      </c>
      <c r="D122" s="3">
        <v>0</v>
      </c>
      <c r="E122" s="3" t="s">
        <v>1401</v>
      </c>
      <c r="F122" s="3" t="s">
        <v>4889</v>
      </c>
      <c r="G122" s="3" t="s">
        <v>4425</v>
      </c>
      <c r="H122" s="3">
        <v>0</v>
      </c>
      <c r="I122" s="3">
        <v>0</v>
      </c>
      <c r="J122" s="3">
        <v>0</v>
      </c>
      <c r="K122" s="3">
        <v>0</v>
      </c>
      <c r="L122" s="3" t="s">
        <v>4414</v>
      </c>
      <c r="M122" s="3" t="s">
        <v>4848</v>
      </c>
      <c r="N122" s="3">
        <v>0</v>
      </c>
      <c r="O122" s="5" t="s">
        <v>4404</v>
      </c>
      <c r="P122" s="5">
        <v>2.69</v>
      </c>
      <c r="Q122" s="5">
        <v>4.6500000000000004</v>
      </c>
      <c r="R122" s="44">
        <v>0</v>
      </c>
      <c r="S122" s="44">
        <v>0.97</v>
      </c>
      <c r="T122" s="44">
        <v>0</v>
      </c>
      <c r="U122" s="44">
        <v>0</v>
      </c>
      <c r="V122" s="47" t="s">
        <v>1405</v>
      </c>
      <c r="W122" s="47" t="s">
        <v>4409</v>
      </c>
      <c r="X122" s="49">
        <v>24</v>
      </c>
      <c r="Y122" s="49">
        <v>12</v>
      </c>
      <c r="Z122" s="6">
        <v>308</v>
      </c>
      <c r="AA122" s="6">
        <v>1000000000</v>
      </c>
      <c r="AB122" s="6">
        <v>0</v>
      </c>
      <c r="AC122" s="4">
        <v>1</v>
      </c>
      <c r="AD122" s="6" t="s">
        <v>838</v>
      </c>
      <c r="AE122" s="6">
        <v>180</v>
      </c>
      <c r="AF122" s="6">
        <v>0</v>
      </c>
      <c r="AG122" s="6">
        <v>100</v>
      </c>
      <c r="AH122" s="6">
        <v>80</v>
      </c>
      <c r="AI122" s="6">
        <v>0</v>
      </c>
      <c r="AJ122" s="6">
        <v>0</v>
      </c>
      <c r="AK122" s="6">
        <v>180</v>
      </c>
      <c r="AL122" s="4">
        <v>0.42</v>
      </c>
      <c r="AM122" s="6" t="s">
        <v>1398</v>
      </c>
      <c r="AN122" s="6">
        <v>200</v>
      </c>
      <c r="AO122" s="6">
        <v>0</v>
      </c>
      <c r="AP122" s="6">
        <v>1</v>
      </c>
      <c r="AQ122" s="6">
        <v>103</v>
      </c>
      <c r="AR122" s="6">
        <v>10.1</v>
      </c>
      <c r="AS122" s="6">
        <v>5.9</v>
      </c>
      <c r="AT122" s="6">
        <v>6.5</v>
      </c>
      <c r="AU122" s="6">
        <v>1</v>
      </c>
      <c r="AV122" s="65">
        <v>43067</v>
      </c>
      <c r="AW122" s="65">
        <v>0</v>
      </c>
      <c r="AX122" s="6">
        <f t="array" ref="AX122">IFERROR(INDEX(Datos_Consumo[CANTIDAD],MATCH(TABLATRANSFERENCIA[[#This Row],[CODIGO]]&amp;TABLATRANSFERENCIA[[#Headers],[2018-8]],Datos_Consumo[CODIGO]&amp;Datos_Consumo[FECHA_FORMATO],0)),0)</f>
        <v>10</v>
      </c>
      <c r="AY122" s="6">
        <f t="array" ref="AY122">IFERROR(INDEX(Datos_Consumo[CANTIDAD],MATCH(TABLATRANSFERENCIA[[#This Row],[CODIGO]]&amp;TABLATRANSFERENCIA[[#Headers],[2018-9]],Datos_Consumo[CODIGO]&amp;Datos_Consumo[FECHA_FORMATO],0)),0)</f>
        <v>20</v>
      </c>
      <c r="AZ122" s="6">
        <f t="array" ref="AZ122">IFERROR(INDEX(Datos_Consumo[CANTIDAD],MATCH(TABLATRANSFERENCIA[[#This Row],[CODIGO]]&amp;TABLATRANSFERENCIA[[#Headers],[2018-10]],Datos_Consumo[CODIGO]&amp;Datos_Consumo[FECHA_FORMATO],0)),0)</f>
        <v>13</v>
      </c>
      <c r="BA122" s="6">
        <f t="array" ref="BA122">IFERROR(INDEX(Datos_Consumo[CANTIDAD],MATCH(TABLATRANSFERENCIA[[#This Row],[CODIGO]]&amp;TABLATRANSFERENCIA[[#Headers],[2018-11]],Datos_Consumo[CODIGO]&amp;Datos_Consumo[FECHA_FORMATO],0)),0)</f>
        <v>33</v>
      </c>
      <c r="BB122" s="6">
        <f t="array" ref="BB122">IFERROR(INDEX(Datos_Consumo[CANTIDAD],MATCH(TABLATRANSFERENCIA[[#This Row],[CODIGO]]&amp;TABLATRANSFERENCIA[[#Headers],[2018-12]],Datos_Consumo[CODIGO]&amp;Datos_Consumo[FECHA_FORMATO],0)),0)</f>
        <v>3</v>
      </c>
      <c r="BC122" s="6">
        <f t="array" ref="BC122">IFERROR(INDEX(Datos_Consumo[CANTIDAD],MATCH(TABLATRANSFERENCIA[[#This Row],[CODIGO]]&amp;TABLATRANSFERENCIA[[#Headers],[2019-1]],Datos_Consumo[CODIGO]&amp;Datos_Consumo[FECHA_FORMATO],0)),0)</f>
        <v>0</v>
      </c>
      <c r="BD122" s="48">
        <f ca="1">IFERROR(ROUND((1+INDEX(tbl_Cambio_Porcentual_Requerim[Cambio Porcentual],MATCH(INDIRECT("TABLATRANSFERENCIA[@["&amp;Campo_Cambio&amp;"]]"),tbl_Cambio_Porcentual_Requerim[Clasificación],0)))*TABLATRANSFERENCIA[[#This Row],[REQ TOTAL]],0),TABLATRANSFERENCIA[[#This Row],[REQ TOTAL]])</f>
        <v>216</v>
      </c>
      <c r="BE122" s="53">
        <v>200</v>
      </c>
      <c r="BF122" s="62">
        <v>43479</v>
      </c>
      <c r="BG122" s="60">
        <v>43563</v>
      </c>
      <c r="BH122" s="49"/>
      <c r="BI122" s="49"/>
      <c r="BJ122" s="49">
        <f ca="1">IF(RIGHT(TABLATRANSFERENCIA[[#Headers],[Emb1]],1)*1&lt;=TABLATRANSFERENCIA[[#This Row],[EMBARQUES]],IF(ISBLANK(TABLATRANSFERENCIA[[#This Row],[EMBARQUES]]),TABLATRANSFERENCIA[[#This Row],[REQUERIM]],ROUND(TABLATRANSFERENCIA[[#This Row],[REQUERIM]]/TABLATRANSFERENCIA[[#This Row],[EMBARQUES]],0)),TABLATRANSFERENCIA[[#This Row],[REQUERIM]])</f>
        <v>216</v>
      </c>
      <c r="BK12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2" s="49"/>
      <c r="BP122" s="44">
        <f ca="1">IFERROR(TABLATRANSFERENCIA[[#This Row],[REQUERIM]]/TABLATRANSFERENCIA[[#This Row],[PEDIDO PROMEDIO]],0)</f>
        <v>2.0970873786407767</v>
      </c>
      <c r="BQ122" s="49"/>
      <c r="BR122" s="58"/>
      <c r="BS122" s="3">
        <f ca="1">IF(TABLATRANSFERENCIA[[#This Row],[RECIBIDO]]&lt;&gt;"",0,IF(TABLATRANSFERENCIA[[#This Row],[DESPACHO]]&lt;&gt;"",TABLATRANSFERENCIA[[#This Row],[DESPACHO]],TABLATRANSFERENCIA[[#This Row],[REQUERIM]]))</f>
        <v>216</v>
      </c>
      <c r="BT122" s="48"/>
      <c r="BU122" s="48"/>
      <c r="BV122" s="48" t="str">
        <f t="shared" si="3"/>
        <v>N</v>
      </c>
      <c r="BW122" s="49" t="s">
        <v>1386</v>
      </c>
      <c r="BX122" s="49">
        <f t="array" ref="BX12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2" s="49">
        <v>205</v>
      </c>
      <c r="CA122" s="49">
        <v>102</v>
      </c>
      <c r="CB122" s="49"/>
    </row>
    <row r="123" spans="1:80" x14ac:dyDescent="0.25">
      <c r="A123" s="52" t="s">
        <v>1522</v>
      </c>
      <c r="B123" s="3" t="s">
        <v>4897</v>
      </c>
      <c r="C123" s="3">
        <v>0</v>
      </c>
      <c r="D123" s="3">
        <v>0</v>
      </c>
      <c r="E123" s="3" t="s">
        <v>1401</v>
      </c>
      <c r="F123" s="3" t="s">
        <v>4889</v>
      </c>
      <c r="G123" s="3" t="s">
        <v>4425</v>
      </c>
      <c r="H123" s="3">
        <v>0</v>
      </c>
      <c r="I123" s="3">
        <v>0</v>
      </c>
      <c r="J123" s="3">
        <v>0</v>
      </c>
      <c r="K123" s="3">
        <v>0</v>
      </c>
      <c r="L123" s="3" t="s">
        <v>4414</v>
      </c>
      <c r="M123" s="3" t="s">
        <v>4578</v>
      </c>
      <c r="N123" s="3">
        <v>0</v>
      </c>
      <c r="O123" s="5" t="s">
        <v>4404</v>
      </c>
      <c r="P123" s="5">
        <v>3.41</v>
      </c>
      <c r="Q123" s="5">
        <v>5.05</v>
      </c>
      <c r="R123" s="44">
        <v>0</v>
      </c>
      <c r="S123" s="44">
        <v>0.64</v>
      </c>
      <c r="T123" s="44">
        <v>0</v>
      </c>
      <c r="U123" s="44">
        <v>1</v>
      </c>
      <c r="V123" s="47" t="s">
        <v>1405</v>
      </c>
      <c r="W123" s="47" t="s">
        <v>4409</v>
      </c>
      <c r="X123" s="49">
        <v>24</v>
      </c>
      <c r="Y123" s="49">
        <v>12</v>
      </c>
      <c r="Z123" s="6">
        <v>205</v>
      </c>
      <c r="AA123" s="6">
        <v>1000000000</v>
      </c>
      <c r="AB123" s="6">
        <v>63</v>
      </c>
      <c r="AC123" s="4">
        <v>0.69</v>
      </c>
      <c r="AD123" s="6" t="s">
        <v>1392</v>
      </c>
      <c r="AE123" s="6">
        <v>0</v>
      </c>
      <c r="AF123" s="6">
        <v>0</v>
      </c>
      <c r="AG123" s="6">
        <v>0</v>
      </c>
      <c r="AH123" s="6">
        <v>0</v>
      </c>
      <c r="AI123" s="6">
        <v>0</v>
      </c>
      <c r="AJ123" s="6">
        <v>0</v>
      </c>
      <c r="AK123" s="6">
        <v>63</v>
      </c>
      <c r="AL123" s="4">
        <v>0.69</v>
      </c>
      <c r="AM123" s="6" t="s">
        <v>1392</v>
      </c>
      <c r="AN123" s="6">
        <v>100</v>
      </c>
      <c r="AO123" s="6">
        <v>0</v>
      </c>
      <c r="AP123" s="6">
        <v>1</v>
      </c>
      <c r="AQ123" s="6">
        <v>68</v>
      </c>
      <c r="AR123" s="6">
        <v>9.9</v>
      </c>
      <c r="AS123" s="6">
        <v>3</v>
      </c>
      <c r="AT123" s="6">
        <v>4.8</v>
      </c>
      <c r="AU123" s="6">
        <v>0</v>
      </c>
      <c r="AV123" s="65">
        <v>43250</v>
      </c>
      <c r="AW123" s="65">
        <v>43334</v>
      </c>
      <c r="AX123" s="6">
        <f t="array" ref="AX123">IFERROR(INDEX(Datos_Consumo[CANTIDAD],MATCH(TABLATRANSFERENCIA[[#This Row],[CODIGO]]&amp;TABLATRANSFERENCIA[[#Headers],[2018-8]],Datos_Consumo[CODIGO]&amp;Datos_Consumo[FECHA_FORMATO],0)),0)</f>
        <v>5</v>
      </c>
      <c r="AY123" s="6">
        <f t="array" ref="AY123">IFERROR(INDEX(Datos_Consumo[CANTIDAD],MATCH(TABLATRANSFERENCIA[[#This Row],[CODIGO]]&amp;TABLATRANSFERENCIA[[#Headers],[2018-9]],Datos_Consumo[CODIGO]&amp;Datos_Consumo[FECHA_FORMATO],0)),0)</f>
        <v>9</v>
      </c>
      <c r="AZ123" s="6">
        <f t="array" ref="AZ123">IFERROR(INDEX(Datos_Consumo[CANTIDAD],MATCH(TABLATRANSFERENCIA[[#This Row],[CODIGO]]&amp;TABLATRANSFERENCIA[[#Headers],[2018-10]],Datos_Consumo[CODIGO]&amp;Datos_Consumo[FECHA_FORMATO],0)),0)</f>
        <v>13</v>
      </c>
      <c r="BA123" s="6">
        <f t="array" ref="BA123">IFERROR(INDEX(Datos_Consumo[CANTIDAD],MATCH(TABLATRANSFERENCIA[[#This Row],[CODIGO]]&amp;TABLATRANSFERENCIA[[#Headers],[2018-11]],Datos_Consumo[CODIGO]&amp;Datos_Consumo[FECHA_FORMATO],0)),0)</f>
        <v>16</v>
      </c>
      <c r="BB123" s="6">
        <f t="array" ref="BB123">IFERROR(INDEX(Datos_Consumo[CANTIDAD],MATCH(TABLATRANSFERENCIA[[#This Row],[CODIGO]]&amp;TABLATRANSFERENCIA[[#Headers],[2018-12]],Datos_Consumo[CODIGO]&amp;Datos_Consumo[FECHA_FORMATO],0)),0)</f>
        <v>6</v>
      </c>
      <c r="BC123" s="6">
        <f t="array" ref="BC123">IFERROR(INDEX(Datos_Consumo[CANTIDAD],MATCH(TABLATRANSFERENCIA[[#This Row],[CODIGO]]&amp;TABLATRANSFERENCIA[[#Headers],[2019-1]],Datos_Consumo[CODIGO]&amp;Datos_Consumo[FECHA_FORMATO],0)),0)</f>
        <v>2</v>
      </c>
      <c r="BD123" s="48">
        <f ca="1">IFERROR(ROUND((1+INDEX(tbl_Cambio_Porcentual_Requerim[Cambio Porcentual],MATCH(INDIRECT("TABLATRANSFERENCIA[@["&amp;Campo_Cambio&amp;"]]"),tbl_Cambio_Porcentual_Requerim[Clasificación],0)))*TABLATRANSFERENCIA[[#This Row],[REQ TOTAL]],0),TABLATRANSFERENCIA[[#This Row],[REQ TOTAL]])</f>
        <v>153</v>
      </c>
      <c r="BE123" s="53">
        <v>142</v>
      </c>
      <c r="BF123" s="62">
        <v>43479</v>
      </c>
      <c r="BG123" s="60">
        <v>43563</v>
      </c>
      <c r="BH123" s="49"/>
      <c r="BI123" s="49"/>
      <c r="BJ123" s="49">
        <f ca="1">IF(RIGHT(TABLATRANSFERENCIA[[#Headers],[Emb1]],1)*1&lt;=TABLATRANSFERENCIA[[#This Row],[EMBARQUES]],IF(ISBLANK(TABLATRANSFERENCIA[[#This Row],[EMBARQUES]]),TABLATRANSFERENCIA[[#This Row],[REQUERIM]],ROUND(TABLATRANSFERENCIA[[#This Row],[REQUERIM]]/TABLATRANSFERENCIA[[#This Row],[EMBARQUES]],0)),TABLATRANSFERENCIA[[#This Row],[REQUERIM]])</f>
        <v>153</v>
      </c>
      <c r="BK12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3" s="49"/>
      <c r="BP123" s="44">
        <f ca="1">IFERROR(TABLATRANSFERENCIA[[#This Row],[REQUERIM]]/TABLATRANSFERENCIA[[#This Row],[PEDIDO PROMEDIO]],0)</f>
        <v>2.25</v>
      </c>
      <c r="BQ123" s="49"/>
      <c r="BR123" s="58"/>
      <c r="BS123" s="3">
        <f ca="1">IF(TABLATRANSFERENCIA[[#This Row],[RECIBIDO]]&lt;&gt;"",0,IF(TABLATRANSFERENCIA[[#This Row],[DESPACHO]]&lt;&gt;"",TABLATRANSFERENCIA[[#This Row],[DESPACHO]],TABLATRANSFERENCIA[[#This Row],[REQUERIM]]))</f>
        <v>153</v>
      </c>
      <c r="BT123" s="48"/>
      <c r="BU123" s="48"/>
      <c r="BV123" s="48" t="str">
        <f t="shared" si="3"/>
        <v>N</v>
      </c>
      <c r="BW123" s="49" t="s">
        <v>1386</v>
      </c>
      <c r="BX123" s="49">
        <f t="array" ref="BX12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3" s="49">
        <v>136</v>
      </c>
      <c r="CA123" s="49">
        <v>68</v>
      </c>
      <c r="CB123" s="49"/>
    </row>
    <row r="124" spans="1:80" x14ac:dyDescent="0.25">
      <c r="A124" s="52" t="s">
        <v>1523</v>
      </c>
      <c r="B124" s="3" t="s">
        <v>4898</v>
      </c>
      <c r="C124" s="3">
        <v>0</v>
      </c>
      <c r="D124" s="3">
        <v>0</v>
      </c>
      <c r="E124" s="3" t="s">
        <v>1401</v>
      </c>
      <c r="F124" s="3" t="s">
        <v>4889</v>
      </c>
      <c r="G124" s="3" t="s">
        <v>4425</v>
      </c>
      <c r="H124" s="3">
        <v>0</v>
      </c>
      <c r="I124" s="3">
        <v>0</v>
      </c>
      <c r="J124" s="3">
        <v>0</v>
      </c>
      <c r="K124" s="3">
        <v>0</v>
      </c>
      <c r="L124" s="3" t="s">
        <v>4414</v>
      </c>
      <c r="M124" s="3" t="s">
        <v>4484</v>
      </c>
      <c r="N124" s="3">
        <v>0</v>
      </c>
      <c r="O124" s="5" t="s">
        <v>4419</v>
      </c>
      <c r="P124" s="5">
        <v>2</v>
      </c>
      <c r="Q124" s="5">
        <v>3.8</v>
      </c>
      <c r="R124" s="44">
        <v>0</v>
      </c>
      <c r="S124" s="44">
        <v>1.2</v>
      </c>
      <c r="T124" s="44">
        <v>0</v>
      </c>
      <c r="U124" s="44">
        <v>1</v>
      </c>
      <c r="V124" s="47" t="s">
        <v>1405</v>
      </c>
      <c r="W124" s="47" t="s">
        <v>4409</v>
      </c>
      <c r="X124" s="49">
        <v>24</v>
      </c>
      <c r="Y124" s="49">
        <v>12</v>
      </c>
      <c r="Z124" s="6">
        <v>5034</v>
      </c>
      <c r="AA124" s="6">
        <v>1000000000</v>
      </c>
      <c r="AB124" s="6">
        <v>283</v>
      </c>
      <c r="AC124" s="4">
        <v>0.94</v>
      </c>
      <c r="AD124" s="6" t="s">
        <v>1392</v>
      </c>
      <c r="AE124" s="6">
        <v>1600</v>
      </c>
      <c r="AF124" s="6">
        <v>0</v>
      </c>
      <c r="AG124" s="6">
        <v>0</v>
      </c>
      <c r="AH124" s="6">
        <v>1600</v>
      </c>
      <c r="AI124" s="6">
        <v>0</v>
      </c>
      <c r="AJ124" s="6">
        <v>0</v>
      </c>
      <c r="AK124" s="6">
        <v>1883</v>
      </c>
      <c r="AL124" s="4">
        <v>0.63</v>
      </c>
      <c r="AM124" s="6" t="s">
        <v>1398</v>
      </c>
      <c r="AN124" s="6">
        <v>500</v>
      </c>
      <c r="AO124" s="6">
        <v>0</v>
      </c>
      <c r="AP124" s="6">
        <v>1</v>
      </c>
      <c r="AQ124" s="6">
        <v>1678</v>
      </c>
      <c r="AR124" s="6">
        <v>15</v>
      </c>
      <c r="AS124" s="6">
        <v>5.6</v>
      </c>
      <c r="AT124" s="6">
        <v>1.5</v>
      </c>
      <c r="AU124" s="6">
        <v>0</v>
      </c>
      <c r="AV124" s="65">
        <v>43311</v>
      </c>
      <c r="AW124" s="65">
        <v>43395</v>
      </c>
      <c r="AX124" s="6">
        <f t="array" ref="AX124">IFERROR(INDEX(Datos_Consumo[CANTIDAD],MATCH(TABLATRANSFERENCIA[[#This Row],[CODIGO]]&amp;TABLATRANSFERENCIA[[#Headers],[2018-8]],Datos_Consumo[CODIGO]&amp;Datos_Consumo[FECHA_FORMATO],0)),0)</f>
        <v>234</v>
      </c>
      <c r="AY124" s="6">
        <f t="array" ref="AY124">IFERROR(INDEX(Datos_Consumo[CANTIDAD],MATCH(TABLATRANSFERENCIA[[#This Row],[CODIGO]]&amp;TABLATRANSFERENCIA[[#Headers],[2018-9]],Datos_Consumo[CODIGO]&amp;Datos_Consumo[FECHA_FORMATO],0)),0)</f>
        <v>139</v>
      </c>
      <c r="AZ124" s="6">
        <f t="array" ref="AZ124">IFERROR(INDEX(Datos_Consumo[CANTIDAD],MATCH(TABLATRANSFERENCIA[[#This Row],[CODIGO]]&amp;TABLATRANSFERENCIA[[#Headers],[2018-10]],Datos_Consumo[CODIGO]&amp;Datos_Consumo[FECHA_FORMATO],0)),0)</f>
        <v>185</v>
      </c>
      <c r="BA124" s="6">
        <f t="array" ref="BA124">IFERROR(INDEX(Datos_Consumo[CANTIDAD],MATCH(TABLATRANSFERENCIA[[#This Row],[CODIGO]]&amp;TABLATRANSFERENCIA[[#Headers],[2018-11]],Datos_Consumo[CODIGO]&amp;Datos_Consumo[FECHA_FORMATO],0)),0)</f>
        <v>160</v>
      </c>
      <c r="BB124" s="6">
        <f t="array" ref="BB124">IFERROR(INDEX(Datos_Consumo[CANTIDAD],MATCH(TABLATRANSFERENCIA[[#This Row],[CODIGO]]&amp;TABLATRANSFERENCIA[[#Headers],[2018-12]],Datos_Consumo[CODIGO]&amp;Datos_Consumo[FECHA_FORMATO],0)),0)</f>
        <v>175</v>
      </c>
      <c r="BC124" s="6">
        <f t="array" ref="BC124">IFERROR(INDEX(Datos_Consumo[CANTIDAD],MATCH(TABLATRANSFERENCIA[[#This Row],[CODIGO]]&amp;TABLATRANSFERENCIA[[#Headers],[2019-1]],Datos_Consumo[CODIGO]&amp;Datos_Consumo[FECHA_FORMATO],0)),0)</f>
        <v>59</v>
      </c>
      <c r="BD124" s="48">
        <f ca="1">IFERROR(ROUND((1+INDEX(tbl_Cambio_Porcentual_Requerim[Cambio Porcentual],MATCH(INDIRECT("TABLATRANSFERENCIA[@["&amp;Campo_Cambio&amp;"]]"),tbl_Cambio_Porcentual_Requerim[Clasificación],0)))*TABLATRANSFERENCIA[[#This Row],[REQ TOTAL]],0),TABLATRANSFERENCIA[[#This Row],[REQ TOTAL]])</f>
        <v>2206</v>
      </c>
      <c r="BE124" s="53">
        <v>3151</v>
      </c>
      <c r="BF124" s="62">
        <v>43479</v>
      </c>
      <c r="BG124" s="60">
        <v>43563</v>
      </c>
      <c r="BH124" s="49"/>
      <c r="BI124" s="49"/>
      <c r="BJ124" s="49">
        <f ca="1">IF(RIGHT(TABLATRANSFERENCIA[[#Headers],[Emb1]],1)*1&lt;=TABLATRANSFERENCIA[[#This Row],[EMBARQUES]],IF(ISBLANK(TABLATRANSFERENCIA[[#This Row],[EMBARQUES]]),TABLATRANSFERENCIA[[#This Row],[REQUERIM]],ROUND(TABLATRANSFERENCIA[[#This Row],[REQUERIM]]/TABLATRANSFERENCIA[[#This Row],[EMBARQUES]],0)),TABLATRANSFERENCIA[[#This Row],[REQUERIM]])</f>
        <v>2206</v>
      </c>
      <c r="BK12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4" s="49"/>
      <c r="BP124" s="44">
        <f ca="1">IFERROR(TABLATRANSFERENCIA[[#This Row],[REQUERIM]]/TABLATRANSFERENCIA[[#This Row],[PEDIDO PROMEDIO]],0)</f>
        <v>1.3146603098927294</v>
      </c>
      <c r="BQ124" s="49"/>
      <c r="BR124" s="58"/>
      <c r="BS124" s="3">
        <f ca="1">IF(TABLATRANSFERENCIA[[#This Row],[RECIBIDO]]&lt;&gt;"",0,IF(TABLATRANSFERENCIA[[#This Row],[DESPACHO]]&lt;&gt;"",TABLATRANSFERENCIA[[#This Row],[DESPACHO]],TABLATRANSFERENCIA[[#This Row],[REQUERIM]]))</f>
        <v>2206</v>
      </c>
      <c r="BT124" s="48"/>
      <c r="BU124" s="48"/>
      <c r="BV124" s="48" t="str">
        <f t="shared" si="3"/>
        <v>N</v>
      </c>
      <c r="BW124" s="49" t="s">
        <v>1386</v>
      </c>
      <c r="BX124" s="49">
        <f t="array" ref="BX12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4"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4" s="49">
        <v>3348</v>
      </c>
      <c r="CA124" s="49">
        <v>1661</v>
      </c>
      <c r="CB124" s="49"/>
    </row>
    <row r="125" spans="1:80" x14ac:dyDescent="0.25">
      <c r="A125" s="52" t="s">
        <v>1524</v>
      </c>
      <c r="B125" s="3" t="s">
        <v>4902</v>
      </c>
      <c r="C125" s="3">
        <v>0</v>
      </c>
      <c r="D125" s="3">
        <v>0</v>
      </c>
      <c r="E125" s="3" t="s">
        <v>1401</v>
      </c>
      <c r="F125" s="3" t="s">
        <v>4889</v>
      </c>
      <c r="G125" s="3" t="s">
        <v>4425</v>
      </c>
      <c r="H125" s="3">
        <v>0</v>
      </c>
      <c r="I125" s="3">
        <v>0</v>
      </c>
      <c r="J125" s="3">
        <v>0</v>
      </c>
      <c r="K125" s="3">
        <v>0</v>
      </c>
      <c r="L125" s="3" t="s">
        <v>4414</v>
      </c>
      <c r="M125" s="3" t="s">
        <v>4696</v>
      </c>
      <c r="N125" s="3">
        <v>0</v>
      </c>
      <c r="O125" s="5" t="s">
        <v>4432</v>
      </c>
      <c r="P125" s="5">
        <v>3.48</v>
      </c>
      <c r="Q125" s="5">
        <v>5.58</v>
      </c>
      <c r="R125" s="44">
        <v>0</v>
      </c>
      <c r="S125" s="44">
        <v>0.8</v>
      </c>
      <c r="T125" s="44">
        <v>0</v>
      </c>
      <c r="U125" s="44">
        <v>1</v>
      </c>
      <c r="V125" s="47" t="s">
        <v>1405</v>
      </c>
      <c r="W125" s="47" t="s">
        <v>4409</v>
      </c>
      <c r="X125" s="49">
        <v>24</v>
      </c>
      <c r="Y125" s="49">
        <v>12</v>
      </c>
      <c r="Z125" s="6">
        <v>250</v>
      </c>
      <c r="AA125" s="6">
        <v>1000000000</v>
      </c>
      <c r="AB125" s="6">
        <v>101</v>
      </c>
      <c r="AC125" s="4">
        <v>0.6</v>
      </c>
      <c r="AD125" s="6" t="s">
        <v>1398</v>
      </c>
      <c r="AE125" s="6">
        <v>0</v>
      </c>
      <c r="AF125" s="6">
        <v>0</v>
      </c>
      <c r="AG125" s="6">
        <v>0</v>
      </c>
      <c r="AH125" s="6">
        <v>0</v>
      </c>
      <c r="AI125" s="6">
        <v>0</v>
      </c>
      <c r="AJ125" s="6">
        <v>0</v>
      </c>
      <c r="AK125" s="6">
        <v>101</v>
      </c>
      <c r="AL125" s="4">
        <v>0.6</v>
      </c>
      <c r="AM125" s="6" t="s">
        <v>1398</v>
      </c>
      <c r="AN125" s="6">
        <v>100</v>
      </c>
      <c r="AO125" s="6">
        <v>0</v>
      </c>
      <c r="AP125" s="6">
        <v>1</v>
      </c>
      <c r="AQ125" s="6">
        <v>83</v>
      </c>
      <c r="AR125" s="6">
        <v>8.5</v>
      </c>
      <c r="AS125" s="6">
        <v>3.4</v>
      </c>
      <c r="AT125" s="6">
        <v>3.4</v>
      </c>
      <c r="AU125" s="6">
        <v>0</v>
      </c>
      <c r="AV125" s="65">
        <v>43311</v>
      </c>
      <c r="AW125" s="65">
        <v>43395</v>
      </c>
      <c r="AX125" s="6">
        <f t="array" ref="AX125">IFERROR(INDEX(Datos_Consumo[CANTIDAD],MATCH(TABLATRANSFERENCIA[[#This Row],[CODIGO]]&amp;TABLATRANSFERENCIA[[#Headers],[2018-8]],Datos_Consumo[CODIGO]&amp;Datos_Consumo[FECHA_FORMATO],0)),0)</f>
        <v>16</v>
      </c>
      <c r="AY125" s="6">
        <f t="array" ref="AY125">IFERROR(INDEX(Datos_Consumo[CANTIDAD],MATCH(TABLATRANSFERENCIA[[#This Row],[CODIGO]]&amp;TABLATRANSFERENCIA[[#Headers],[2018-9]],Datos_Consumo[CODIGO]&amp;Datos_Consumo[FECHA_FORMATO],0)),0)</f>
        <v>9</v>
      </c>
      <c r="AZ125" s="6">
        <f t="array" ref="AZ125">IFERROR(INDEX(Datos_Consumo[CANTIDAD],MATCH(TABLATRANSFERENCIA[[#This Row],[CODIGO]]&amp;TABLATRANSFERENCIA[[#Headers],[2018-10]],Datos_Consumo[CODIGO]&amp;Datos_Consumo[FECHA_FORMATO],0)),0)</f>
        <v>9</v>
      </c>
      <c r="BA125" s="6">
        <f t="array" ref="BA125">IFERROR(INDEX(Datos_Consumo[CANTIDAD],MATCH(TABLATRANSFERENCIA[[#This Row],[CODIGO]]&amp;TABLATRANSFERENCIA[[#Headers],[2018-11]],Datos_Consumo[CODIGO]&amp;Datos_Consumo[FECHA_FORMATO],0)),0)</f>
        <v>33</v>
      </c>
      <c r="BB125" s="6">
        <f t="array" ref="BB125">IFERROR(INDEX(Datos_Consumo[CANTIDAD],MATCH(TABLATRANSFERENCIA[[#This Row],[CODIGO]]&amp;TABLATRANSFERENCIA[[#Headers],[2018-12]],Datos_Consumo[CODIGO]&amp;Datos_Consumo[FECHA_FORMATO],0)),0)</f>
        <v>14</v>
      </c>
      <c r="BC125" s="6">
        <f t="array" ref="BC125">IFERROR(INDEX(Datos_Consumo[CANTIDAD],MATCH(TABLATRANSFERENCIA[[#This Row],[CODIGO]]&amp;TABLATRANSFERENCIA[[#Headers],[2019-1]],Datos_Consumo[CODIGO]&amp;Datos_Consumo[FECHA_FORMATO],0)),0)</f>
        <v>6</v>
      </c>
      <c r="BD125" s="48">
        <f ca="1">IFERROR(ROUND((1+INDEX(tbl_Cambio_Porcentual_Requerim[Cambio Porcentual],MATCH(INDIRECT("TABLATRANSFERENCIA[@["&amp;Campo_Cambio&amp;"]]"),tbl_Cambio_Porcentual_Requerim[Clasificación],0)))*TABLATRANSFERENCIA[[#This Row],[REQ TOTAL]],0),TABLATRANSFERENCIA[[#This Row],[REQ TOTAL]])</f>
        <v>134</v>
      </c>
      <c r="BE125" s="53">
        <v>149</v>
      </c>
      <c r="BF125" s="62">
        <v>43479</v>
      </c>
      <c r="BG125" s="60">
        <v>43563</v>
      </c>
      <c r="BH125" s="49"/>
      <c r="BI125" s="49"/>
      <c r="BJ125" s="49">
        <f ca="1">IF(RIGHT(TABLATRANSFERENCIA[[#Headers],[Emb1]],1)*1&lt;=TABLATRANSFERENCIA[[#This Row],[EMBARQUES]],IF(ISBLANK(TABLATRANSFERENCIA[[#This Row],[EMBARQUES]]),TABLATRANSFERENCIA[[#This Row],[REQUERIM]],ROUND(TABLATRANSFERENCIA[[#This Row],[REQUERIM]]/TABLATRANSFERENCIA[[#This Row],[EMBARQUES]],0)),TABLATRANSFERENCIA[[#This Row],[REQUERIM]])</f>
        <v>134</v>
      </c>
      <c r="BK12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5" s="49"/>
      <c r="BP125" s="44">
        <f ca="1">IFERROR(TABLATRANSFERENCIA[[#This Row],[REQUERIM]]/TABLATRANSFERENCIA[[#This Row],[PEDIDO PROMEDIO]],0)</f>
        <v>1.6144578313253013</v>
      </c>
      <c r="BQ125" s="49"/>
      <c r="BR125" s="58"/>
      <c r="BS125" s="3">
        <f ca="1">IF(TABLATRANSFERENCIA[[#This Row],[RECIBIDO]]&lt;&gt;"",0,IF(TABLATRANSFERENCIA[[#This Row],[DESPACHO]]&lt;&gt;"",TABLATRANSFERENCIA[[#This Row],[DESPACHO]],TABLATRANSFERENCIA[[#This Row],[REQUERIM]]))</f>
        <v>134</v>
      </c>
      <c r="BT125" s="48"/>
      <c r="BU125" s="48"/>
      <c r="BV125" s="48" t="str">
        <f t="shared" si="3"/>
        <v>N</v>
      </c>
      <c r="BW125" s="49" t="s">
        <v>1386</v>
      </c>
      <c r="BX125" s="49">
        <f t="array" ref="BX12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5"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5" s="49">
        <v>166</v>
      </c>
      <c r="CA125" s="49">
        <v>83</v>
      </c>
      <c r="CB125" s="49"/>
    </row>
    <row r="126" spans="1:80" x14ac:dyDescent="0.25">
      <c r="A126" s="52" t="s">
        <v>1525</v>
      </c>
      <c r="B126" s="3" t="s">
        <v>4903</v>
      </c>
      <c r="C126" s="3">
        <v>0</v>
      </c>
      <c r="D126" s="3">
        <v>0</v>
      </c>
      <c r="E126" s="3" t="s">
        <v>1401</v>
      </c>
      <c r="F126" s="3" t="s">
        <v>4889</v>
      </c>
      <c r="G126" s="3" t="s">
        <v>4425</v>
      </c>
      <c r="H126" s="3">
        <v>0</v>
      </c>
      <c r="I126" s="3">
        <v>0</v>
      </c>
      <c r="J126" s="3">
        <v>0</v>
      </c>
      <c r="K126" s="3">
        <v>0</v>
      </c>
      <c r="L126" s="3" t="s">
        <v>4414</v>
      </c>
      <c r="M126" s="3" t="s">
        <v>4778</v>
      </c>
      <c r="N126" s="3">
        <v>0</v>
      </c>
      <c r="O126" s="5" t="s">
        <v>4419</v>
      </c>
      <c r="P126" s="5">
        <v>2.76</v>
      </c>
      <c r="Q126" s="5">
        <v>4.51</v>
      </c>
      <c r="R126" s="44">
        <v>0</v>
      </c>
      <c r="S126" s="44">
        <v>0.85</v>
      </c>
      <c r="T126" s="44">
        <v>0</v>
      </c>
      <c r="U126" s="44">
        <v>1</v>
      </c>
      <c r="V126" s="47" t="s">
        <v>1405</v>
      </c>
      <c r="W126" s="47" t="s">
        <v>4409</v>
      </c>
      <c r="X126" s="49">
        <v>24</v>
      </c>
      <c r="Y126" s="49">
        <v>12</v>
      </c>
      <c r="Z126" s="6">
        <v>2091</v>
      </c>
      <c r="AA126" s="6">
        <v>1000000000</v>
      </c>
      <c r="AB126" s="6">
        <v>536</v>
      </c>
      <c r="AC126" s="4">
        <v>0.74</v>
      </c>
      <c r="AD126" s="6" t="s">
        <v>1392</v>
      </c>
      <c r="AE126" s="6">
        <v>400</v>
      </c>
      <c r="AF126" s="6">
        <v>0</v>
      </c>
      <c r="AG126" s="6">
        <v>0</v>
      </c>
      <c r="AH126" s="6">
        <v>400</v>
      </c>
      <c r="AI126" s="6">
        <v>0</v>
      </c>
      <c r="AJ126" s="6">
        <v>0</v>
      </c>
      <c r="AK126" s="6">
        <v>936</v>
      </c>
      <c r="AL126" s="4">
        <v>0.55000000000000004</v>
      </c>
      <c r="AM126" s="6" t="s">
        <v>1398</v>
      </c>
      <c r="AN126" s="6">
        <v>300</v>
      </c>
      <c r="AO126" s="6">
        <v>0</v>
      </c>
      <c r="AP126" s="6">
        <v>1</v>
      </c>
      <c r="AQ126" s="6">
        <v>697</v>
      </c>
      <c r="AR126" s="6">
        <v>14.3</v>
      </c>
      <c r="AS126" s="6">
        <v>6.4</v>
      </c>
      <c r="AT126" s="6">
        <v>2</v>
      </c>
      <c r="AU126" s="6">
        <v>0</v>
      </c>
      <c r="AV126" s="65">
        <v>43311</v>
      </c>
      <c r="AW126" s="65">
        <v>43395</v>
      </c>
      <c r="AX126" s="6">
        <f t="array" ref="AX126">IFERROR(INDEX(Datos_Consumo[CANTIDAD],MATCH(TABLATRANSFERENCIA[[#This Row],[CODIGO]]&amp;TABLATRANSFERENCIA[[#Headers],[2018-8]],Datos_Consumo[CODIGO]&amp;Datos_Consumo[FECHA_FORMATO],0)),0)</f>
        <v>73</v>
      </c>
      <c r="AY126" s="6">
        <f t="array" ref="AY126">IFERROR(INDEX(Datos_Consumo[CANTIDAD],MATCH(TABLATRANSFERENCIA[[#This Row],[CODIGO]]&amp;TABLATRANSFERENCIA[[#Headers],[2018-9]],Datos_Consumo[CODIGO]&amp;Datos_Consumo[FECHA_FORMATO],0)),0)</f>
        <v>85</v>
      </c>
      <c r="AZ126" s="6">
        <f t="array" ref="AZ126">IFERROR(INDEX(Datos_Consumo[CANTIDAD],MATCH(TABLATRANSFERENCIA[[#This Row],[CODIGO]]&amp;TABLATRANSFERENCIA[[#Headers],[2018-10]],Datos_Consumo[CODIGO]&amp;Datos_Consumo[FECHA_FORMATO],0)),0)</f>
        <v>66</v>
      </c>
      <c r="BA126" s="6">
        <f t="array" ref="BA126">IFERROR(INDEX(Datos_Consumo[CANTIDAD],MATCH(TABLATRANSFERENCIA[[#This Row],[CODIGO]]&amp;TABLATRANSFERENCIA[[#Headers],[2018-11]],Datos_Consumo[CODIGO]&amp;Datos_Consumo[FECHA_FORMATO],0)),0)</f>
        <v>47</v>
      </c>
      <c r="BB126" s="6">
        <f t="array" ref="BB126">IFERROR(INDEX(Datos_Consumo[CANTIDAD],MATCH(TABLATRANSFERENCIA[[#This Row],[CODIGO]]&amp;TABLATRANSFERENCIA[[#Headers],[2018-12]],Datos_Consumo[CODIGO]&amp;Datos_Consumo[FECHA_FORMATO],0)),0)</f>
        <v>58</v>
      </c>
      <c r="BC126" s="6">
        <f t="array" ref="BC126">IFERROR(INDEX(Datos_Consumo[CANTIDAD],MATCH(TABLATRANSFERENCIA[[#This Row],[CODIGO]]&amp;TABLATRANSFERENCIA[[#Headers],[2019-1]],Datos_Consumo[CODIGO]&amp;Datos_Consumo[FECHA_FORMATO],0)),0)</f>
        <v>23</v>
      </c>
      <c r="BD126" s="48">
        <f ca="1">IFERROR(ROUND((1+INDEX(tbl_Cambio_Porcentual_Requerim[Cambio Porcentual],MATCH(INDIRECT("TABLATRANSFERENCIA[@["&amp;Campo_Cambio&amp;"]]"),tbl_Cambio_Porcentual_Requerim[Clasificación],0)))*TABLATRANSFERENCIA[[#This Row],[REQ TOTAL]],0),TABLATRANSFERENCIA[[#This Row],[REQ TOTAL]])</f>
        <v>809</v>
      </c>
      <c r="BE126" s="53">
        <v>1155</v>
      </c>
      <c r="BF126" s="62">
        <v>43479</v>
      </c>
      <c r="BG126" s="60">
        <v>43563</v>
      </c>
      <c r="BH126" s="49"/>
      <c r="BI126" s="49"/>
      <c r="BJ126" s="49">
        <f ca="1">IF(RIGHT(TABLATRANSFERENCIA[[#Headers],[Emb1]],1)*1&lt;=TABLATRANSFERENCIA[[#This Row],[EMBARQUES]],IF(ISBLANK(TABLATRANSFERENCIA[[#This Row],[EMBARQUES]]),TABLATRANSFERENCIA[[#This Row],[REQUERIM]],ROUND(TABLATRANSFERENCIA[[#This Row],[REQUERIM]]/TABLATRANSFERENCIA[[#This Row],[EMBARQUES]],0)),TABLATRANSFERENCIA[[#This Row],[REQUERIM]])</f>
        <v>809</v>
      </c>
      <c r="BK12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6" s="49"/>
      <c r="BP126" s="44">
        <f ca="1">IFERROR(TABLATRANSFERENCIA[[#This Row],[REQUERIM]]/TABLATRANSFERENCIA[[#This Row],[PEDIDO PROMEDIO]],0)</f>
        <v>1.1606886657101865</v>
      </c>
      <c r="BQ126" s="49"/>
      <c r="BR126" s="58"/>
      <c r="BS126" s="3">
        <f ca="1">IF(TABLATRANSFERENCIA[[#This Row],[RECIBIDO]]&lt;&gt;"",0,IF(TABLATRANSFERENCIA[[#This Row],[DESPACHO]]&lt;&gt;"",TABLATRANSFERENCIA[[#This Row],[DESPACHO]],TABLATRANSFERENCIA[[#This Row],[REQUERIM]]))</f>
        <v>809</v>
      </c>
      <c r="BT126" s="48"/>
      <c r="BU126" s="48"/>
      <c r="BV126" s="48" t="str">
        <f t="shared" si="3"/>
        <v>N</v>
      </c>
      <c r="BW126" s="49" t="s">
        <v>1386</v>
      </c>
      <c r="BX126" s="49">
        <f t="array" ref="BX12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6"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6" s="49">
        <v>1391</v>
      </c>
      <c r="CA126" s="49">
        <v>690</v>
      </c>
      <c r="CB126" s="49"/>
    </row>
    <row r="127" spans="1:80" x14ac:dyDescent="0.25">
      <c r="A127" s="52" t="s">
        <v>1526</v>
      </c>
      <c r="B127" s="3" t="s">
        <v>4904</v>
      </c>
      <c r="C127" s="3">
        <v>0</v>
      </c>
      <c r="D127" s="3">
        <v>0</v>
      </c>
      <c r="E127" s="3" t="s">
        <v>1401</v>
      </c>
      <c r="F127" s="3" t="s">
        <v>4889</v>
      </c>
      <c r="G127" s="3" t="s">
        <v>4425</v>
      </c>
      <c r="H127" s="3">
        <v>0</v>
      </c>
      <c r="I127" s="3">
        <v>0</v>
      </c>
      <c r="J127" s="3">
        <v>0</v>
      </c>
      <c r="K127" s="3">
        <v>0</v>
      </c>
      <c r="L127" s="3" t="s">
        <v>4414</v>
      </c>
      <c r="M127" s="3" t="s">
        <v>4905</v>
      </c>
      <c r="N127" s="3">
        <v>0</v>
      </c>
      <c r="O127" s="5" t="s">
        <v>4404</v>
      </c>
      <c r="P127" s="5">
        <v>2.3199999999999998</v>
      </c>
      <c r="Q127" s="5">
        <v>3.79</v>
      </c>
      <c r="R127" s="44">
        <v>0</v>
      </c>
      <c r="S127" s="44">
        <v>0.84</v>
      </c>
      <c r="T127" s="44">
        <v>0</v>
      </c>
      <c r="U127" s="44">
        <v>1</v>
      </c>
      <c r="V127" s="47" t="s">
        <v>1405</v>
      </c>
      <c r="W127" s="47" t="s">
        <v>4409</v>
      </c>
      <c r="X127" s="49">
        <v>24</v>
      </c>
      <c r="Y127" s="49">
        <v>12</v>
      </c>
      <c r="Z127" s="6">
        <v>274</v>
      </c>
      <c r="AA127" s="6">
        <v>1000000000</v>
      </c>
      <c r="AB127" s="6">
        <v>177</v>
      </c>
      <c r="AC127" s="4">
        <v>0.35</v>
      </c>
      <c r="AD127" s="6" t="s">
        <v>1398</v>
      </c>
      <c r="AE127" s="6">
        <v>0</v>
      </c>
      <c r="AF127" s="6">
        <v>0</v>
      </c>
      <c r="AG127" s="6">
        <v>0</v>
      </c>
      <c r="AH127" s="6">
        <v>0</v>
      </c>
      <c r="AI127" s="6">
        <v>0</v>
      </c>
      <c r="AJ127" s="6">
        <v>0</v>
      </c>
      <c r="AK127" s="6">
        <v>177</v>
      </c>
      <c r="AL127" s="4">
        <v>0.35</v>
      </c>
      <c r="AM127" s="6" t="s">
        <v>1398</v>
      </c>
      <c r="AN127" s="6">
        <v>1</v>
      </c>
      <c r="AO127" s="6">
        <v>0</v>
      </c>
      <c r="AP127" s="6">
        <v>1</v>
      </c>
      <c r="AQ127" s="6">
        <v>91</v>
      </c>
      <c r="AR127" s="6">
        <v>15.9</v>
      </c>
      <c r="AS127" s="6">
        <v>10.199999999999999</v>
      </c>
      <c r="AT127" s="6">
        <v>0.1</v>
      </c>
      <c r="AU127" s="6">
        <v>0</v>
      </c>
      <c r="AV127" s="65">
        <v>43311</v>
      </c>
      <c r="AW127" s="65">
        <v>43395</v>
      </c>
      <c r="AX127" s="6">
        <f t="array" ref="AX127">IFERROR(INDEX(Datos_Consumo[CANTIDAD],MATCH(TABLATRANSFERENCIA[[#This Row],[CODIGO]]&amp;TABLATRANSFERENCIA[[#Headers],[2018-8]],Datos_Consumo[CODIGO]&amp;Datos_Consumo[FECHA_FORMATO],0)),0)</f>
        <v>9</v>
      </c>
      <c r="AY127" s="6">
        <f t="array" ref="AY127">IFERROR(INDEX(Datos_Consumo[CANTIDAD],MATCH(TABLATRANSFERENCIA[[#This Row],[CODIGO]]&amp;TABLATRANSFERENCIA[[#Headers],[2018-9]],Datos_Consumo[CODIGO]&amp;Datos_Consumo[FECHA_FORMATO],0)),0)</f>
        <v>0</v>
      </c>
      <c r="AZ127" s="6">
        <f t="array" ref="AZ127">IFERROR(INDEX(Datos_Consumo[CANTIDAD],MATCH(TABLATRANSFERENCIA[[#This Row],[CODIGO]]&amp;TABLATRANSFERENCIA[[#Headers],[2018-10]],Datos_Consumo[CODIGO]&amp;Datos_Consumo[FECHA_FORMATO],0)),0)</f>
        <v>2</v>
      </c>
      <c r="BA127" s="6">
        <f t="array" ref="BA127">IFERROR(INDEX(Datos_Consumo[CANTIDAD],MATCH(TABLATRANSFERENCIA[[#This Row],[CODIGO]]&amp;TABLATRANSFERENCIA[[#Headers],[2018-11]],Datos_Consumo[CODIGO]&amp;Datos_Consumo[FECHA_FORMATO],0)),0)</f>
        <v>10</v>
      </c>
      <c r="BB127" s="6">
        <f t="array" ref="BB127">IFERROR(INDEX(Datos_Consumo[CANTIDAD],MATCH(TABLATRANSFERENCIA[[#This Row],[CODIGO]]&amp;TABLATRANSFERENCIA[[#Headers],[2018-12]],Datos_Consumo[CODIGO]&amp;Datos_Consumo[FECHA_FORMATO],0)),0)</f>
        <v>0</v>
      </c>
      <c r="BC127" s="6">
        <f t="array" ref="BC127">IFERROR(INDEX(Datos_Consumo[CANTIDAD],MATCH(TABLATRANSFERENCIA[[#This Row],[CODIGO]]&amp;TABLATRANSFERENCIA[[#Headers],[2019-1]],Datos_Consumo[CODIGO]&amp;Datos_Consumo[FECHA_FORMATO],0)),0)</f>
        <v>2</v>
      </c>
      <c r="BD127" s="48">
        <f ca="1">IFERROR(ROUND((1+INDEX(tbl_Cambio_Porcentual_Requerim[Cambio Porcentual],MATCH(INDIRECT("TABLATRANSFERENCIA[@["&amp;Campo_Cambio&amp;"]]"),tbl_Cambio_Porcentual_Requerim[Clasificación],0)))*TABLATRANSFERENCIA[[#This Row],[REQ TOTAL]],0),TABLATRANSFERENCIA[[#This Row],[REQ TOTAL]])</f>
        <v>105</v>
      </c>
      <c r="BE127" s="53">
        <v>97</v>
      </c>
      <c r="BF127" s="62">
        <v>43479</v>
      </c>
      <c r="BG127" s="60">
        <v>43563</v>
      </c>
      <c r="BH127" s="49"/>
      <c r="BI127" s="49"/>
      <c r="BJ127" s="49">
        <f ca="1">IF(RIGHT(TABLATRANSFERENCIA[[#Headers],[Emb1]],1)*1&lt;=TABLATRANSFERENCIA[[#This Row],[EMBARQUES]],IF(ISBLANK(TABLATRANSFERENCIA[[#This Row],[EMBARQUES]]),TABLATRANSFERENCIA[[#This Row],[REQUERIM]],ROUND(TABLATRANSFERENCIA[[#This Row],[REQUERIM]]/TABLATRANSFERENCIA[[#This Row],[EMBARQUES]],0)),TABLATRANSFERENCIA[[#This Row],[REQUERIM]])</f>
        <v>105</v>
      </c>
      <c r="BK12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7" s="49"/>
      <c r="BP127" s="44">
        <f ca="1">IFERROR(TABLATRANSFERENCIA[[#This Row],[REQUERIM]]/TABLATRANSFERENCIA[[#This Row],[PEDIDO PROMEDIO]],0)</f>
        <v>1.1538461538461537</v>
      </c>
      <c r="BQ127" s="49"/>
      <c r="BR127" s="58"/>
      <c r="BS127" s="3">
        <f ca="1">IF(TABLATRANSFERENCIA[[#This Row],[RECIBIDO]]&lt;&gt;"",0,IF(TABLATRANSFERENCIA[[#This Row],[DESPACHO]]&lt;&gt;"",TABLATRANSFERENCIA[[#This Row],[DESPACHO]],TABLATRANSFERENCIA[[#This Row],[REQUERIM]]))</f>
        <v>105</v>
      </c>
      <c r="BT127" s="48"/>
      <c r="BU127" s="48"/>
      <c r="BV127" s="48" t="str">
        <f t="shared" si="3"/>
        <v>N</v>
      </c>
      <c r="BW127" s="49" t="s">
        <v>1386</v>
      </c>
      <c r="BX127" s="49">
        <f t="array" ref="BX12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7"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7" s="49">
        <v>182</v>
      </c>
      <c r="CA127" s="49">
        <v>90</v>
      </c>
      <c r="CB127" s="49"/>
    </row>
    <row r="128" spans="1:80" x14ac:dyDescent="0.25">
      <c r="A128" s="52" t="s">
        <v>1527</v>
      </c>
      <c r="B128" s="3" t="s">
        <v>4907</v>
      </c>
      <c r="C128" s="3">
        <v>0</v>
      </c>
      <c r="D128" s="3">
        <v>0</v>
      </c>
      <c r="E128" s="3" t="s">
        <v>1401</v>
      </c>
      <c r="F128" s="3" t="s">
        <v>4889</v>
      </c>
      <c r="G128" s="3" t="s">
        <v>4425</v>
      </c>
      <c r="H128" s="3">
        <v>0</v>
      </c>
      <c r="I128" s="3">
        <v>0</v>
      </c>
      <c r="J128" s="3">
        <v>0</v>
      </c>
      <c r="K128" s="3">
        <v>0</v>
      </c>
      <c r="L128" s="3" t="s">
        <v>4414</v>
      </c>
      <c r="M128" s="3" t="s">
        <v>4477</v>
      </c>
      <c r="N128" s="3">
        <v>0</v>
      </c>
      <c r="O128" s="5" t="s">
        <v>4419</v>
      </c>
      <c r="P128" s="5">
        <v>3.61</v>
      </c>
      <c r="Q128" s="5">
        <v>6.07</v>
      </c>
      <c r="R128" s="44">
        <v>0</v>
      </c>
      <c r="S128" s="44">
        <v>0.91</v>
      </c>
      <c r="T128" s="44">
        <v>0</v>
      </c>
      <c r="U128" s="44">
        <v>1</v>
      </c>
      <c r="V128" s="47" t="s">
        <v>1405</v>
      </c>
      <c r="W128" s="47" t="s">
        <v>4409</v>
      </c>
      <c r="X128" s="49">
        <v>24</v>
      </c>
      <c r="Y128" s="49">
        <v>12</v>
      </c>
      <c r="Z128" s="6">
        <v>1150</v>
      </c>
      <c r="AA128" s="6">
        <v>1000000000</v>
      </c>
      <c r="AB128" s="6">
        <v>252</v>
      </c>
      <c r="AC128" s="4">
        <v>0.78</v>
      </c>
      <c r="AD128" s="6" t="s">
        <v>1392</v>
      </c>
      <c r="AE128" s="6">
        <v>400</v>
      </c>
      <c r="AF128" s="6">
        <v>0</v>
      </c>
      <c r="AG128" s="6">
        <v>300</v>
      </c>
      <c r="AH128" s="6">
        <v>100</v>
      </c>
      <c r="AI128" s="6">
        <v>0</v>
      </c>
      <c r="AJ128" s="6">
        <v>0</v>
      </c>
      <c r="AK128" s="6">
        <v>652</v>
      </c>
      <c r="AL128" s="4">
        <v>0.43</v>
      </c>
      <c r="AM128" s="6" t="s">
        <v>1398</v>
      </c>
      <c r="AN128" s="6">
        <v>200</v>
      </c>
      <c r="AO128" s="6">
        <v>0</v>
      </c>
      <c r="AP128" s="6">
        <v>1</v>
      </c>
      <c r="AQ128" s="6">
        <v>383</v>
      </c>
      <c r="AR128" s="6">
        <v>15</v>
      </c>
      <c r="AS128" s="6">
        <v>8.5</v>
      </c>
      <c r="AT128" s="6">
        <v>2.6</v>
      </c>
      <c r="AU128" s="6">
        <v>0</v>
      </c>
      <c r="AV128" s="65">
        <v>43216</v>
      </c>
      <c r="AW128" s="65">
        <v>43300</v>
      </c>
      <c r="AX128" s="6">
        <f t="array" ref="AX128">IFERROR(INDEX(Datos_Consumo[CANTIDAD],MATCH(TABLATRANSFERENCIA[[#This Row],[CODIGO]]&amp;TABLATRANSFERENCIA[[#Headers],[2018-8]],Datos_Consumo[CODIGO]&amp;Datos_Consumo[FECHA_FORMATO],0)),0)</f>
        <v>22</v>
      </c>
      <c r="AY128" s="6">
        <f t="array" ref="AY128">IFERROR(INDEX(Datos_Consumo[CANTIDAD],MATCH(TABLATRANSFERENCIA[[#This Row],[CODIGO]]&amp;TABLATRANSFERENCIA[[#Headers],[2018-9]],Datos_Consumo[CODIGO]&amp;Datos_Consumo[FECHA_FORMATO],0)),0)</f>
        <v>19</v>
      </c>
      <c r="AZ128" s="6">
        <f t="array" ref="AZ128">IFERROR(INDEX(Datos_Consumo[CANTIDAD],MATCH(TABLATRANSFERENCIA[[#This Row],[CODIGO]]&amp;TABLATRANSFERENCIA[[#Headers],[2018-10]],Datos_Consumo[CODIGO]&amp;Datos_Consumo[FECHA_FORMATO],0)),0)</f>
        <v>63</v>
      </c>
      <c r="BA128" s="6">
        <f t="array" ref="BA128">IFERROR(INDEX(Datos_Consumo[CANTIDAD],MATCH(TABLATRANSFERENCIA[[#This Row],[CODIGO]]&amp;TABLATRANSFERENCIA[[#Headers],[2018-11]],Datos_Consumo[CODIGO]&amp;Datos_Consumo[FECHA_FORMATO],0)),0)</f>
        <v>9</v>
      </c>
      <c r="BB128" s="6">
        <f t="array" ref="BB128">IFERROR(INDEX(Datos_Consumo[CANTIDAD],MATCH(TABLATRANSFERENCIA[[#This Row],[CODIGO]]&amp;TABLATRANSFERENCIA[[#Headers],[2018-12]],Datos_Consumo[CODIGO]&amp;Datos_Consumo[FECHA_FORMATO],0)),0)</f>
        <v>16</v>
      </c>
      <c r="BC128" s="6">
        <f t="array" ref="BC128">IFERROR(INDEX(Datos_Consumo[CANTIDAD],MATCH(TABLATRANSFERENCIA[[#This Row],[CODIGO]]&amp;TABLATRANSFERENCIA[[#Headers],[2019-1]],Datos_Consumo[CODIGO]&amp;Datos_Consumo[FECHA_FORMATO],0)),0)</f>
        <v>10</v>
      </c>
      <c r="BD128" s="48">
        <f ca="1">IFERROR(ROUND((1+INDEX(tbl_Cambio_Porcentual_Requerim[Cambio Porcentual],MATCH(INDIRECT("TABLATRANSFERENCIA[@["&amp;Campo_Cambio&amp;"]]"),tbl_Cambio_Porcentual_Requerim[Clasificación],0)))*TABLATRANSFERENCIA[[#This Row],[REQ TOTAL]],0),TABLATRANSFERENCIA[[#This Row],[REQ TOTAL]])</f>
        <v>349</v>
      </c>
      <c r="BE128" s="53">
        <v>498</v>
      </c>
      <c r="BF128" s="62">
        <v>43479</v>
      </c>
      <c r="BG128" s="60">
        <v>43563</v>
      </c>
      <c r="BH128" s="49"/>
      <c r="BI128" s="49"/>
      <c r="BJ128" s="49">
        <f ca="1">IF(RIGHT(TABLATRANSFERENCIA[[#Headers],[Emb1]],1)*1&lt;=TABLATRANSFERENCIA[[#This Row],[EMBARQUES]],IF(ISBLANK(TABLATRANSFERENCIA[[#This Row],[EMBARQUES]]),TABLATRANSFERENCIA[[#This Row],[REQUERIM]],ROUND(TABLATRANSFERENCIA[[#This Row],[REQUERIM]]/TABLATRANSFERENCIA[[#This Row],[EMBARQUES]],0)),TABLATRANSFERENCIA[[#This Row],[REQUERIM]])</f>
        <v>349</v>
      </c>
      <c r="BK12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8" s="49"/>
      <c r="BP128" s="44">
        <f ca="1">IFERROR(TABLATRANSFERENCIA[[#This Row],[REQUERIM]]/TABLATRANSFERENCIA[[#This Row],[PEDIDO PROMEDIO]],0)</f>
        <v>0.91122715404699739</v>
      </c>
      <c r="BQ128" s="49"/>
      <c r="BR128" s="58"/>
      <c r="BS128" s="3">
        <f ca="1">IF(TABLATRANSFERENCIA[[#This Row],[RECIBIDO]]&lt;&gt;"",0,IF(TABLATRANSFERENCIA[[#This Row],[DESPACHO]]&lt;&gt;"",TABLATRANSFERENCIA[[#This Row],[DESPACHO]],TABLATRANSFERENCIA[[#This Row],[REQUERIM]]))</f>
        <v>349</v>
      </c>
      <c r="BT128" s="48"/>
      <c r="BU128" s="48"/>
      <c r="BV128" s="48" t="str">
        <f t="shared" si="3"/>
        <v>N</v>
      </c>
      <c r="BW128" s="49" t="s">
        <v>1386</v>
      </c>
      <c r="BX128" s="49">
        <f t="array" ref="BX12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8"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8" s="49">
        <v>765</v>
      </c>
      <c r="CA128" s="49">
        <v>380</v>
      </c>
      <c r="CB128" s="49"/>
    </row>
    <row r="129" spans="1:80" x14ac:dyDescent="0.25">
      <c r="A129" s="52" t="s">
        <v>1528</v>
      </c>
      <c r="B129" s="3" t="s">
        <v>4910</v>
      </c>
      <c r="C129" s="3">
        <v>0</v>
      </c>
      <c r="D129" s="3">
        <v>0</v>
      </c>
      <c r="E129" s="3" t="s">
        <v>1401</v>
      </c>
      <c r="F129" s="3" t="s">
        <v>4911</v>
      </c>
      <c r="G129" s="3" t="s">
        <v>4425</v>
      </c>
      <c r="H129" s="3">
        <v>0</v>
      </c>
      <c r="I129" s="3">
        <v>0</v>
      </c>
      <c r="J129" s="3">
        <v>0</v>
      </c>
      <c r="K129" s="3">
        <v>0</v>
      </c>
      <c r="L129" s="3" t="s">
        <v>4414</v>
      </c>
      <c r="M129" s="3" t="s">
        <v>4454</v>
      </c>
      <c r="N129" s="3">
        <v>0</v>
      </c>
      <c r="O129" s="5" t="s">
        <v>4404</v>
      </c>
      <c r="P129" s="5">
        <v>0.6</v>
      </c>
      <c r="Q129" s="5">
        <v>0.89</v>
      </c>
      <c r="R129" s="44">
        <v>0</v>
      </c>
      <c r="S129" s="44">
        <v>0.64</v>
      </c>
      <c r="T129" s="44">
        <v>0</v>
      </c>
      <c r="U129" s="44">
        <v>1</v>
      </c>
      <c r="V129" s="47" t="s">
        <v>1405</v>
      </c>
      <c r="W129" s="47" t="s">
        <v>4409</v>
      </c>
      <c r="X129" s="49">
        <v>24</v>
      </c>
      <c r="Y129" s="49">
        <v>12</v>
      </c>
      <c r="Z129" s="6">
        <v>409</v>
      </c>
      <c r="AA129" s="6">
        <v>1000000000</v>
      </c>
      <c r="AB129" s="6">
        <v>232</v>
      </c>
      <c r="AC129" s="4">
        <v>0.43</v>
      </c>
      <c r="AD129" s="6" t="s">
        <v>1398</v>
      </c>
      <c r="AE129" s="6">
        <v>0</v>
      </c>
      <c r="AF129" s="6">
        <v>0</v>
      </c>
      <c r="AG129" s="6">
        <v>0</v>
      </c>
      <c r="AH129" s="6">
        <v>0</v>
      </c>
      <c r="AI129" s="6">
        <v>0</v>
      </c>
      <c r="AJ129" s="6">
        <v>0</v>
      </c>
      <c r="AK129" s="6">
        <v>232</v>
      </c>
      <c r="AL129" s="4">
        <v>0.43</v>
      </c>
      <c r="AM129" s="6" t="s">
        <v>1398</v>
      </c>
      <c r="AN129" s="6">
        <v>100</v>
      </c>
      <c r="AO129" s="6">
        <v>0</v>
      </c>
      <c r="AP129" s="6">
        <v>1</v>
      </c>
      <c r="AQ129" s="6">
        <v>136</v>
      </c>
      <c r="AR129" s="6">
        <v>9.6999999999999993</v>
      </c>
      <c r="AS129" s="6">
        <v>5.5</v>
      </c>
      <c r="AT129" s="6">
        <v>2.4</v>
      </c>
      <c r="AU129" s="6">
        <v>0</v>
      </c>
      <c r="AV129" s="65">
        <v>43311</v>
      </c>
      <c r="AW129" s="65">
        <v>43395</v>
      </c>
      <c r="AX129" s="6">
        <f t="array" ref="AX129">IFERROR(INDEX(Datos_Consumo[CANTIDAD],MATCH(TABLATRANSFERENCIA[[#This Row],[CODIGO]]&amp;TABLATRANSFERENCIA[[#Headers],[2018-8]],Datos_Consumo[CODIGO]&amp;Datos_Consumo[FECHA_FORMATO],0)),0)</f>
        <v>27</v>
      </c>
      <c r="AY129" s="6">
        <f t="array" ref="AY129">IFERROR(INDEX(Datos_Consumo[CANTIDAD],MATCH(TABLATRANSFERENCIA[[#This Row],[CODIGO]]&amp;TABLATRANSFERENCIA[[#Headers],[2018-9]],Datos_Consumo[CODIGO]&amp;Datos_Consumo[FECHA_FORMATO],0)),0)</f>
        <v>34</v>
      </c>
      <c r="AZ129" s="6">
        <f t="array" ref="AZ129">IFERROR(INDEX(Datos_Consumo[CANTIDAD],MATCH(TABLATRANSFERENCIA[[#This Row],[CODIGO]]&amp;TABLATRANSFERENCIA[[#Headers],[2018-10]],Datos_Consumo[CODIGO]&amp;Datos_Consumo[FECHA_FORMATO],0)),0)</f>
        <v>16</v>
      </c>
      <c r="BA129" s="6">
        <f t="array" ref="BA129">IFERROR(INDEX(Datos_Consumo[CANTIDAD],MATCH(TABLATRANSFERENCIA[[#This Row],[CODIGO]]&amp;TABLATRANSFERENCIA[[#Headers],[2018-11]],Datos_Consumo[CODIGO]&amp;Datos_Consumo[FECHA_FORMATO],0)),0)</f>
        <v>18</v>
      </c>
      <c r="BB129" s="6">
        <f t="array" ref="BB129">IFERROR(INDEX(Datos_Consumo[CANTIDAD],MATCH(TABLATRANSFERENCIA[[#This Row],[CODIGO]]&amp;TABLATRANSFERENCIA[[#Headers],[2018-12]],Datos_Consumo[CODIGO]&amp;Datos_Consumo[FECHA_FORMATO],0)),0)</f>
        <v>12</v>
      </c>
      <c r="BC129" s="6">
        <f t="array" ref="BC129">IFERROR(INDEX(Datos_Consumo[CANTIDAD],MATCH(TABLATRANSFERENCIA[[#This Row],[CODIGO]]&amp;TABLATRANSFERENCIA[[#Headers],[2019-1]],Datos_Consumo[CODIGO]&amp;Datos_Consumo[FECHA_FORMATO],0)),0)</f>
        <v>5</v>
      </c>
      <c r="BD129" s="48">
        <f ca="1">IFERROR(ROUND((1+INDEX(tbl_Cambio_Porcentual_Requerim[Cambio Porcentual],MATCH(INDIRECT("TABLATRANSFERENCIA[@["&amp;Campo_Cambio&amp;"]]"),tbl_Cambio_Porcentual_Requerim[Clasificación],0)))*TABLATRANSFERENCIA[[#This Row],[REQ TOTAL]],0),TABLATRANSFERENCIA[[#This Row],[REQ TOTAL]])</f>
        <v>191</v>
      </c>
      <c r="BE129" s="53">
        <v>177</v>
      </c>
      <c r="BF129" s="62">
        <v>43479</v>
      </c>
      <c r="BG129" s="60">
        <v>43563</v>
      </c>
      <c r="BH129" s="49"/>
      <c r="BI129" s="49"/>
      <c r="BJ129" s="49">
        <f ca="1">IF(RIGHT(TABLATRANSFERENCIA[[#Headers],[Emb1]],1)*1&lt;=TABLATRANSFERENCIA[[#This Row],[EMBARQUES]],IF(ISBLANK(TABLATRANSFERENCIA[[#This Row],[EMBARQUES]]),TABLATRANSFERENCIA[[#This Row],[REQUERIM]],ROUND(TABLATRANSFERENCIA[[#This Row],[REQUERIM]]/TABLATRANSFERENCIA[[#This Row],[EMBARQUES]],0)),TABLATRANSFERENCIA[[#This Row],[REQUERIM]])</f>
        <v>191</v>
      </c>
      <c r="BK12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9" s="49"/>
      <c r="BP129" s="44">
        <f ca="1">IFERROR(TABLATRANSFERENCIA[[#This Row],[REQUERIM]]/TABLATRANSFERENCIA[[#This Row],[PEDIDO PROMEDIO]],0)</f>
        <v>1.4044117647058822</v>
      </c>
      <c r="BQ129" s="49"/>
      <c r="BR129" s="58"/>
      <c r="BS129" s="3">
        <f ca="1">IF(TABLATRANSFERENCIA[[#This Row],[RECIBIDO]]&lt;&gt;"",0,IF(TABLATRANSFERENCIA[[#This Row],[DESPACHO]]&lt;&gt;"",TABLATRANSFERENCIA[[#This Row],[DESPACHO]],TABLATRANSFERENCIA[[#This Row],[REQUERIM]]))</f>
        <v>191</v>
      </c>
      <c r="BT129" s="48"/>
      <c r="BU129" s="48"/>
      <c r="BV129" s="48" t="str">
        <f t="shared" si="3"/>
        <v>N</v>
      </c>
      <c r="BW129" s="49" t="s">
        <v>1386</v>
      </c>
      <c r="BX129" s="49">
        <f t="array" ref="BX12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9"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9" s="49">
        <v>272</v>
      </c>
      <c r="CA129" s="49">
        <v>135</v>
      </c>
      <c r="CB129" s="49"/>
    </row>
    <row r="130" spans="1:80" x14ac:dyDescent="0.25">
      <c r="A130" s="52" t="s">
        <v>1529</v>
      </c>
      <c r="B130" s="3" t="s">
        <v>4917</v>
      </c>
      <c r="C130" s="3">
        <v>0</v>
      </c>
      <c r="D130" s="3">
        <v>0</v>
      </c>
      <c r="E130" s="3" t="s">
        <v>1401</v>
      </c>
      <c r="F130" s="3" t="s">
        <v>4918</v>
      </c>
      <c r="G130" s="3" t="s">
        <v>4425</v>
      </c>
      <c r="H130" s="3">
        <v>0</v>
      </c>
      <c r="I130" s="3">
        <v>0</v>
      </c>
      <c r="J130" s="3">
        <v>0</v>
      </c>
      <c r="K130" s="3">
        <v>0</v>
      </c>
      <c r="L130" s="3" t="s">
        <v>4414</v>
      </c>
      <c r="M130" s="3" t="s">
        <v>4427</v>
      </c>
      <c r="N130" s="3">
        <v>0</v>
      </c>
      <c r="O130" s="5" t="s">
        <v>4404</v>
      </c>
      <c r="P130" s="5">
        <v>0.27</v>
      </c>
      <c r="Q130" s="5">
        <v>0.4</v>
      </c>
      <c r="R130" s="44">
        <v>0</v>
      </c>
      <c r="S130" s="44">
        <v>0.64</v>
      </c>
      <c r="T130" s="44">
        <v>0</v>
      </c>
      <c r="U130" s="44">
        <v>1</v>
      </c>
      <c r="V130" s="47" t="s">
        <v>1405</v>
      </c>
      <c r="W130" s="47" t="s">
        <v>4409</v>
      </c>
      <c r="X130" s="49">
        <v>24</v>
      </c>
      <c r="Y130" s="49">
        <v>12</v>
      </c>
      <c r="Z130" s="6">
        <v>10886</v>
      </c>
      <c r="AA130" s="6">
        <v>1000000000</v>
      </c>
      <c r="AB130" s="6">
        <v>1582</v>
      </c>
      <c r="AC130" s="4">
        <v>0.85</v>
      </c>
      <c r="AD130" s="6" t="s">
        <v>1392</v>
      </c>
      <c r="AE130" s="6">
        <v>5975</v>
      </c>
      <c r="AF130" s="6">
        <v>0</v>
      </c>
      <c r="AG130" s="6">
        <v>3000</v>
      </c>
      <c r="AH130" s="6">
        <v>2975</v>
      </c>
      <c r="AI130" s="6">
        <v>0</v>
      </c>
      <c r="AJ130" s="6">
        <v>0</v>
      </c>
      <c r="AK130" s="6">
        <v>7557</v>
      </c>
      <c r="AL130" s="4">
        <v>0.31</v>
      </c>
      <c r="AM130" s="6" t="s">
        <v>1388</v>
      </c>
      <c r="AN130" s="6">
        <v>3000</v>
      </c>
      <c r="AO130" s="6">
        <v>0</v>
      </c>
      <c r="AP130" s="6">
        <v>1</v>
      </c>
      <c r="AQ130" s="6">
        <v>3629</v>
      </c>
      <c r="AR130" s="6">
        <v>9.6999999999999993</v>
      </c>
      <c r="AS130" s="6">
        <v>6.7</v>
      </c>
      <c r="AT130" s="6">
        <v>2.7</v>
      </c>
      <c r="AU130" s="6">
        <v>0</v>
      </c>
      <c r="AV130" s="65">
        <v>43311</v>
      </c>
      <c r="AW130" s="65">
        <v>43395</v>
      </c>
      <c r="AX130" s="6">
        <f t="array" ref="AX130">IFERROR(INDEX(Datos_Consumo[CANTIDAD],MATCH(TABLATRANSFERENCIA[[#This Row],[CODIGO]]&amp;TABLATRANSFERENCIA[[#Headers],[2018-8]],Datos_Consumo[CODIGO]&amp;Datos_Consumo[FECHA_FORMATO],0)),0)</f>
        <v>820</v>
      </c>
      <c r="AY130" s="6">
        <f t="array" ref="AY130">IFERROR(INDEX(Datos_Consumo[CANTIDAD],MATCH(TABLATRANSFERENCIA[[#This Row],[CODIGO]]&amp;TABLATRANSFERENCIA[[#Headers],[2018-9]],Datos_Consumo[CODIGO]&amp;Datos_Consumo[FECHA_FORMATO],0)),0)</f>
        <v>330</v>
      </c>
      <c r="AZ130" s="6">
        <f t="array" ref="AZ130">IFERROR(INDEX(Datos_Consumo[CANTIDAD],MATCH(TABLATRANSFERENCIA[[#This Row],[CODIGO]]&amp;TABLATRANSFERENCIA[[#Headers],[2018-10]],Datos_Consumo[CODIGO]&amp;Datos_Consumo[FECHA_FORMATO],0)),0)</f>
        <v>610</v>
      </c>
      <c r="BA130" s="6">
        <f t="array" ref="BA130">IFERROR(INDEX(Datos_Consumo[CANTIDAD],MATCH(TABLATRANSFERENCIA[[#This Row],[CODIGO]]&amp;TABLATRANSFERENCIA[[#Headers],[2018-11]],Datos_Consumo[CODIGO]&amp;Datos_Consumo[FECHA_FORMATO],0)),0)</f>
        <v>675</v>
      </c>
      <c r="BB130" s="6">
        <f t="array" ref="BB130">IFERROR(INDEX(Datos_Consumo[CANTIDAD],MATCH(TABLATRANSFERENCIA[[#This Row],[CODIGO]]&amp;TABLATRANSFERENCIA[[#Headers],[2018-12]],Datos_Consumo[CODIGO]&amp;Datos_Consumo[FECHA_FORMATO],0)),0)</f>
        <v>350</v>
      </c>
      <c r="BC130" s="6">
        <f t="array" ref="BC130">IFERROR(INDEX(Datos_Consumo[CANTIDAD],MATCH(TABLATRANSFERENCIA[[#This Row],[CODIGO]]&amp;TABLATRANSFERENCIA[[#Headers],[2019-1]],Datos_Consumo[CODIGO]&amp;Datos_Consumo[FECHA_FORMATO],0)),0)</f>
        <v>80</v>
      </c>
      <c r="BD130" s="48">
        <f ca="1">IFERROR(ROUND((1+INDEX(tbl_Cambio_Porcentual_Requerim[Cambio Porcentual],MATCH(INDIRECT("TABLATRANSFERENCIA[@["&amp;Campo_Cambio&amp;"]]"),tbl_Cambio_Porcentual_Requerim[Clasificación],0)))*TABLATRANSFERENCIA[[#This Row],[REQ TOTAL]],0),TABLATRANSFERENCIA[[#This Row],[REQ TOTAL]])</f>
        <v>3595</v>
      </c>
      <c r="BE130" s="53">
        <v>3329</v>
      </c>
      <c r="BF130" s="62">
        <v>43479</v>
      </c>
      <c r="BG130" s="60">
        <v>43563</v>
      </c>
      <c r="BH130" s="49"/>
      <c r="BI130" s="49"/>
      <c r="BJ130" s="49">
        <f ca="1">IF(RIGHT(TABLATRANSFERENCIA[[#Headers],[Emb1]],1)*1&lt;=TABLATRANSFERENCIA[[#This Row],[EMBARQUES]],IF(ISBLANK(TABLATRANSFERENCIA[[#This Row],[EMBARQUES]]),TABLATRANSFERENCIA[[#This Row],[REQUERIM]],ROUND(TABLATRANSFERENCIA[[#This Row],[REQUERIM]]/TABLATRANSFERENCIA[[#This Row],[EMBARQUES]],0)),TABLATRANSFERENCIA[[#This Row],[REQUERIM]])</f>
        <v>3595</v>
      </c>
      <c r="BK13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0" s="49"/>
      <c r="BP130" s="44">
        <f ca="1">IFERROR(TABLATRANSFERENCIA[[#This Row],[REQUERIM]]/TABLATRANSFERENCIA[[#This Row],[PEDIDO PROMEDIO]],0)</f>
        <v>0.99063102783135848</v>
      </c>
      <c r="BQ130" s="49"/>
      <c r="BR130" s="58"/>
      <c r="BS130" s="3">
        <f ca="1">IF(TABLATRANSFERENCIA[[#This Row],[RECIBIDO]]&lt;&gt;"",0,IF(TABLATRANSFERENCIA[[#This Row],[DESPACHO]]&lt;&gt;"",TABLATRANSFERENCIA[[#This Row],[DESPACHO]],TABLATRANSFERENCIA[[#This Row],[REQUERIM]]))</f>
        <v>3595</v>
      </c>
      <c r="BT130" s="48"/>
      <c r="BU130" s="48"/>
      <c r="BV130" s="48" t="str">
        <f t="shared" si="3"/>
        <v>N</v>
      </c>
      <c r="BW130" s="49" t="s">
        <v>1386</v>
      </c>
      <c r="BX130" s="49">
        <f t="array" ref="BX13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0"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0" s="49">
        <v>7239</v>
      </c>
      <c r="CA130" s="49">
        <v>3592</v>
      </c>
      <c r="CB130" s="49"/>
    </row>
    <row r="131" spans="1:80" x14ac:dyDescent="0.25">
      <c r="A131" s="52" t="s">
        <v>1530</v>
      </c>
      <c r="B131" s="3" t="s">
        <v>4924</v>
      </c>
      <c r="C131" s="3">
        <v>0</v>
      </c>
      <c r="D131" s="3">
        <v>0</v>
      </c>
      <c r="E131" s="3" t="s">
        <v>4926</v>
      </c>
      <c r="F131" s="3" t="s">
        <v>4927</v>
      </c>
      <c r="G131" s="3" t="s">
        <v>4925</v>
      </c>
      <c r="H131" s="3">
        <v>0</v>
      </c>
      <c r="I131" s="3">
        <v>0</v>
      </c>
      <c r="J131" s="3">
        <v>0</v>
      </c>
      <c r="K131" s="3">
        <v>0</v>
      </c>
      <c r="L131" s="3" t="s">
        <v>4414</v>
      </c>
      <c r="M131" s="3" t="s">
        <v>4928</v>
      </c>
      <c r="N131" s="3">
        <v>0</v>
      </c>
      <c r="O131" s="5" t="s">
        <v>4404</v>
      </c>
      <c r="P131" s="5">
        <v>1.36</v>
      </c>
      <c r="Q131" s="5">
        <v>3.33</v>
      </c>
      <c r="R131" s="44">
        <v>0</v>
      </c>
      <c r="S131" s="44">
        <v>2.67</v>
      </c>
      <c r="T131" s="44">
        <v>0</v>
      </c>
      <c r="U131" s="44">
        <v>1</v>
      </c>
      <c r="V131" s="47" t="s">
        <v>1405</v>
      </c>
      <c r="W131" s="47" t="s">
        <v>4923</v>
      </c>
      <c r="X131" s="49">
        <v>18</v>
      </c>
      <c r="Y131" s="49">
        <v>8</v>
      </c>
      <c r="Z131" s="6">
        <v>205</v>
      </c>
      <c r="AA131" s="6">
        <v>1000000000</v>
      </c>
      <c r="AB131" s="6">
        <v>55</v>
      </c>
      <c r="AC131" s="4">
        <v>0.73</v>
      </c>
      <c r="AD131" s="6" t="s">
        <v>1392</v>
      </c>
      <c r="AE131" s="6">
        <v>0</v>
      </c>
      <c r="AF131" s="6">
        <v>0</v>
      </c>
      <c r="AG131" s="6">
        <v>0</v>
      </c>
      <c r="AH131" s="6">
        <v>0</v>
      </c>
      <c r="AI131" s="6">
        <v>0</v>
      </c>
      <c r="AJ131" s="6">
        <v>0</v>
      </c>
      <c r="AK131" s="6">
        <v>55</v>
      </c>
      <c r="AL131" s="4">
        <v>0.73</v>
      </c>
      <c r="AM131" s="6" t="s">
        <v>1392</v>
      </c>
      <c r="AN131" s="6">
        <v>70</v>
      </c>
      <c r="AO131" s="6">
        <v>0</v>
      </c>
      <c r="AP131" s="6">
        <v>1</v>
      </c>
      <c r="AQ131" s="6">
        <v>63</v>
      </c>
      <c r="AR131" s="6">
        <v>26.4</v>
      </c>
      <c r="AS131" s="6">
        <v>7.1</v>
      </c>
      <c r="AT131" s="6">
        <v>9</v>
      </c>
      <c r="AU131" s="6">
        <v>0</v>
      </c>
      <c r="AV131" s="65">
        <v>43311</v>
      </c>
      <c r="AW131" s="65">
        <v>43367</v>
      </c>
      <c r="AX131" s="6">
        <f t="array" ref="AX131">IFERROR(INDEX(Datos_Consumo[CANTIDAD],MATCH(TABLATRANSFERENCIA[[#This Row],[CODIGO]]&amp;TABLATRANSFERENCIA[[#Headers],[2018-8]],Datos_Consumo[CODIGO]&amp;Datos_Consumo[FECHA_FORMATO],0)),0)</f>
        <v>3</v>
      </c>
      <c r="AY131" s="6">
        <f t="array" ref="AY131">IFERROR(INDEX(Datos_Consumo[CANTIDAD],MATCH(TABLATRANSFERENCIA[[#This Row],[CODIGO]]&amp;TABLATRANSFERENCIA[[#Headers],[2018-9]],Datos_Consumo[CODIGO]&amp;Datos_Consumo[FECHA_FORMATO],0)),0)</f>
        <v>14</v>
      </c>
      <c r="AZ131" s="6">
        <f t="array" ref="AZ131">IFERROR(INDEX(Datos_Consumo[CANTIDAD],MATCH(TABLATRANSFERENCIA[[#This Row],[CODIGO]]&amp;TABLATRANSFERENCIA[[#Headers],[2018-10]],Datos_Consumo[CODIGO]&amp;Datos_Consumo[FECHA_FORMATO],0)),0)</f>
        <v>0</v>
      </c>
      <c r="BA131" s="6">
        <f t="array" ref="BA131">IFERROR(INDEX(Datos_Consumo[CANTIDAD],MATCH(TABLATRANSFERENCIA[[#This Row],[CODIGO]]&amp;TABLATRANSFERENCIA[[#Headers],[2018-11]],Datos_Consumo[CODIGO]&amp;Datos_Consumo[FECHA_FORMATO],0)),0)</f>
        <v>19</v>
      </c>
      <c r="BB131" s="6">
        <f t="array" ref="BB131">IFERROR(INDEX(Datos_Consumo[CANTIDAD],MATCH(TABLATRANSFERENCIA[[#This Row],[CODIGO]]&amp;TABLATRANSFERENCIA[[#Headers],[2018-12]],Datos_Consumo[CODIGO]&amp;Datos_Consumo[FECHA_FORMATO],0)),0)</f>
        <v>5</v>
      </c>
      <c r="BC131" s="6">
        <f t="array" ref="BC131">IFERROR(INDEX(Datos_Consumo[CANTIDAD],MATCH(TABLATRANSFERENCIA[[#This Row],[CODIGO]]&amp;TABLATRANSFERENCIA[[#Headers],[2019-1]],Datos_Consumo[CODIGO]&amp;Datos_Consumo[FECHA_FORMATO],0)),0)</f>
        <v>4</v>
      </c>
      <c r="BD131" s="48">
        <f ca="1">IFERROR(ROUND((1+INDEX(tbl_Cambio_Porcentual_Requerim[Cambio Porcentual],MATCH(INDIRECT("TABLATRANSFERENCIA[@["&amp;Campo_Cambio&amp;"]]"),tbl_Cambio_Porcentual_Requerim[Clasificación],0)))*TABLATRANSFERENCIA[[#This Row],[REQ TOTAL]],0),TABLATRANSFERENCIA[[#This Row],[REQ TOTAL]])</f>
        <v>162</v>
      </c>
      <c r="BE131" s="53">
        <v>150</v>
      </c>
      <c r="BF131" s="62">
        <v>43479</v>
      </c>
      <c r="BG131" s="60">
        <v>43535</v>
      </c>
      <c r="BH131" s="49"/>
      <c r="BI131" s="49"/>
      <c r="BJ131" s="49">
        <f ca="1">IF(RIGHT(TABLATRANSFERENCIA[[#Headers],[Emb1]],1)*1&lt;=TABLATRANSFERENCIA[[#This Row],[EMBARQUES]],IF(ISBLANK(TABLATRANSFERENCIA[[#This Row],[EMBARQUES]]),TABLATRANSFERENCIA[[#This Row],[REQUERIM]],ROUND(TABLATRANSFERENCIA[[#This Row],[REQUERIM]]/TABLATRANSFERENCIA[[#This Row],[EMBARQUES]],0)),TABLATRANSFERENCIA[[#This Row],[REQUERIM]])</f>
        <v>162</v>
      </c>
      <c r="BK13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1" s="49"/>
      <c r="BP131" s="44">
        <f ca="1">IFERROR(TABLATRANSFERENCIA[[#This Row],[REQUERIM]]/TABLATRANSFERENCIA[[#This Row],[PEDIDO PROMEDIO]],0)</f>
        <v>2.5714285714285716</v>
      </c>
      <c r="BQ131" s="49"/>
      <c r="BR131" s="58"/>
      <c r="BS131" s="3">
        <f ca="1">IF(TABLATRANSFERENCIA[[#This Row],[RECIBIDO]]&lt;&gt;"",0,IF(TABLATRANSFERENCIA[[#This Row],[DESPACHO]]&lt;&gt;"",TABLATRANSFERENCIA[[#This Row],[DESPACHO]],TABLATRANSFERENCIA[[#This Row],[REQUERIM]]))</f>
        <v>162</v>
      </c>
      <c r="BT131" s="48"/>
      <c r="BU131" s="48"/>
      <c r="BV131" s="48" t="str">
        <f t="shared" si="3"/>
        <v>N</v>
      </c>
      <c r="BW131" s="49" t="s">
        <v>1386</v>
      </c>
      <c r="BX131" s="49">
        <f t="array" ref="BX13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1"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1" s="49">
        <v>136</v>
      </c>
      <c r="CA131" s="49">
        <v>68</v>
      </c>
      <c r="CB131" s="49"/>
    </row>
    <row r="132" spans="1:80" x14ac:dyDescent="0.25">
      <c r="A132" s="52" t="s">
        <v>1531</v>
      </c>
      <c r="B132" s="3" t="s">
        <v>4962</v>
      </c>
      <c r="C132" s="3">
        <v>0</v>
      </c>
      <c r="D132" s="3">
        <v>0</v>
      </c>
      <c r="E132" s="3" t="s">
        <v>4925</v>
      </c>
      <c r="F132" s="3" t="s">
        <v>4963</v>
      </c>
      <c r="G132" s="3" t="s">
        <v>4925</v>
      </c>
      <c r="H132" s="3">
        <v>0</v>
      </c>
      <c r="I132" s="3">
        <v>0</v>
      </c>
      <c r="J132" s="3">
        <v>0</v>
      </c>
      <c r="K132" s="3">
        <v>0</v>
      </c>
      <c r="L132" s="3" t="s">
        <v>4443</v>
      </c>
      <c r="M132" s="3" t="s">
        <v>4964</v>
      </c>
      <c r="N132" s="3">
        <v>0</v>
      </c>
      <c r="O132" s="5" t="s">
        <v>4419</v>
      </c>
      <c r="P132" s="5">
        <v>1.65</v>
      </c>
      <c r="Q132" s="5">
        <v>3.03</v>
      </c>
      <c r="R132" s="44">
        <v>0</v>
      </c>
      <c r="S132" s="44">
        <v>1.1200000000000001</v>
      </c>
      <c r="T132" s="44">
        <v>0</v>
      </c>
      <c r="U132" s="44">
        <v>0</v>
      </c>
      <c r="V132" s="47" t="s">
        <v>1405</v>
      </c>
      <c r="W132" s="47" t="s">
        <v>4409</v>
      </c>
      <c r="X132" s="49">
        <v>24</v>
      </c>
      <c r="Y132" s="49">
        <v>12</v>
      </c>
      <c r="Z132" s="6">
        <v>471</v>
      </c>
      <c r="AA132" s="6">
        <v>1000000000</v>
      </c>
      <c r="AB132" s="6">
        <v>0</v>
      </c>
      <c r="AC132" s="4">
        <v>1</v>
      </c>
      <c r="AD132" s="6" t="s">
        <v>838</v>
      </c>
      <c r="AE132" s="6">
        <v>200</v>
      </c>
      <c r="AF132" s="6">
        <v>0</v>
      </c>
      <c r="AG132" s="6">
        <v>0</v>
      </c>
      <c r="AH132" s="6">
        <v>200</v>
      </c>
      <c r="AI132" s="6">
        <v>0</v>
      </c>
      <c r="AJ132" s="6">
        <v>0</v>
      </c>
      <c r="AK132" s="6">
        <v>200</v>
      </c>
      <c r="AL132" s="4">
        <v>0.57999999999999996</v>
      </c>
      <c r="AM132" s="6" t="s">
        <v>1398</v>
      </c>
      <c r="AN132" s="6">
        <v>200</v>
      </c>
      <c r="AO132" s="6">
        <v>0</v>
      </c>
      <c r="AP132" s="6">
        <v>1</v>
      </c>
      <c r="AQ132" s="6">
        <v>157</v>
      </c>
      <c r="AR132" s="6">
        <v>16.600000000000001</v>
      </c>
      <c r="AS132" s="6">
        <v>7.1</v>
      </c>
      <c r="AT132" s="6">
        <v>7.1</v>
      </c>
      <c r="AU132" s="6">
        <v>2</v>
      </c>
      <c r="AV132" s="65">
        <v>43067</v>
      </c>
      <c r="AW132" s="65">
        <v>0</v>
      </c>
      <c r="AX132" s="6">
        <f t="array" ref="AX132">IFERROR(INDEX(Datos_Consumo[CANTIDAD],MATCH(TABLATRANSFERENCIA[[#This Row],[CODIGO]]&amp;TABLATRANSFERENCIA[[#Headers],[2018-8]],Datos_Consumo[CODIGO]&amp;Datos_Consumo[FECHA_FORMATO],0)),0)</f>
        <v>3</v>
      </c>
      <c r="AY132" s="6">
        <f t="array" ref="AY132">IFERROR(INDEX(Datos_Consumo[CANTIDAD],MATCH(TABLATRANSFERENCIA[[#This Row],[CODIGO]]&amp;TABLATRANSFERENCIA[[#Headers],[2018-9]],Datos_Consumo[CODIGO]&amp;Datos_Consumo[FECHA_FORMATO],0)),0)</f>
        <v>3</v>
      </c>
      <c r="AZ132" s="6">
        <f t="array" ref="AZ132">IFERROR(INDEX(Datos_Consumo[CANTIDAD],MATCH(TABLATRANSFERENCIA[[#This Row],[CODIGO]]&amp;TABLATRANSFERENCIA[[#Headers],[2018-10]],Datos_Consumo[CODIGO]&amp;Datos_Consumo[FECHA_FORMATO],0)),0)</f>
        <v>15</v>
      </c>
      <c r="BA132" s="6">
        <f t="array" ref="BA132">IFERROR(INDEX(Datos_Consumo[CANTIDAD],MATCH(TABLATRANSFERENCIA[[#This Row],[CODIGO]]&amp;TABLATRANSFERENCIA[[#Headers],[2018-11]],Datos_Consumo[CODIGO]&amp;Datos_Consumo[FECHA_FORMATO],0)),0)</f>
        <v>23</v>
      </c>
      <c r="BB132" s="6">
        <f t="array" ref="BB132">IFERROR(INDEX(Datos_Consumo[CANTIDAD],MATCH(TABLATRANSFERENCIA[[#This Row],[CODIGO]]&amp;TABLATRANSFERENCIA[[#Headers],[2018-12]],Datos_Consumo[CODIGO]&amp;Datos_Consumo[FECHA_FORMATO],0)),0)</f>
        <v>0</v>
      </c>
      <c r="BC132" s="6">
        <f t="array" ref="BC132">IFERROR(INDEX(Datos_Consumo[CANTIDAD],MATCH(TABLATRANSFERENCIA[[#This Row],[CODIGO]]&amp;TABLATRANSFERENCIA[[#Headers],[2019-1]],Datos_Consumo[CODIGO]&amp;Datos_Consumo[FECHA_FORMATO],0)),0)</f>
        <v>0</v>
      </c>
      <c r="BD132" s="48">
        <f ca="1">IFERROR(ROUND((1+INDEX(tbl_Cambio_Porcentual_Requerim[Cambio Porcentual],MATCH(INDIRECT("TABLATRANSFERENCIA[@["&amp;Campo_Cambio&amp;"]]"),tbl_Cambio_Porcentual_Requerim[Clasificación],0)))*TABLATRANSFERENCIA[[#This Row],[REQ TOTAL]],0),TABLATRANSFERENCIA[[#This Row],[REQ TOTAL]])</f>
        <v>190</v>
      </c>
      <c r="BE132" s="53">
        <v>271</v>
      </c>
      <c r="BF132" s="62">
        <v>43479</v>
      </c>
      <c r="BG132" s="60">
        <v>43563</v>
      </c>
      <c r="BH132" s="49"/>
      <c r="BI132" s="49"/>
      <c r="BJ132" s="49">
        <f ca="1">IF(RIGHT(TABLATRANSFERENCIA[[#Headers],[Emb1]],1)*1&lt;=TABLATRANSFERENCIA[[#This Row],[EMBARQUES]],IF(ISBLANK(TABLATRANSFERENCIA[[#This Row],[EMBARQUES]]),TABLATRANSFERENCIA[[#This Row],[REQUERIM]],ROUND(TABLATRANSFERENCIA[[#This Row],[REQUERIM]]/TABLATRANSFERENCIA[[#This Row],[EMBARQUES]],0)),TABLATRANSFERENCIA[[#This Row],[REQUERIM]])</f>
        <v>190</v>
      </c>
      <c r="BK13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2" s="49"/>
      <c r="BP132" s="44">
        <f ca="1">IFERROR(TABLATRANSFERENCIA[[#This Row],[REQUERIM]]/TABLATRANSFERENCIA[[#This Row],[PEDIDO PROMEDIO]],0)</f>
        <v>1.2101910828025477</v>
      </c>
      <c r="BQ132" s="49"/>
      <c r="BR132" s="58"/>
      <c r="BS132" s="3">
        <f ca="1">IF(TABLATRANSFERENCIA[[#This Row],[RECIBIDO]]&lt;&gt;"",0,IF(TABLATRANSFERENCIA[[#This Row],[DESPACHO]]&lt;&gt;"",TABLATRANSFERENCIA[[#This Row],[DESPACHO]],TABLATRANSFERENCIA[[#This Row],[REQUERIM]]))</f>
        <v>190</v>
      </c>
      <c r="BT132" s="48"/>
      <c r="BU132" s="48"/>
      <c r="BV132" s="48" t="str">
        <f t="shared" si="3"/>
        <v>N</v>
      </c>
      <c r="BW132" s="49" t="s">
        <v>1386</v>
      </c>
      <c r="BX132" s="49">
        <f t="array" ref="BX13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2"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2" s="49">
        <v>313</v>
      </c>
      <c r="CA132" s="49">
        <v>155</v>
      </c>
      <c r="CB132" s="49"/>
    </row>
    <row r="133" spans="1:80" x14ac:dyDescent="0.25">
      <c r="A133" s="52" t="s">
        <v>1532</v>
      </c>
      <c r="B133" s="3" t="s">
        <v>4965</v>
      </c>
      <c r="C133" s="3">
        <v>0</v>
      </c>
      <c r="D133" s="3">
        <v>0</v>
      </c>
      <c r="E133" s="3" t="s">
        <v>4925</v>
      </c>
      <c r="F133" s="3" t="s">
        <v>4963</v>
      </c>
      <c r="G133" s="3" t="s">
        <v>4925</v>
      </c>
      <c r="H133" s="3">
        <v>0</v>
      </c>
      <c r="I133" s="3">
        <v>0</v>
      </c>
      <c r="J133" s="3">
        <v>0</v>
      </c>
      <c r="K133" s="3">
        <v>0</v>
      </c>
      <c r="L133" s="3" t="s">
        <v>4443</v>
      </c>
      <c r="M133" s="3" t="s">
        <v>4966</v>
      </c>
      <c r="N133" s="3">
        <v>0</v>
      </c>
      <c r="O133" s="5" t="s">
        <v>4428</v>
      </c>
      <c r="P133" s="5">
        <v>1.53</v>
      </c>
      <c r="Q133" s="5">
        <v>3.14</v>
      </c>
      <c r="R133" s="44">
        <v>0</v>
      </c>
      <c r="S133" s="44">
        <v>1.4</v>
      </c>
      <c r="T133" s="44">
        <v>0</v>
      </c>
      <c r="U133" s="44">
        <v>1</v>
      </c>
      <c r="V133" s="47" t="s">
        <v>1405</v>
      </c>
      <c r="W133" s="47" t="s">
        <v>4409</v>
      </c>
      <c r="X133" s="49">
        <v>24</v>
      </c>
      <c r="Y133" s="49">
        <v>12</v>
      </c>
      <c r="Z133" s="6">
        <v>400</v>
      </c>
      <c r="AA133" s="6">
        <v>1000000000</v>
      </c>
      <c r="AB133" s="6">
        <v>106</v>
      </c>
      <c r="AC133" s="4">
        <v>0.74</v>
      </c>
      <c r="AD133" s="6" t="s">
        <v>1392</v>
      </c>
      <c r="AE133" s="6">
        <v>150</v>
      </c>
      <c r="AF133" s="6">
        <v>0</v>
      </c>
      <c r="AG133" s="6">
        <v>150</v>
      </c>
      <c r="AH133" s="6">
        <v>0</v>
      </c>
      <c r="AI133" s="6">
        <v>0</v>
      </c>
      <c r="AJ133" s="6">
        <v>0</v>
      </c>
      <c r="AK133" s="6">
        <v>256</v>
      </c>
      <c r="AL133" s="4">
        <v>0.36</v>
      </c>
      <c r="AM133" s="6" t="s">
        <v>1398</v>
      </c>
      <c r="AN133" s="6">
        <v>150</v>
      </c>
      <c r="AO133" s="6">
        <v>0</v>
      </c>
      <c r="AP133" s="6">
        <v>1</v>
      </c>
      <c r="AQ133" s="6">
        <v>133</v>
      </c>
      <c r="AR133" s="6">
        <v>9.4</v>
      </c>
      <c r="AS133" s="6">
        <v>6</v>
      </c>
      <c r="AT133" s="6">
        <v>3.5</v>
      </c>
      <c r="AU133" s="6">
        <v>0</v>
      </c>
      <c r="AV133" s="65">
        <v>43311</v>
      </c>
      <c r="AW133" s="65">
        <v>43395</v>
      </c>
      <c r="AX133" s="6">
        <f t="array" ref="AX133">IFERROR(INDEX(Datos_Consumo[CANTIDAD],MATCH(TABLATRANSFERENCIA[[#This Row],[CODIGO]]&amp;TABLATRANSFERENCIA[[#Headers],[2018-8]],Datos_Consumo[CODIGO]&amp;Datos_Consumo[FECHA_FORMATO],0)),0)</f>
        <v>19</v>
      </c>
      <c r="AY133" s="6">
        <f t="array" ref="AY133">IFERROR(INDEX(Datos_Consumo[CANTIDAD],MATCH(TABLATRANSFERENCIA[[#This Row],[CODIGO]]&amp;TABLATRANSFERENCIA[[#Headers],[2018-9]],Datos_Consumo[CODIGO]&amp;Datos_Consumo[FECHA_FORMATO],0)),0)</f>
        <v>0</v>
      </c>
      <c r="AZ133" s="6">
        <f t="array" ref="AZ133">IFERROR(INDEX(Datos_Consumo[CANTIDAD],MATCH(TABLATRANSFERENCIA[[#This Row],[CODIGO]]&amp;TABLATRANSFERENCIA[[#Headers],[2018-10]],Datos_Consumo[CODIGO]&amp;Datos_Consumo[FECHA_FORMATO],0)),0)</f>
        <v>0</v>
      </c>
      <c r="BA133" s="6">
        <f t="array" ref="BA133">IFERROR(INDEX(Datos_Consumo[CANTIDAD],MATCH(TABLATRANSFERENCIA[[#This Row],[CODIGO]]&amp;TABLATRANSFERENCIA[[#Headers],[2018-11]],Datos_Consumo[CODIGO]&amp;Datos_Consumo[FECHA_FORMATO],0)),0)</f>
        <v>30</v>
      </c>
      <c r="BB133" s="6">
        <f t="array" ref="BB133">IFERROR(INDEX(Datos_Consumo[CANTIDAD],MATCH(TABLATRANSFERENCIA[[#This Row],[CODIGO]]&amp;TABLATRANSFERENCIA[[#Headers],[2018-12]],Datos_Consumo[CODIGO]&amp;Datos_Consumo[FECHA_FORMATO],0)),0)</f>
        <v>6</v>
      </c>
      <c r="BC133" s="6">
        <f t="array" ref="BC133">IFERROR(INDEX(Datos_Consumo[CANTIDAD],MATCH(TABLATRANSFERENCIA[[#This Row],[CODIGO]]&amp;TABLATRANSFERENCIA[[#Headers],[2019-1]],Datos_Consumo[CODIGO]&amp;Datos_Consumo[FECHA_FORMATO],0)),0)</f>
        <v>8</v>
      </c>
      <c r="BD133" s="48">
        <f ca="1">IFERROR(ROUND((1+INDEX(tbl_Cambio_Porcentual_Requerim[Cambio Porcentual],MATCH(INDIRECT("TABLATRANSFERENCIA[@["&amp;Campo_Cambio&amp;"]]"),tbl_Cambio_Porcentual_Requerim[Clasificación],0)))*TABLATRANSFERENCIA[[#This Row],[REQ TOTAL]],0),TABLATRANSFERENCIA[[#This Row],[REQ TOTAL]])</f>
        <v>150</v>
      </c>
      <c r="BE133" s="53">
        <v>150</v>
      </c>
      <c r="BF133" s="62">
        <v>43479</v>
      </c>
      <c r="BG133" s="60">
        <v>43563</v>
      </c>
      <c r="BH133" s="49"/>
      <c r="BI133" s="49"/>
      <c r="BJ133" s="49">
        <f ca="1">IF(RIGHT(TABLATRANSFERENCIA[[#Headers],[Emb1]],1)*1&lt;=TABLATRANSFERENCIA[[#This Row],[EMBARQUES]],IF(ISBLANK(TABLATRANSFERENCIA[[#This Row],[EMBARQUES]]),TABLATRANSFERENCIA[[#This Row],[REQUERIM]],ROUND(TABLATRANSFERENCIA[[#This Row],[REQUERIM]]/TABLATRANSFERENCIA[[#This Row],[EMBARQUES]],0)),TABLATRANSFERENCIA[[#This Row],[REQUERIM]])</f>
        <v>150</v>
      </c>
      <c r="BK13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3" s="49"/>
      <c r="BP133" s="44">
        <f ca="1">IFERROR(TABLATRANSFERENCIA[[#This Row],[REQUERIM]]/TABLATRANSFERENCIA[[#This Row],[PEDIDO PROMEDIO]],0)</f>
        <v>1.1278195488721805</v>
      </c>
      <c r="BQ133" s="49"/>
      <c r="BR133" s="58"/>
      <c r="BS133" s="3">
        <f ca="1">IF(TABLATRANSFERENCIA[[#This Row],[RECIBIDO]]&lt;&gt;"",0,IF(TABLATRANSFERENCIA[[#This Row],[DESPACHO]]&lt;&gt;"",TABLATRANSFERENCIA[[#This Row],[DESPACHO]],TABLATRANSFERENCIA[[#This Row],[REQUERIM]]))</f>
        <v>150</v>
      </c>
      <c r="BT133" s="48"/>
      <c r="BU133" s="48"/>
      <c r="BV133" s="48" t="str">
        <f t="shared" si="3"/>
        <v>N</v>
      </c>
      <c r="BW133" s="49" t="s">
        <v>1386</v>
      </c>
      <c r="BX133" s="49">
        <f t="array" ref="BX13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3" s="49"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3" s="49">
        <v>266</v>
      </c>
      <c r="CA133" s="49">
        <v>132</v>
      </c>
      <c r="CB133" s="49"/>
    </row>
  </sheetData>
  <sheetProtection algorithmName="SHA-512" hashValue="6XmA76O46VD1x+ZmPiLK6U7W1Z9gTfguOxARlEixGpqFCVRc09X5I4cp/vun53raCF0XqrnAQZuAKLzSCMWDUw==" saltValue="1jePvTZRs25wpqFm4kFL2A==" spinCount="100000" sheet="1" objects="1" scenarios="1" formatCells="0" sort="0" autoFilter="0"/>
  <conditionalFormatting sqref="BQ9:BR133">
    <cfRule type="expression" dxfId="220" priority="36">
      <formula>ISBLANK(BQ9)</formula>
    </cfRule>
  </conditionalFormatting>
  <conditionalFormatting sqref="B5">
    <cfRule type="expression" dxfId="219" priority="28">
      <formula>ISBLANK(REFERENCIA)</formula>
    </cfRule>
  </conditionalFormatting>
  <conditionalFormatting sqref="D3">
    <cfRule type="expression" dxfId="218" priority="26">
      <formula>AND(ISNUMBER($D$3),$D$3&lt;$D$2)</formula>
    </cfRule>
    <cfRule type="expression" dxfId="217" priority="35">
      <formula>ISBLANK(FECHACIERRE)</formula>
    </cfRule>
  </conditionalFormatting>
  <conditionalFormatting sqref="B6 D3">
    <cfRule type="expression" dxfId="216" priority="27">
      <formula>ISBLANK(FECHAARRIBO)</formula>
    </cfRule>
  </conditionalFormatting>
  <conditionalFormatting sqref="B7">
    <cfRule type="expression" dxfId="215" priority="25">
      <formula>NOT((B7=""))</formula>
    </cfRule>
  </conditionalFormatting>
  <conditionalFormatting sqref="AK9:AK133 AB9:AB133">
    <cfRule type="expression" dxfId="214" priority="17">
      <formula>AD9="G"</formula>
    </cfRule>
    <cfRule type="expression" dxfId="213" priority="18">
      <formula>AD9="L"</formula>
    </cfRule>
    <cfRule type="expression" dxfId="212" priority="19">
      <formula>AD9="V"</formula>
    </cfRule>
    <cfRule type="expression" dxfId="211" priority="20">
      <formula>AD9="A"</formula>
    </cfRule>
    <cfRule type="expression" dxfId="210" priority="21">
      <formula>AD9="N"</formula>
    </cfRule>
    <cfRule type="expression" dxfId="209" priority="22">
      <formula>AD9="R"</formula>
    </cfRule>
  </conditionalFormatting>
  <conditionalFormatting sqref="BU9:BU133">
    <cfRule type="expression" dxfId="208" priority="17386">
      <formula>AND(ISNUMBER($BR9),$BQ9&lt;&gt;$BR9)</formula>
    </cfRule>
  </conditionalFormatting>
  <conditionalFormatting sqref="AO9:AO133">
    <cfRule type="expression" dxfId="207" priority="10">
      <formula>$BX9=1</formula>
    </cfRule>
  </conditionalFormatting>
  <conditionalFormatting sqref="BD9:BD133">
    <cfRule type="expression" dxfId="206" priority="4">
      <formula>$BY9="N"</formula>
    </cfRule>
    <cfRule type="expression" dxfId="205" priority="5">
      <formula>$BY9="R"</formula>
    </cfRule>
    <cfRule type="expression" dxfId="204" priority="6">
      <formula>$BY9="A"</formula>
    </cfRule>
    <cfRule type="expression" dxfId="203" priority="7">
      <formula>$BY9="L"</formula>
    </cfRule>
    <cfRule type="expression" dxfId="202" priority="8">
      <formula>$BY9="V"</formula>
    </cfRule>
    <cfRule type="expression" dxfId="201" priority="9">
      <formula>$BY9="G"</formula>
    </cfRule>
  </conditionalFormatting>
  <conditionalFormatting sqref="BT9:BT133">
    <cfRule type="expression" dxfId="200" priority="63702">
      <formula>AND(ISNUMBER($BQ9),$BD9&lt;&gt;$BQ9)</formula>
    </cfRule>
  </conditionalFormatting>
  <conditionalFormatting sqref="D1">
    <cfRule type="expression" dxfId="199" priority="1">
      <formula>mensaje="TRANSFERENCIA CARGADA"</formula>
    </cfRule>
    <cfRule type="expression" dxfId="198" priority="2">
      <formula>mensaje&lt;&gt;""</formula>
    </cfRule>
  </conditionalFormatting>
  <conditionalFormatting sqref="R1:S1">
    <cfRule type="expression" dxfId="197" priority="65076">
      <formula>COUNTA($BR$9:$BR$133)=0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33">
      <formula1>RangoCausas</formula1>
    </dataValidation>
    <dataValidation type="whole" allowBlank="1" showErrorMessage="1" promptTitle="Número de Embarques" sqref="BJ9:BN133">
      <formula1>0</formula1>
      <formula2>1000000</formula2>
    </dataValidation>
    <dataValidation type="whole" allowBlank="1" showErrorMessage="1" promptTitle="Número de Embarques" sqref="BI9:BI133">
      <formula1>1</formula1>
      <formula2>5</formula2>
    </dataValidation>
    <dataValidation allowBlank="1" showErrorMessage="1" promptTitle="Número de Embarques" sqref="BO9:BO133"/>
    <dataValidation type="list" allowBlank="1" showInputMessage="1" showErrorMessage="1" sqref="BW9:BW133">
      <formula1>"ACT,INA"</formula1>
    </dataValidation>
    <dataValidation type="custom" operator="greaterThan" allowBlank="1" showInputMessage="1" showErrorMessage="1" error="No puede ser menor a la fecha de inicio." sqref="BG9:BG133">
      <formula1>BG9&gt;=BF9</formula1>
    </dataValidation>
    <dataValidation type="custom" operator="greaterThanOrEqual" allowBlank="1" showInputMessage="1" showErrorMessage="1" error="No puede ser anterior a la fecha de creación de la transferencia ni menor a la fecha de finalización." sqref="BF9:BF133">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2:A3"/>
  <sheetViews>
    <sheetView workbookViewId="0">
      <selection activeCell="A3" sqref="A3"/>
    </sheetView>
  </sheetViews>
  <sheetFormatPr baseColWidth="10" defaultRowHeight="15" x14ac:dyDescent="0.25"/>
  <cols>
    <col min="1" max="1" width="21.7109375" customWidth="1"/>
  </cols>
  <sheetData>
    <row r="2" spans="1:1" x14ac:dyDescent="0.25">
      <c r="A2" t="s">
        <v>4971</v>
      </c>
    </row>
    <row r="3" spans="1:1" x14ac:dyDescent="0.25">
      <c r="A3" t="e">
        <f ca="1">IFERROR(ROUND((1+INDEX(tbl_Cambio_Porcentual_Requerim[Cambio Porcentual],MATCH(INDIRECT("TABLATRANSFERENCIA[@["&amp;Campo_Cambio&amp;"]]"),tbl_Cambio_Porcentual_Requerim[Clasificación],0)))*TABLATRANSFERENCIA[[#This Row],[REQ TOTAL]],0),TABLATRANSFERENCIA[[#This Row],[REQ TOTAL]])</f>
        <v>#VALUE!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1:D10"/>
  <sheetViews>
    <sheetView showGridLines="0" topLeftCell="B1" workbookViewId="0">
      <selection activeCell="C9" sqref="C9"/>
    </sheetView>
  </sheetViews>
  <sheetFormatPr baseColWidth="10" defaultRowHeight="15" x14ac:dyDescent="0.25"/>
  <cols>
    <col min="1" max="1" width="11.42578125" hidden="1" customWidth="1"/>
    <col min="2" max="2" width="16.5703125" bestFit="1" customWidth="1"/>
    <col min="3" max="3" width="15.28515625" customWidth="1"/>
    <col min="7" max="7" width="20.85546875" customWidth="1"/>
    <col min="8" max="8" width="7.42578125" customWidth="1"/>
  </cols>
  <sheetData>
    <row r="1" spans="1:4" ht="22.5" x14ac:dyDescent="0.3">
      <c r="B1" s="68" t="s">
        <v>4970</v>
      </c>
    </row>
    <row r="3" spans="1:4" ht="15.75" thickBot="1" x14ac:dyDescent="0.3">
      <c r="B3" s="71" t="str">
        <f>IF((COLUMNS(tbl_Cambio_Porcentual_Requerim[#Headers])*ROWS(tbl_Cambio_Porcentual_Requerim[]))&lt;&gt;(COUNTA(tbl_Cambio_Porcentual_Requerim[])),"Faltan datos en tabla de Clasificación",IF(Campo_Cambio="","Falta ingresar el Campo",IF(SUMPRODUCT(--(tbl_Cambio_Porcentual_Requerim[Cambio Porcentual]=0)),"Hay cambios porcentuales igual a cero","CORRECTO")))</f>
        <v>CORRECTO</v>
      </c>
      <c r="C3" s="71"/>
      <c r="D3" s="71"/>
    </row>
    <row r="4" spans="1:4" ht="15.75" thickTop="1" x14ac:dyDescent="0.25"/>
    <row r="5" spans="1:4" x14ac:dyDescent="0.25">
      <c r="B5" s="69" t="s">
        <v>4967</v>
      </c>
      <c r="C5" s="70" t="s">
        <v>1035</v>
      </c>
    </row>
    <row r="7" spans="1:4" ht="30" x14ac:dyDescent="0.25">
      <c r="A7" s="40" t="s">
        <v>4968</v>
      </c>
      <c r="B7" s="40" t="s">
        <v>4407</v>
      </c>
      <c r="C7" s="40" t="s">
        <v>4969</v>
      </c>
    </row>
    <row r="8" spans="1:4" x14ac:dyDescent="0.25">
      <c r="A8" s="2" t="str">
        <f>Campo_Cambio</f>
        <v>Estatus</v>
      </c>
      <c r="B8" s="72" t="s">
        <v>4419</v>
      </c>
      <c r="C8" s="73">
        <v>-0.3</v>
      </c>
    </row>
    <row r="9" spans="1:4" x14ac:dyDescent="0.25">
      <c r="A9" s="2" t="str">
        <f>Campo_Cambio</f>
        <v>Estatus</v>
      </c>
      <c r="B9" s="72" t="s">
        <v>4432</v>
      </c>
      <c r="C9" s="73">
        <v>-0.1</v>
      </c>
    </row>
    <row r="10" spans="1:4" x14ac:dyDescent="0.25">
      <c r="A10" s="2" t="str">
        <f>Campo_Cambio</f>
        <v>Estatus</v>
      </c>
      <c r="B10" s="72" t="s">
        <v>4404</v>
      </c>
      <c r="C10" s="73">
        <v>0.08</v>
      </c>
    </row>
  </sheetData>
  <conditionalFormatting sqref="B3:D3">
    <cfRule type="expression" dxfId="121" priority="2">
      <formula>Correcto_Cambio_Global&lt;&gt;"CORRECTO"</formula>
    </cfRule>
    <cfRule type="expression" dxfId="120" priority="3">
      <formula>Correcto_Cambio_Global="CORRECTO"</formula>
    </cfRule>
  </conditionalFormatting>
  <conditionalFormatting sqref="C8:C10">
    <cfRule type="expression" dxfId="119" priority="1">
      <formula>$C8=0</formula>
    </cfRule>
  </conditionalFormatting>
  <dataValidations count="1">
    <dataValidation type="decimal" allowBlank="1" showInputMessage="1" showErrorMessage="1" sqref="C8:C10">
      <formula1>-1000</formula1>
      <formula2>1000</formula2>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1378</v>
      </c>
      <c r="B1">
        <f>IF(COUNTBLANK(TABLATRANSFERENCIA[DE FECHA])&gt;0,1,0)</f>
        <v>0</v>
      </c>
      <c r="D1" t="str">
        <f>IF(error1,"Vacíos en fecha de inicio",IF(error2,"Error de Pedido Mínimo de Grupo",IF(error3,"Registros con código vacío","")))</f>
        <v/>
      </c>
      <c r="K1" t="b">
        <v>1</v>
      </c>
    </row>
    <row r="2" spans="1:11" x14ac:dyDescent="0.25">
      <c r="A2" t="s">
        <v>1379</v>
      </c>
      <c r="B2">
        <f>IF(SUM(TABLATRANSFERENCIA[Error Pedid Min Grupo])&gt;0,1,0)</f>
        <v>0</v>
      </c>
      <c r="K2" t="b">
        <v>0</v>
      </c>
    </row>
    <row r="3" spans="1:11" x14ac:dyDescent="0.25">
      <c r="A3" t="s">
        <v>1381</v>
      </c>
      <c r="B3">
        <f>IF(COUNTBLANK(TABLATRANSFERENCIA[CODIGO])&gt;0,1,0)</f>
        <v>0</v>
      </c>
      <c r="K3" t="b">
        <v>0</v>
      </c>
    </row>
    <row r="4" spans="1:11" x14ac:dyDescent="0.25">
      <c r="A4" t="s">
        <v>1380</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1366</v>
      </c>
      <c r="AY1" s="50" t="s">
        <v>1367</v>
      </c>
      <c r="AZ1" s="50" t="s">
        <v>1368</v>
      </c>
      <c r="BA1" s="50" t="s">
        <v>1369</v>
      </c>
      <c r="BB1" s="50" t="s">
        <v>1370</v>
      </c>
      <c r="BC1" s="50" t="s">
        <v>1371</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1384</v>
      </c>
    </row>
    <row r="2" spans="1:76" x14ac:dyDescent="0.25">
      <c r="A2" s="52" t="s">
        <v>1365</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13" priority="15">
      <formula>ISBLANK(BN2)</formula>
    </cfRule>
  </conditionalFormatting>
  <conditionalFormatting sqref="AK2 AB2">
    <cfRule type="expression" dxfId="112" priority="9">
      <formula>AD2="G"</formula>
    </cfRule>
    <cfRule type="expression" dxfId="111" priority="10">
      <formula>AD2="L"</formula>
    </cfRule>
    <cfRule type="expression" dxfId="110" priority="11">
      <formula>AD2="V"</formula>
    </cfRule>
    <cfRule type="expression" dxfId="109" priority="12">
      <formula>AD2="A"</formula>
    </cfRule>
    <cfRule type="expression" dxfId="108" priority="13">
      <formula>AD2="N"</formula>
    </cfRule>
    <cfRule type="expression" dxfId="107" priority="14">
      <formula>AD2="R"</formula>
    </cfRule>
  </conditionalFormatting>
  <conditionalFormatting sqref="BR2">
    <cfRule type="expression" dxfId="106" priority="16">
      <formula>AND(ISNUMBER($BO2),$BN2&lt;&gt;$BO2)</formula>
    </cfRule>
  </conditionalFormatting>
  <conditionalFormatting sqref="AO2">
    <cfRule type="expression" dxfId="105" priority="8">
      <formula>$BT2=1</formula>
    </cfRule>
  </conditionalFormatting>
  <conditionalFormatting sqref="BD2">
    <cfRule type="expression" dxfId="104" priority="2">
      <formula>$BU2="N"</formula>
    </cfRule>
    <cfRule type="expression" dxfId="103" priority="3">
      <formula>$BU2="R"</formula>
    </cfRule>
    <cfRule type="expression" dxfId="102" priority="4">
      <formula>$BU2="A"</formula>
    </cfRule>
    <cfRule type="expression" dxfId="101" priority="5">
      <formula>$BU2="L"</formula>
    </cfRule>
    <cfRule type="expression" dxfId="100" priority="6">
      <formula>$BU2="V"</formula>
    </cfRule>
    <cfRule type="expression" dxfId="99" priority="7">
      <formula>$BU2="G"</formula>
    </cfRule>
  </conditionalFormatting>
  <conditionalFormatting sqref="BQ2">
    <cfRule type="expression" dxfId="98" priority="17">
      <formula>AND(ISNUMBER($BN2),$BD2&lt;&gt;$BN2)</formula>
    </cfRule>
  </conditionalFormatting>
  <conditionalFormatting sqref="AV2">
    <cfRule type="expression" dxfId="97"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1374</v>
      </c>
    </row>
    <row r="3" spans="1:1" x14ac:dyDescent="0.25">
      <c r="A3">
        <v>-1</v>
      </c>
    </row>
    <row r="5" spans="1:1" x14ac:dyDescent="0.25">
      <c r="A5" t="s">
        <v>1386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14-1-2019</v>
      </c>
    </row>
    <row r="2" spans="1:1" x14ac:dyDescent="0.25">
      <c r="A2" t="str">
        <f ca="1">CELL("nombrearchivo",A1)</f>
        <v>C:\Users\BUFFER\Documents\RAM CAS\MEJORA CONTINUA\CONTROL DE BUFFERS\TRANSFERENCIAS\[PATRON TRANSFERENCIAS.xlsm]DATOS</v>
      </c>
    </row>
    <row r="3" spans="1:1" x14ac:dyDescent="0.25">
      <c r="A3" t="str">
        <f ca="1">LEFT(SUBSTITUTE(SUBSTITUTE(A2,"[",""),"]",""),FIND("xlsm",SUBSTITUTE(SUBSTITUTE(A2,"[",""),"]",""),1)+3)</f>
        <v>C:\Users\BUFFER\Documents\RAM CAS\MEJORA CONTINUA\CONTROL DE BUFFERS\TRANSFERENCIAS\PATRON TRANSFERENCIAS.xlsm</v>
      </c>
    </row>
    <row r="6" spans="1:1" x14ac:dyDescent="0.25">
      <c r="A6" t="s">
        <v>30</v>
      </c>
    </row>
    <row r="7" spans="1:1" x14ac:dyDescent="0.25">
      <c r="A7" t="s">
        <v>1407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aca="1" ref="D2" ca="1">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1393</v>
      </c>
      <c r="C1" s="66"/>
      <c r="D1" s="66"/>
      <c r="E1" s="66"/>
      <c r="F1" s="66"/>
      <c r="G1" s="1"/>
      <c r="H1" s="1"/>
      <c r="I1" s="1"/>
      <c r="J1" s="1"/>
      <c r="K1" s="1"/>
      <c r="L1" s="1"/>
      <c r="M1" s="1"/>
      <c r="N1" s="1"/>
      <c r="O1" s="1"/>
      <c r="BF1" t="s">
        <v>1394</v>
      </c>
    </row>
    <row r="2" spans="1:58" x14ac:dyDescent="0.25">
      <c r="A2" t="str">
        <f>"EMPRESA:  "&amp;BF1</f>
        <v>EMPRESA:  HOSPICARE</v>
      </c>
    </row>
    <row r="3" spans="1:58" x14ac:dyDescent="0.25">
      <c r="A3" t="str">
        <f ca="1">"FECHA:        "&amp;TEXT(TODAY(),"dd/mmm/yyyy")</f>
        <v>FECHA:        14/ene/2019</v>
      </c>
      <c r="B3" s="12"/>
    </row>
    <row r="5" spans="1:58" x14ac:dyDescent="0.25">
      <c r="A5" s="2" t="s">
        <v>839</v>
      </c>
      <c r="B5" s="13" t="s">
        <v>1391</v>
      </c>
      <c r="C5" s="13" t="s">
        <v>840</v>
      </c>
      <c r="D5" s="13" t="s">
        <v>888</v>
      </c>
      <c r="E5" s="13" t="s">
        <v>889</v>
      </c>
      <c r="F5" s="13" t="s">
        <v>900</v>
      </c>
      <c r="G5" s="13" t="s">
        <v>881</v>
      </c>
      <c r="H5" s="13" t="s">
        <v>882</v>
      </c>
      <c r="I5" s="13" t="s">
        <v>883</v>
      </c>
      <c r="J5" s="13" t="s">
        <v>884</v>
      </c>
      <c r="K5" s="13" t="s">
        <v>885</v>
      </c>
      <c r="L5" s="13" t="s">
        <v>886</v>
      </c>
      <c r="M5" s="13" t="s">
        <v>8</v>
      </c>
      <c r="N5" s="13" t="s">
        <v>1390</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autoLine="0" autoPict="0" r:id="rId5">
            <anchor>
              <from>
                <xdr:col>10</xdr:col>
                <xdr:colOff>581025</xdr:colOff>
                <xdr:row>1</xdr:row>
                <xdr:rowOff>76200</xdr:rowOff>
              </from>
              <to>
                <xdr:col>12</xdr:col>
                <xdr:colOff>323850</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autoPict="0" r:id="rId7">
            <anchor>
              <from>
                <xdr:col>10</xdr:col>
                <xdr:colOff>581025</xdr:colOff>
                <xdr:row>0</xdr:row>
                <xdr:rowOff>19050</xdr:rowOff>
              </from>
              <to>
                <xdr:col>12</xdr:col>
                <xdr:colOff>323850</xdr:colOff>
                <xdr:row>1</xdr:row>
                <xdr:rowOff>85725</xdr:rowOff>
              </to>
            </anchor>
          </controlPr>
        </control>
      </mc:Choice>
      <mc:Fallback>
        <control shapeId="3073" r:id="rId6" name="cmdVolve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k_fisico">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323"/>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1395</v>
      </c>
      <c r="DH1" t="s">
        <v>1396</v>
      </c>
      <c r="DI1" t="s">
        <v>1397</v>
      </c>
    </row>
    <row r="2" spans="1:113" x14ac:dyDescent="0.25">
      <c r="A2" t="s">
        <v>4403</v>
      </c>
      <c r="B2">
        <v>22</v>
      </c>
      <c r="C2" s="54">
        <v>43475</v>
      </c>
      <c r="D2" t="s">
        <v>1021</v>
      </c>
      <c r="E2" t="s">
        <v>1408</v>
      </c>
      <c r="I2" t="s">
        <v>4404</v>
      </c>
      <c r="K2" t="s">
        <v>4405</v>
      </c>
      <c r="L2">
        <v>11.48</v>
      </c>
      <c r="M2">
        <v>18.989999999999998</v>
      </c>
      <c r="N2">
        <v>0</v>
      </c>
      <c r="O2" s="54">
        <v>36526</v>
      </c>
      <c r="P2" s="54">
        <v>36526</v>
      </c>
      <c r="Q2">
        <v>32</v>
      </c>
      <c r="R2">
        <v>45</v>
      </c>
      <c r="S2">
        <v>18</v>
      </c>
      <c r="T2">
        <v>24</v>
      </c>
      <c r="U2">
        <v>12</v>
      </c>
      <c r="V2">
        <v>1</v>
      </c>
      <c r="X2" t="s">
        <v>4406</v>
      </c>
      <c r="AA2">
        <v>25.54</v>
      </c>
      <c r="AB2">
        <v>1104</v>
      </c>
      <c r="AC2">
        <v>10.7</v>
      </c>
      <c r="AD2">
        <v>8.6</v>
      </c>
      <c r="AE2">
        <v>2</v>
      </c>
      <c r="AF2">
        <v>0</v>
      </c>
      <c r="AG2">
        <v>0</v>
      </c>
      <c r="AJ2" s="54">
        <v>43333</v>
      </c>
      <c r="AK2" s="54"/>
      <c r="AL2" s="54">
        <v>43122</v>
      </c>
      <c r="AO2">
        <v>200</v>
      </c>
      <c r="AP2" t="s">
        <v>4407</v>
      </c>
      <c r="AR2">
        <v>1</v>
      </c>
      <c r="AS2" t="s">
        <v>1382</v>
      </c>
      <c r="AT2">
        <v>1</v>
      </c>
      <c r="AV2">
        <v>1090</v>
      </c>
      <c r="AW2">
        <v>725</v>
      </c>
      <c r="AX2">
        <v>360</v>
      </c>
      <c r="AY2" t="s">
        <v>1392</v>
      </c>
      <c r="AZ2" t="s">
        <v>1388</v>
      </c>
      <c r="BA2">
        <v>1009</v>
      </c>
      <c r="BD2">
        <v>1000000000</v>
      </c>
      <c r="BE2">
        <v>282</v>
      </c>
      <c r="BF2">
        <v>0.74</v>
      </c>
      <c r="BG2">
        <v>600</v>
      </c>
      <c r="BH2">
        <v>0</v>
      </c>
      <c r="BI2">
        <v>600</v>
      </c>
      <c r="BJ2">
        <v>0</v>
      </c>
      <c r="BK2">
        <v>0</v>
      </c>
      <c r="BL2">
        <v>0</v>
      </c>
      <c r="BM2">
        <v>882</v>
      </c>
      <c r="BN2">
        <v>0.19</v>
      </c>
      <c r="BR2">
        <v>208</v>
      </c>
      <c r="BS2">
        <v>363</v>
      </c>
      <c r="BX2">
        <v>586</v>
      </c>
      <c r="BY2">
        <v>0</v>
      </c>
      <c r="BZ2">
        <v>0</v>
      </c>
      <c r="CA2">
        <v>0.87</v>
      </c>
      <c r="CC2">
        <v>1</v>
      </c>
      <c r="CD2" s="54">
        <v>43475</v>
      </c>
      <c r="CE2" s="54"/>
      <c r="CF2" s="54">
        <v>43475</v>
      </c>
      <c r="CG2" s="54">
        <v>43601</v>
      </c>
      <c r="CH2" s="54">
        <v>43311</v>
      </c>
      <c r="CI2" s="54">
        <v>43395</v>
      </c>
      <c r="CJ2">
        <v>1</v>
      </c>
      <c r="CK2">
        <v>0</v>
      </c>
      <c r="CL2">
        <v>0</v>
      </c>
      <c r="CM2">
        <v>0.01</v>
      </c>
      <c r="CN2">
        <v>0</v>
      </c>
      <c r="CO2">
        <v>0</v>
      </c>
      <c r="CP2">
        <v>0</v>
      </c>
      <c r="CQ2" t="s">
        <v>1407</v>
      </c>
      <c r="CR2" t="s">
        <v>1406</v>
      </c>
      <c r="CS2" t="s">
        <v>4408</v>
      </c>
      <c r="CT2" t="s">
        <v>1405</v>
      </c>
      <c r="CU2" t="s">
        <v>4409</v>
      </c>
      <c r="CV2" t="s">
        <v>4410</v>
      </c>
      <c r="CW2" t="s">
        <v>4411</v>
      </c>
      <c r="CX2" t="s">
        <v>1404</v>
      </c>
      <c r="CY2" t="s">
        <v>4412</v>
      </c>
      <c r="CZ2" t="s">
        <v>4413</v>
      </c>
      <c r="DE2" t="s">
        <v>4414</v>
      </c>
      <c r="DG2" t="s">
        <v>1402</v>
      </c>
      <c r="DH2" s="54">
        <v>43395</v>
      </c>
      <c r="DI2" s="54">
        <v>43479</v>
      </c>
    </row>
    <row r="3" spans="1:113" x14ac:dyDescent="0.25">
      <c r="A3" t="s">
        <v>4403</v>
      </c>
      <c r="B3">
        <v>22</v>
      </c>
      <c r="C3" s="54">
        <v>43475</v>
      </c>
      <c r="D3" t="s">
        <v>1021</v>
      </c>
      <c r="E3" t="s">
        <v>1533</v>
      </c>
      <c r="I3" t="s">
        <v>4404</v>
      </c>
      <c r="K3" t="s">
        <v>4405</v>
      </c>
      <c r="L3">
        <v>23.12</v>
      </c>
      <c r="M3">
        <v>27.62</v>
      </c>
      <c r="N3">
        <v>0</v>
      </c>
      <c r="O3" s="54">
        <v>36526</v>
      </c>
      <c r="P3" s="54">
        <v>36526</v>
      </c>
      <c r="Q3">
        <v>32</v>
      </c>
      <c r="R3">
        <v>45</v>
      </c>
      <c r="S3">
        <v>18</v>
      </c>
      <c r="T3">
        <v>24</v>
      </c>
      <c r="U3">
        <v>12</v>
      </c>
      <c r="V3">
        <v>1</v>
      </c>
      <c r="X3" t="s">
        <v>4415</v>
      </c>
      <c r="AA3">
        <v>0.09</v>
      </c>
      <c r="AB3">
        <v>4</v>
      </c>
      <c r="AC3">
        <v>0</v>
      </c>
      <c r="AD3">
        <v>0</v>
      </c>
      <c r="AE3">
        <v>2.8</v>
      </c>
      <c r="AF3">
        <v>0</v>
      </c>
      <c r="AG3">
        <v>0</v>
      </c>
      <c r="AJ3" s="54"/>
      <c r="AK3" s="54"/>
      <c r="AL3" s="54"/>
      <c r="AO3">
        <v>1</v>
      </c>
      <c r="AP3" t="s">
        <v>4416</v>
      </c>
      <c r="AR3">
        <v>1</v>
      </c>
      <c r="AS3" t="s">
        <v>1382</v>
      </c>
      <c r="AT3">
        <v>1</v>
      </c>
      <c r="AV3">
        <v>0</v>
      </c>
      <c r="AW3">
        <v>0</v>
      </c>
      <c r="AX3">
        <v>0</v>
      </c>
      <c r="AY3" t="s">
        <v>1383</v>
      </c>
      <c r="AZ3" t="s">
        <v>1383</v>
      </c>
      <c r="BA3">
        <v>400</v>
      </c>
      <c r="BD3">
        <v>1000000000</v>
      </c>
      <c r="BE3">
        <v>0</v>
      </c>
      <c r="BF3">
        <v>0</v>
      </c>
      <c r="BG3">
        <v>0</v>
      </c>
      <c r="BH3">
        <v>0</v>
      </c>
      <c r="BI3">
        <v>0</v>
      </c>
      <c r="BJ3">
        <v>0</v>
      </c>
      <c r="BK3">
        <v>0</v>
      </c>
      <c r="BL3">
        <v>0</v>
      </c>
      <c r="BM3">
        <v>0</v>
      </c>
      <c r="BN3">
        <v>0</v>
      </c>
      <c r="BR3">
        <v>0</v>
      </c>
      <c r="BS3">
        <v>0</v>
      </c>
      <c r="BX3">
        <v>0</v>
      </c>
      <c r="BY3">
        <v>0</v>
      </c>
      <c r="BZ3">
        <v>0</v>
      </c>
      <c r="CA3">
        <v>0</v>
      </c>
      <c r="CC3">
        <v>0</v>
      </c>
      <c r="CD3" s="54">
        <v>42146</v>
      </c>
      <c r="CE3" s="54"/>
      <c r="CF3" s="54">
        <v>43349</v>
      </c>
      <c r="CG3" s="54">
        <v>43475</v>
      </c>
      <c r="CH3" s="54">
        <v>36526</v>
      </c>
      <c r="CI3" s="54">
        <v>36526</v>
      </c>
      <c r="CJ3">
        <v>1</v>
      </c>
      <c r="CK3">
        <v>0</v>
      </c>
      <c r="CL3">
        <v>0.65</v>
      </c>
      <c r="CM3">
        <v>0</v>
      </c>
      <c r="CN3">
        <v>0</v>
      </c>
      <c r="CO3">
        <v>0</v>
      </c>
      <c r="CP3">
        <v>0</v>
      </c>
      <c r="CQ3" t="s">
        <v>1407</v>
      </c>
      <c r="CR3" t="s">
        <v>1406</v>
      </c>
      <c r="CS3" t="s">
        <v>4408</v>
      </c>
      <c r="CT3" t="s">
        <v>1405</v>
      </c>
      <c r="CU3" t="s">
        <v>4409</v>
      </c>
      <c r="CV3" t="s">
        <v>4417</v>
      </c>
      <c r="CW3" t="s">
        <v>4411</v>
      </c>
      <c r="CX3" t="s">
        <v>1404</v>
      </c>
      <c r="CY3" t="s">
        <v>4412</v>
      </c>
      <c r="CZ3" t="s">
        <v>4418</v>
      </c>
      <c r="DE3" t="s">
        <v>4414</v>
      </c>
      <c r="DH3" s="54">
        <v>36526</v>
      </c>
      <c r="DI3" s="54">
        <v>36694</v>
      </c>
    </row>
    <row r="4" spans="1:113" x14ac:dyDescent="0.25">
      <c r="A4" t="s">
        <v>4403</v>
      </c>
      <c r="B4">
        <v>22</v>
      </c>
      <c r="C4" s="54">
        <v>43475</v>
      </c>
      <c r="D4" t="s">
        <v>1021</v>
      </c>
      <c r="E4" t="s">
        <v>1409</v>
      </c>
      <c r="I4" t="s">
        <v>4419</v>
      </c>
      <c r="K4" t="s">
        <v>4405</v>
      </c>
      <c r="L4">
        <v>7.72</v>
      </c>
      <c r="M4">
        <v>11.65</v>
      </c>
      <c r="N4">
        <v>0</v>
      </c>
      <c r="O4" s="54">
        <v>36526</v>
      </c>
      <c r="P4" s="54">
        <v>36526</v>
      </c>
      <c r="Q4">
        <v>32</v>
      </c>
      <c r="R4">
        <v>45</v>
      </c>
      <c r="S4">
        <v>18</v>
      </c>
      <c r="T4">
        <v>24</v>
      </c>
      <c r="U4">
        <v>12</v>
      </c>
      <c r="V4">
        <v>1</v>
      </c>
      <c r="X4" t="s">
        <v>4406</v>
      </c>
      <c r="AA4">
        <v>31.15</v>
      </c>
      <c r="AB4">
        <v>1346</v>
      </c>
      <c r="AC4">
        <v>9.1</v>
      </c>
      <c r="AD4">
        <v>6.2</v>
      </c>
      <c r="AE4">
        <v>1.6</v>
      </c>
      <c r="AF4">
        <v>0</v>
      </c>
      <c r="AG4">
        <v>0</v>
      </c>
      <c r="AJ4" s="54">
        <v>43333</v>
      </c>
      <c r="AK4" s="54"/>
      <c r="AL4" s="54">
        <v>43443</v>
      </c>
      <c r="AO4">
        <v>200</v>
      </c>
      <c r="AP4" t="s">
        <v>4407</v>
      </c>
      <c r="AR4">
        <v>1</v>
      </c>
      <c r="AS4" t="s">
        <v>1382</v>
      </c>
      <c r="AT4">
        <v>1</v>
      </c>
      <c r="AV4">
        <v>1131</v>
      </c>
      <c r="AW4">
        <v>752</v>
      </c>
      <c r="AX4">
        <v>373</v>
      </c>
      <c r="AY4" t="s">
        <v>1392</v>
      </c>
      <c r="AZ4" t="s">
        <v>1388</v>
      </c>
      <c r="BA4">
        <v>1010</v>
      </c>
      <c r="BD4">
        <v>1000000000</v>
      </c>
      <c r="BE4">
        <v>369</v>
      </c>
      <c r="BF4">
        <v>0.67</v>
      </c>
      <c r="BG4">
        <v>400</v>
      </c>
      <c r="BH4">
        <v>0</v>
      </c>
      <c r="BI4">
        <v>0</v>
      </c>
      <c r="BJ4">
        <v>400</v>
      </c>
      <c r="BK4">
        <v>0</v>
      </c>
      <c r="BL4">
        <v>0</v>
      </c>
      <c r="BM4">
        <v>769</v>
      </c>
      <c r="BN4">
        <v>0.32</v>
      </c>
      <c r="BR4">
        <v>362</v>
      </c>
      <c r="BS4">
        <v>377</v>
      </c>
      <c r="BX4">
        <v>16</v>
      </c>
      <c r="BY4">
        <v>0</v>
      </c>
      <c r="BZ4">
        <v>0</v>
      </c>
      <c r="CA4">
        <v>0.68</v>
      </c>
      <c r="CC4">
        <v>1</v>
      </c>
      <c r="CD4" s="54">
        <v>43475</v>
      </c>
      <c r="CE4" s="54"/>
      <c r="CF4" s="54">
        <v>43475</v>
      </c>
      <c r="CG4" s="54">
        <v>43601</v>
      </c>
      <c r="CH4" s="54">
        <v>43311</v>
      </c>
      <c r="CI4" s="54">
        <v>43395</v>
      </c>
      <c r="CJ4">
        <v>1</v>
      </c>
      <c r="CK4">
        <v>0</v>
      </c>
      <c r="CL4">
        <v>0</v>
      </c>
      <c r="CM4">
        <v>0.01</v>
      </c>
      <c r="CN4">
        <v>0</v>
      </c>
      <c r="CO4">
        <v>0</v>
      </c>
      <c r="CP4">
        <v>0</v>
      </c>
      <c r="CQ4" t="s">
        <v>1407</v>
      </c>
      <c r="CR4" t="s">
        <v>1406</v>
      </c>
      <c r="CS4" t="s">
        <v>4408</v>
      </c>
      <c r="CT4" t="s">
        <v>1405</v>
      </c>
      <c r="CU4" t="s">
        <v>4409</v>
      </c>
      <c r="CV4" t="s">
        <v>4420</v>
      </c>
      <c r="CW4" t="s">
        <v>4411</v>
      </c>
      <c r="CX4" t="s">
        <v>1404</v>
      </c>
      <c r="CY4" t="s">
        <v>4412</v>
      </c>
      <c r="CZ4" t="s">
        <v>4421</v>
      </c>
      <c r="DE4" t="s">
        <v>4422</v>
      </c>
      <c r="DG4" t="s">
        <v>1402</v>
      </c>
      <c r="DH4" s="54">
        <v>43395</v>
      </c>
      <c r="DI4" s="54">
        <v>43479</v>
      </c>
    </row>
    <row r="5" spans="1:113" x14ac:dyDescent="0.25">
      <c r="A5" t="s">
        <v>4403</v>
      </c>
      <c r="B5">
        <v>22</v>
      </c>
      <c r="C5" s="54">
        <v>43475</v>
      </c>
      <c r="D5" t="s">
        <v>1021</v>
      </c>
      <c r="E5" t="s">
        <v>2881</v>
      </c>
      <c r="I5" t="s">
        <v>4423</v>
      </c>
      <c r="K5" t="s">
        <v>4405</v>
      </c>
      <c r="L5">
        <v>1.43</v>
      </c>
      <c r="M5">
        <v>2.85</v>
      </c>
      <c r="N5">
        <v>0</v>
      </c>
      <c r="O5" s="54">
        <v>36526</v>
      </c>
      <c r="P5" s="54">
        <v>36526</v>
      </c>
      <c r="Q5">
        <v>32</v>
      </c>
      <c r="R5">
        <v>45</v>
      </c>
      <c r="S5">
        <v>18</v>
      </c>
      <c r="T5">
        <v>24</v>
      </c>
      <c r="U5">
        <v>12</v>
      </c>
      <c r="V5">
        <v>1</v>
      </c>
      <c r="X5" t="s">
        <v>4406</v>
      </c>
      <c r="Z5" t="s">
        <v>1403</v>
      </c>
      <c r="AA5">
        <v>317.89999999999998</v>
      </c>
      <c r="AB5">
        <v>13734</v>
      </c>
      <c r="AC5">
        <v>4.0999999999999996</v>
      </c>
      <c r="AD5">
        <v>4.9000000000000004</v>
      </c>
      <c r="AE5">
        <v>0.8</v>
      </c>
      <c r="AF5">
        <v>0</v>
      </c>
      <c r="AG5">
        <v>0</v>
      </c>
      <c r="AJ5" s="54">
        <v>43333</v>
      </c>
      <c r="AK5" s="54"/>
      <c r="AL5" s="54">
        <v>43415</v>
      </c>
      <c r="AO5">
        <v>1000</v>
      </c>
      <c r="AP5" t="s">
        <v>4407</v>
      </c>
      <c r="AR5">
        <v>1</v>
      </c>
      <c r="AS5" t="s">
        <v>1382</v>
      </c>
      <c r="AT5">
        <v>1</v>
      </c>
      <c r="AV5">
        <v>5249</v>
      </c>
      <c r="AW5">
        <v>3491</v>
      </c>
      <c r="AX5">
        <v>1732</v>
      </c>
      <c r="AY5" t="s">
        <v>1398</v>
      </c>
      <c r="AZ5" t="s">
        <v>1387</v>
      </c>
      <c r="BA5">
        <v>5832</v>
      </c>
      <c r="BD5">
        <v>1000000000</v>
      </c>
      <c r="BE5">
        <v>2252</v>
      </c>
      <c r="BF5">
        <v>0.56999999999999995</v>
      </c>
      <c r="BG5">
        <v>3998</v>
      </c>
      <c r="BH5">
        <v>0</v>
      </c>
      <c r="BI5">
        <v>2550</v>
      </c>
      <c r="BJ5">
        <v>1448</v>
      </c>
      <c r="BK5">
        <v>0</v>
      </c>
      <c r="BL5">
        <v>0</v>
      </c>
      <c r="BM5">
        <v>6250</v>
      </c>
      <c r="BN5">
        <v>-0.19</v>
      </c>
      <c r="BR5">
        <v>0</v>
      </c>
      <c r="BS5">
        <v>1750</v>
      </c>
      <c r="BX5">
        <v>0</v>
      </c>
      <c r="BY5">
        <v>0</v>
      </c>
      <c r="BZ5">
        <v>0</v>
      </c>
      <c r="CA5">
        <v>1.32</v>
      </c>
      <c r="CC5">
        <v>1</v>
      </c>
      <c r="CD5" s="54">
        <v>43475</v>
      </c>
      <c r="CE5" s="54"/>
      <c r="CF5" s="54">
        <v>43475</v>
      </c>
      <c r="CG5" s="54">
        <v>43601</v>
      </c>
      <c r="CH5" s="54">
        <v>43311</v>
      </c>
      <c r="CI5" s="54">
        <v>43395</v>
      </c>
      <c r="CJ5">
        <v>1</v>
      </c>
      <c r="CK5">
        <v>0</v>
      </c>
      <c r="CL5">
        <v>0</v>
      </c>
      <c r="CM5">
        <v>0</v>
      </c>
      <c r="CN5">
        <v>0.01</v>
      </c>
      <c r="CO5">
        <v>0</v>
      </c>
      <c r="CP5">
        <v>0</v>
      </c>
      <c r="CQ5" t="s">
        <v>1407</v>
      </c>
      <c r="CR5" t="s">
        <v>1406</v>
      </c>
      <c r="CS5" t="s">
        <v>4408</v>
      </c>
      <c r="CT5" t="s">
        <v>1405</v>
      </c>
      <c r="CU5" t="s">
        <v>4409</v>
      </c>
      <c r="CV5" t="s">
        <v>4424</v>
      </c>
      <c r="CW5" t="s">
        <v>4425</v>
      </c>
      <c r="CX5" t="s">
        <v>1401</v>
      </c>
      <c r="CY5" t="s">
        <v>4426</v>
      </c>
      <c r="CZ5" t="s">
        <v>4427</v>
      </c>
      <c r="DE5" t="s">
        <v>4414</v>
      </c>
      <c r="DG5" t="s">
        <v>1402</v>
      </c>
      <c r="DH5" s="54">
        <v>43395</v>
      </c>
      <c r="DI5" s="54">
        <v>43479</v>
      </c>
    </row>
    <row r="6" spans="1:113" x14ac:dyDescent="0.25">
      <c r="A6" t="s">
        <v>4403</v>
      </c>
      <c r="B6">
        <v>22</v>
      </c>
      <c r="C6" s="54">
        <v>43475</v>
      </c>
      <c r="D6" t="s">
        <v>1021</v>
      </c>
      <c r="E6" t="s">
        <v>1410</v>
      </c>
      <c r="I6" t="s">
        <v>4428</v>
      </c>
      <c r="K6" t="s">
        <v>4405</v>
      </c>
      <c r="L6">
        <v>4.3</v>
      </c>
      <c r="M6">
        <v>6.54</v>
      </c>
      <c r="N6">
        <v>0</v>
      </c>
      <c r="O6" s="54">
        <v>36526</v>
      </c>
      <c r="P6" s="54">
        <v>36526</v>
      </c>
      <c r="Q6">
        <v>32</v>
      </c>
      <c r="R6">
        <v>45</v>
      </c>
      <c r="S6">
        <v>18</v>
      </c>
      <c r="T6">
        <v>24</v>
      </c>
      <c r="U6">
        <v>12</v>
      </c>
      <c r="V6">
        <v>1</v>
      </c>
      <c r="W6" t="s">
        <v>1400</v>
      </c>
      <c r="X6" t="s">
        <v>4429</v>
      </c>
      <c r="Y6">
        <v>1463</v>
      </c>
      <c r="AA6">
        <v>24.85</v>
      </c>
      <c r="AB6">
        <v>1074</v>
      </c>
      <c r="AC6">
        <v>11.1</v>
      </c>
      <c r="AD6">
        <v>5.8</v>
      </c>
      <c r="AE6">
        <v>3</v>
      </c>
      <c r="AF6">
        <v>0</v>
      </c>
      <c r="AG6">
        <v>0</v>
      </c>
      <c r="AJ6" s="54">
        <v>43333</v>
      </c>
      <c r="AK6" s="54"/>
      <c r="AL6" s="54">
        <v>43415</v>
      </c>
      <c r="AO6">
        <v>300</v>
      </c>
      <c r="AP6" t="s">
        <v>4407</v>
      </c>
      <c r="AR6">
        <v>1</v>
      </c>
      <c r="AS6" t="s">
        <v>1382</v>
      </c>
      <c r="AT6">
        <v>1</v>
      </c>
      <c r="AV6">
        <v>1100</v>
      </c>
      <c r="AW6">
        <v>732</v>
      </c>
      <c r="AX6">
        <v>363</v>
      </c>
      <c r="AY6" t="s">
        <v>1392</v>
      </c>
      <c r="AZ6" t="s">
        <v>1398</v>
      </c>
      <c r="BA6">
        <v>800</v>
      </c>
      <c r="BD6">
        <v>1000000000</v>
      </c>
      <c r="BE6">
        <v>272</v>
      </c>
      <c r="BF6">
        <v>0.75</v>
      </c>
      <c r="BG6">
        <v>300</v>
      </c>
      <c r="BH6">
        <v>0</v>
      </c>
      <c r="BI6">
        <v>0</v>
      </c>
      <c r="BJ6">
        <v>300</v>
      </c>
      <c r="BK6">
        <v>0</v>
      </c>
      <c r="BL6">
        <v>0</v>
      </c>
      <c r="BM6">
        <v>572</v>
      </c>
      <c r="BN6">
        <v>0.48</v>
      </c>
      <c r="BR6">
        <v>528</v>
      </c>
      <c r="BS6">
        <v>367</v>
      </c>
      <c r="BX6">
        <v>204</v>
      </c>
      <c r="BY6">
        <v>0</v>
      </c>
      <c r="BZ6">
        <v>0</v>
      </c>
      <c r="CA6">
        <v>0.69</v>
      </c>
      <c r="CC6">
        <v>1</v>
      </c>
      <c r="CD6" s="54">
        <v>43175</v>
      </c>
      <c r="CE6" s="54"/>
      <c r="CF6" s="54">
        <v>43349</v>
      </c>
      <c r="CG6" s="54">
        <v>43475</v>
      </c>
      <c r="CH6" s="54">
        <v>43311</v>
      </c>
      <c r="CI6" s="54">
        <v>43395</v>
      </c>
      <c r="CJ6">
        <v>0.53</v>
      </c>
      <c r="CK6">
        <v>10373</v>
      </c>
      <c r="CL6">
        <v>0.01</v>
      </c>
      <c r="CM6">
        <v>0.45</v>
      </c>
      <c r="CN6">
        <v>0.19</v>
      </c>
      <c r="CO6">
        <v>0</v>
      </c>
      <c r="CP6">
        <v>0</v>
      </c>
      <c r="CQ6" t="s">
        <v>1407</v>
      </c>
      <c r="CR6" t="s">
        <v>1406</v>
      </c>
      <c r="CS6" t="s">
        <v>4408</v>
      </c>
      <c r="CT6" t="s">
        <v>1405</v>
      </c>
      <c r="CU6" t="s">
        <v>4409</v>
      </c>
      <c r="CV6" t="s">
        <v>4430</v>
      </c>
      <c r="CW6" t="s">
        <v>4425</v>
      </c>
      <c r="CX6" t="s">
        <v>1401</v>
      </c>
      <c r="CY6" t="s">
        <v>4426</v>
      </c>
      <c r="CZ6" t="s">
        <v>4431</v>
      </c>
      <c r="DE6" t="s">
        <v>4414</v>
      </c>
      <c r="DG6" t="s">
        <v>1402</v>
      </c>
      <c r="DH6" s="54">
        <v>43395</v>
      </c>
      <c r="DI6" s="54">
        <v>43479</v>
      </c>
    </row>
    <row r="7" spans="1:113" x14ac:dyDescent="0.25">
      <c r="A7" t="s">
        <v>4403</v>
      </c>
      <c r="B7">
        <v>22</v>
      </c>
      <c r="C7" s="54">
        <v>43475</v>
      </c>
      <c r="D7" t="s">
        <v>1021</v>
      </c>
      <c r="E7" t="s">
        <v>2882</v>
      </c>
      <c r="I7" t="s">
        <v>4432</v>
      </c>
      <c r="K7" t="s">
        <v>4405</v>
      </c>
      <c r="L7">
        <v>1.78</v>
      </c>
      <c r="M7">
        <v>2.8</v>
      </c>
      <c r="N7">
        <v>0</v>
      </c>
      <c r="O7" s="54">
        <v>36526</v>
      </c>
      <c r="P7" s="54">
        <v>36526</v>
      </c>
      <c r="Q7">
        <v>32</v>
      </c>
      <c r="R7">
        <v>45</v>
      </c>
      <c r="S7">
        <v>18</v>
      </c>
      <c r="T7">
        <v>24</v>
      </c>
      <c r="U7">
        <v>12</v>
      </c>
      <c r="V7">
        <v>1</v>
      </c>
      <c r="W7" t="s">
        <v>1400</v>
      </c>
      <c r="X7" t="s">
        <v>4429</v>
      </c>
      <c r="Y7">
        <v>1330</v>
      </c>
      <c r="AA7">
        <v>28.65</v>
      </c>
      <c r="AB7">
        <v>1238</v>
      </c>
      <c r="AC7">
        <v>8.6999999999999993</v>
      </c>
      <c r="AD7">
        <v>8.1999999999999993</v>
      </c>
      <c r="AE7">
        <v>1.7</v>
      </c>
      <c r="AF7">
        <v>0</v>
      </c>
      <c r="AG7">
        <v>0</v>
      </c>
      <c r="AJ7" s="54">
        <v>43333</v>
      </c>
      <c r="AK7" s="54"/>
      <c r="AL7" s="54">
        <v>43415</v>
      </c>
      <c r="AO7">
        <v>200</v>
      </c>
      <c r="AP7" t="s">
        <v>4407</v>
      </c>
      <c r="AR7">
        <v>1</v>
      </c>
      <c r="AS7" t="s">
        <v>1382</v>
      </c>
      <c r="AT7">
        <v>1</v>
      </c>
      <c r="AV7">
        <v>1000</v>
      </c>
      <c r="AW7">
        <v>665</v>
      </c>
      <c r="AX7">
        <v>330</v>
      </c>
      <c r="AY7" t="s">
        <v>1398</v>
      </c>
      <c r="AZ7" t="s">
        <v>1388</v>
      </c>
      <c r="BA7">
        <v>1000</v>
      </c>
      <c r="BD7">
        <v>1000000000</v>
      </c>
      <c r="BE7">
        <v>339</v>
      </c>
      <c r="BF7">
        <v>0.66</v>
      </c>
      <c r="BG7">
        <v>600</v>
      </c>
      <c r="BH7">
        <v>0</v>
      </c>
      <c r="BI7">
        <v>400</v>
      </c>
      <c r="BJ7">
        <v>200</v>
      </c>
      <c r="BK7">
        <v>0</v>
      </c>
      <c r="BL7">
        <v>0</v>
      </c>
      <c r="BM7">
        <v>939</v>
      </c>
      <c r="BN7">
        <v>0.06</v>
      </c>
      <c r="BR7">
        <v>0</v>
      </c>
      <c r="BS7">
        <v>333</v>
      </c>
      <c r="BX7">
        <v>0</v>
      </c>
      <c r="BY7">
        <v>0</v>
      </c>
      <c r="BZ7">
        <v>0</v>
      </c>
      <c r="CA7">
        <v>0.76</v>
      </c>
      <c r="CC7">
        <v>1</v>
      </c>
      <c r="CD7" s="54">
        <v>43175</v>
      </c>
      <c r="CE7" s="54"/>
      <c r="CF7" s="54">
        <v>43349</v>
      </c>
      <c r="CG7" s="54">
        <v>43475</v>
      </c>
      <c r="CH7" s="54">
        <v>43311</v>
      </c>
      <c r="CI7" s="54">
        <v>43395</v>
      </c>
      <c r="CJ7">
        <v>0.23</v>
      </c>
      <c r="CK7">
        <v>1842</v>
      </c>
      <c r="CL7">
        <v>0.01</v>
      </c>
      <c r="CM7">
        <v>0.38</v>
      </c>
      <c r="CN7">
        <v>0.27</v>
      </c>
      <c r="CO7">
        <v>0</v>
      </c>
      <c r="CP7">
        <v>0</v>
      </c>
      <c r="CQ7" t="s">
        <v>1407</v>
      </c>
      <c r="CR7" t="s">
        <v>1406</v>
      </c>
      <c r="CS7" t="s">
        <v>4408</v>
      </c>
      <c r="CT7" t="s">
        <v>1405</v>
      </c>
      <c r="CU7" t="s">
        <v>4409</v>
      </c>
      <c r="CV7" t="s">
        <v>4433</v>
      </c>
      <c r="CW7" t="s">
        <v>4425</v>
      </c>
      <c r="CX7" t="s">
        <v>1401</v>
      </c>
      <c r="CY7" t="s">
        <v>4426</v>
      </c>
      <c r="CZ7" t="s">
        <v>4434</v>
      </c>
      <c r="DE7" t="s">
        <v>4414</v>
      </c>
      <c r="DG7" t="s">
        <v>1402</v>
      </c>
      <c r="DH7" s="54">
        <v>43395</v>
      </c>
      <c r="DI7" s="54">
        <v>43479</v>
      </c>
    </row>
    <row r="8" spans="1:113" x14ac:dyDescent="0.25">
      <c r="A8" t="s">
        <v>4403</v>
      </c>
      <c r="B8">
        <v>22</v>
      </c>
      <c r="C8" s="54">
        <v>43475</v>
      </c>
      <c r="D8" t="s">
        <v>1021</v>
      </c>
      <c r="E8" t="s">
        <v>2885</v>
      </c>
      <c r="K8" t="s">
        <v>4405</v>
      </c>
      <c r="L8">
        <v>1.44</v>
      </c>
      <c r="M8">
        <v>2.85</v>
      </c>
      <c r="N8">
        <v>0</v>
      </c>
      <c r="O8" s="54">
        <v>36526</v>
      </c>
      <c r="P8" s="54">
        <v>36526</v>
      </c>
      <c r="Q8">
        <v>32</v>
      </c>
      <c r="R8">
        <v>45</v>
      </c>
      <c r="S8">
        <v>18</v>
      </c>
      <c r="T8">
        <v>24</v>
      </c>
      <c r="U8">
        <v>12</v>
      </c>
      <c r="V8">
        <v>1</v>
      </c>
      <c r="W8" t="s">
        <v>1400</v>
      </c>
      <c r="X8" t="s">
        <v>4435</v>
      </c>
      <c r="Y8">
        <v>665</v>
      </c>
      <c r="AA8">
        <v>7.99</v>
      </c>
      <c r="AB8">
        <v>346</v>
      </c>
      <c r="AC8">
        <v>15.6</v>
      </c>
      <c r="AD8">
        <v>16.100000000000001</v>
      </c>
      <c r="AE8">
        <v>0.9</v>
      </c>
      <c r="AF8">
        <v>0</v>
      </c>
      <c r="AG8">
        <v>0</v>
      </c>
      <c r="AJ8" s="54">
        <v>43333</v>
      </c>
      <c r="AK8" s="54"/>
      <c r="AL8" s="54">
        <v>43437</v>
      </c>
      <c r="AO8">
        <v>30</v>
      </c>
      <c r="AP8" t="s">
        <v>4407</v>
      </c>
      <c r="AR8">
        <v>1</v>
      </c>
      <c r="AS8" t="s">
        <v>1382</v>
      </c>
      <c r="AT8">
        <v>1</v>
      </c>
      <c r="AV8">
        <v>500</v>
      </c>
      <c r="AW8">
        <v>333</v>
      </c>
      <c r="AX8">
        <v>165</v>
      </c>
      <c r="AY8" t="s">
        <v>1392</v>
      </c>
      <c r="AZ8" t="s">
        <v>1387</v>
      </c>
      <c r="BA8">
        <v>0</v>
      </c>
      <c r="BD8">
        <v>1000000000</v>
      </c>
      <c r="BE8">
        <v>64</v>
      </c>
      <c r="BF8">
        <v>0.87</v>
      </c>
      <c r="BG8">
        <v>450</v>
      </c>
      <c r="BH8">
        <v>0</v>
      </c>
      <c r="BI8">
        <v>350</v>
      </c>
      <c r="BJ8">
        <v>100</v>
      </c>
      <c r="BK8">
        <v>0</v>
      </c>
      <c r="BL8">
        <v>0</v>
      </c>
      <c r="BM8">
        <v>514</v>
      </c>
      <c r="BN8">
        <v>-0.03</v>
      </c>
      <c r="BR8">
        <v>0</v>
      </c>
      <c r="BS8">
        <v>167</v>
      </c>
      <c r="BX8">
        <v>142</v>
      </c>
      <c r="BY8">
        <v>0</v>
      </c>
      <c r="BZ8">
        <v>0</v>
      </c>
      <c r="CA8">
        <v>1.31</v>
      </c>
      <c r="CC8">
        <v>1</v>
      </c>
      <c r="CD8" s="54">
        <v>43249</v>
      </c>
      <c r="CE8" s="54"/>
      <c r="CF8" s="54">
        <v>43349</v>
      </c>
      <c r="CG8" s="54">
        <v>43475</v>
      </c>
      <c r="CH8" s="54">
        <v>43311</v>
      </c>
      <c r="CI8" s="54">
        <v>43395</v>
      </c>
      <c r="CJ8">
        <v>0.77</v>
      </c>
      <c r="CK8">
        <v>7848</v>
      </c>
      <c r="CL8">
        <v>0.15</v>
      </c>
      <c r="CM8">
        <v>0.5</v>
      </c>
      <c r="CN8">
        <v>0</v>
      </c>
      <c r="CO8">
        <v>0</v>
      </c>
      <c r="CP8">
        <v>0</v>
      </c>
      <c r="CQ8" t="s">
        <v>1407</v>
      </c>
      <c r="CR8" t="s">
        <v>1406</v>
      </c>
      <c r="CS8" t="s">
        <v>4408</v>
      </c>
      <c r="CT8" t="s">
        <v>1405</v>
      </c>
      <c r="CU8" t="s">
        <v>4409</v>
      </c>
      <c r="CV8" t="s">
        <v>4436</v>
      </c>
      <c r="CW8" t="s">
        <v>4425</v>
      </c>
      <c r="CX8" t="s">
        <v>1401</v>
      </c>
      <c r="CY8" t="s">
        <v>4426</v>
      </c>
      <c r="CZ8" t="s">
        <v>4437</v>
      </c>
      <c r="DE8" t="s">
        <v>4414</v>
      </c>
      <c r="DG8" t="s">
        <v>1402</v>
      </c>
      <c r="DH8" s="54">
        <v>43395</v>
      </c>
      <c r="DI8" s="54">
        <v>43479</v>
      </c>
    </row>
    <row r="9" spans="1:113" x14ac:dyDescent="0.25">
      <c r="A9" t="s">
        <v>4403</v>
      </c>
      <c r="B9">
        <v>22</v>
      </c>
      <c r="C9" s="54">
        <v>43475</v>
      </c>
      <c r="D9" t="s">
        <v>1021</v>
      </c>
      <c r="E9" t="s">
        <v>1411</v>
      </c>
      <c r="I9" t="s">
        <v>4428</v>
      </c>
      <c r="K9" t="s">
        <v>4405</v>
      </c>
      <c r="L9">
        <v>4.26</v>
      </c>
      <c r="M9">
        <v>7.99</v>
      </c>
      <c r="N9">
        <v>0</v>
      </c>
      <c r="O9" s="54">
        <v>36526</v>
      </c>
      <c r="P9" s="54">
        <v>36526</v>
      </c>
      <c r="Q9">
        <v>32</v>
      </c>
      <c r="R9">
        <v>45</v>
      </c>
      <c r="S9">
        <v>18</v>
      </c>
      <c r="T9">
        <v>24</v>
      </c>
      <c r="U9">
        <v>12</v>
      </c>
      <c r="V9">
        <v>1</v>
      </c>
      <c r="W9" t="s">
        <v>1400</v>
      </c>
      <c r="X9" t="s">
        <v>4438</v>
      </c>
      <c r="Y9">
        <v>2527</v>
      </c>
      <c r="AA9">
        <v>63.91</v>
      </c>
      <c r="AB9">
        <v>2761</v>
      </c>
      <c r="AC9">
        <v>7.4</v>
      </c>
      <c r="AD9">
        <v>6.4</v>
      </c>
      <c r="AE9">
        <v>1.2</v>
      </c>
      <c r="AF9">
        <v>0</v>
      </c>
      <c r="AG9">
        <v>0</v>
      </c>
      <c r="AJ9" s="54">
        <v>43333</v>
      </c>
      <c r="AK9" s="54"/>
      <c r="AL9" s="54">
        <v>43080</v>
      </c>
      <c r="AO9">
        <v>300</v>
      </c>
      <c r="AP9" t="s">
        <v>4407</v>
      </c>
      <c r="AR9">
        <v>1</v>
      </c>
      <c r="AS9" t="s">
        <v>1382</v>
      </c>
      <c r="AT9">
        <v>1</v>
      </c>
      <c r="AV9">
        <v>1900</v>
      </c>
      <c r="AW9">
        <v>1264</v>
      </c>
      <c r="AX9">
        <v>627</v>
      </c>
      <c r="AY9" t="s">
        <v>1398</v>
      </c>
      <c r="AZ9" t="s">
        <v>1388</v>
      </c>
      <c r="BA9">
        <v>1550</v>
      </c>
      <c r="BD9">
        <v>1000000000</v>
      </c>
      <c r="BE9">
        <v>639</v>
      </c>
      <c r="BF9">
        <v>0.66</v>
      </c>
      <c r="BG9">
        <v>1000</v>
      </c>
      <c r="BH9">
        <v>0</v>
      </c>
      <c r="BI9">
        <v>260</v>
      </c>
      <c r="BJ9">
        <v>740</v>
      </c>
      <c r="BK9">
        <v>0</v>
      </c>
      <c r="BL9">
        <v>0</v>
      </c>
      <c r="BM9">
        <v>1639</v>
      </c>
      <c r="BN9">
        <v>0.14000000000000001</v>
      </c>
      <c r="BR9">
        <v>300</v>
      </c>
      <c r="BS9">
        <v>633</v>
      </c>
      <c r="BX9">
        <v>0</v>
      </c>
      <c r="BY9">
        <v>0</v>
      </c>
      <c r="BZ9">
        <v>0</v>
      </c>
      <c r="CA9">
        <v>1.17</v>
      </c>
      <c r="CC9">
        <v>1</v>
      </c>
      <c r="CD9" s="54">
        <v>43319</v>
      </c>
      <c r="CE9" s="54"/>
      <c r="CF9" s="54">
        <v>43349</v>
      </c>
      <c r="CG9" s="54">
        <v>43475</v>
      </c>
      <c r="CH9" s="54">
        <v>43311</v>
      </c>
      <c r="CI9" s="54">
        <v>43395</v>
      </c>
      <c r="CJ9">
        <v>0.69</v>
      </c>
      <c r="CK9">
        <v>15920</v>
      </c>
      <c r="CL9">
        <v>0.14000000000000001</v>
      </c>
      <c r="CM9">
        <v>0.3</v>
      </c>
      <c r="CN9">
        <v>0.2</v>
      </c>
      <c r="CO9">
        <v>0</v>
      </c>
      <c r="CP9">
        <v>0</v>
      </c>
      <c r="CQ9" t="s">
        <v>1407</v>
      </c>
      <c r="CR9" t="s">
        <v>1406</v>
      </c>
      <c r="CS9" t="s">
        <v>4408</v>
      </c>
      <c r="CT9" t="s">
        <v>1405</v>
      </c>
      <c r="CU9" t="s">
        <v>4409</v>
      </c>
      <c r="CV9" t="s">
        <v>4439</v>
      </c>
      <c r="CW9" t="s">
        <v>4440</v>
      </c>
      <c r="CX9" t="s">
        <v>1401</v>
      </c>
      <c r="CY9" t="s">
        <v>4441</v>
      </c>
      <c r="CZ9" t="s">
        <v>4442</v>
      </c>
      <c r="DE9" t="s">
        <v>4443</v>
      </c>
      <c r="DG9" t="s">
        <v>1402</v>
      </c>
      <c r="DH9" s="54">
        <v>43395</v>
      </c>
      <c r="DI9" s="54">
        <v>43479</v>
      </c>
    </row>
    <row r="10" spans="1:113" x14ac:dyDescent="0.25">
      <c r="A10" t="s">
        <v>4403</v>
      </c>
      <c r="B10">
        <v>22</v>
      </c>
      <c r="C10" s="54">
        <v>43475</v>
      </c>
      <c r="D10" t="s">
        <v>1021</v>
      </c>
      <c r="E10" t="s">
        <v>1412</v>
      </c>
      <c r="I10" t="s">
        <v>4419</v>
      </c>
      <c r="K10" t="s">
        <v>4405</v>
      </c>
      <c r="L10">
        <v>6.94</v>
      </c>
      <c r="M10">
        <v>12</v>
      </c>
      <c r="N10">
        <v>0</v>
      </c>
      <c r="O10" s="54">
        <v>36526</v>
      </c>
      <c r="P10" s="54">
        <v>36526</v>
      </c>
      <c r="Q10">
        <v>32</v>
      </c>
      <c r="R10">
        <v>45</v>
      </c>
      <c r="S10">
        <v>18</v>
      </c>
      <c r="T10">
        <v>24</v>
      </c>
      <c r="U10">
        <v>12</v>
      </c>
      <c r="V10">
        <v>1</v>
      </c>
      <c r="X10" t="s">
        <v>4406</v>
      </c>
      <c r="AA10">
        <v>61.01</v>
      </c>
      <c r="AB10">
        <v>2636</v>
      </c>
      <c r="AC10">
        <v>11</v>
      </c>
      <c r="AD10">
        <v>6.3</v>
      </c>
      <c r="AE10">
        <v>1.2</v>
      </c>
      <c r="AF10">
        <v>0</v>
      </c>
      <c r="AG10">
        <v>0</v>
      </c>
      <c r="AJ10" s="54">
        <v>43333</v>
      </c>
      <c r="AK10" s="54"/>
      <c r="AL10" s="54">
        <v>43415</v>
      </c>
      <c r="AO10">
        <v>300</v>
      </c>
      <c r="AP10" t="s">
        <v>4407</v>
      </c>
      <c r="AR10">
        <v>1</v>
      </c>
      <c r="AS10" t="s">
        <v>1382</v>
      </c>
      <c r="AT10">
        <v>1</v>
      </c>
      <c r="AV10">
        <v>2673</v>
      </c>
      <c r="AW10">
        <v>1778</v>
      </c>
      <c r="AX10">
        <v>882</v>
      </c>
      <c r="AY10" t="s">
        <v>1392</v>
      </c>
      <c r="AZ10" t="s">
        <v>1398</v>
      </c>
      <c r="BA10">
        <v>2387</v>
      </c>
      <c r="BD10">
        <v>1000000000</v>
      </c>
      <c r="BE10">
        <v>334</v>
      </c>
      <c r="BF10">
        <v>0.88</v>
      </c>
      <c r="BG10">
        <v>1200</v>
      </c>
      <c r="BH10">
        <v>0</v>
      </c>
      <c r="BI10">
        <v>0</v>
      </c>
      <c r="BJ10">
        <v>1200</v>
      </c>
      <c r="BK10">
        <v>0</v>
      </c>
      <c r="BL10">
        <v>0</v>
      </c>
      <c r="BM10">
        <v>1534</v>
      </c>
      <c r="BN10">
        <v>0.43</v>
      </c>
      <c r="BR10">
        <v>1139</v>
      </c>
      <c r="BS10">
        <v>891</v>
      </c>
      <c r="BX10">
        <v>2773</v>
      </c>
      <c r="BY10">
        <v>0</v>
      </c>
      <c r="BZ10">
        <v>0</v>
      </c>
      <c r="CA10">
        <v>0.97</v>
      </c>
      <c r="CC10">
        <v>1</v>
      </c>
      <c r="CD10" s="54">
        <v>43475</v>
      </c>
      <c r="CE10" s="54"/>
      <c r="CF10" s="54">
        <v>43475</v>
      </c>
      <c r="CG10" s="54">
        <v>43601</v>
      </c>
      <c r="CH10" s="54">
        <v>43311</v>
      </c>
      <c r="CI10" s="54">
        <v>43395</v>
      </c>
      <c r="CJ10">
        <v>1</v>
      </c>
      <c r="CK10">
        <v>0</v>
      </c>
      <c r="CL10">
        <v>0</v>
      </c>
      <c r="CM10">
        <v>0.01</v>
      </c>
      <c r="CN10">
        <v>0</v>
      </c>
      <c r="CO10">
        <v>0</v>
      </c>
      <c r="CP10">
        <v>0</v>
      </c>
      <c r="CQ10" t="s">
        <v>1407</v>
      </c>
      <c r="CR10" t="s">
        <v>1406</v>
      </c>
      <c r="CS10" t="s">
        <v>4408</v>
      </c>
      <c r="CT10" t="s">
        <v>1405</v>
      </c>
      <c r="CU10" t="s">
        <v>4409</v>
      </c>
      <c r="CV10" t="s">
        <v>4444</v>
      </c>
      <c r="CW10" t="s">
        <v>4440</v>
      </c>
      <c r="CX10" t="s">
        <v>1401</v>
      </c>
      <c r="CY10" t="s">
        <v>4441</v>
      </c>
      <c r="CZ10" t="s">
        <v>4445</v>
      </c>
      <c r="DE10" t="s">
        <v>4414</v>
      </c>
      <c r="DG10" t="s">
        <v>1402</v>
      </c>
      <c r="DH10" s="54">
        <v>43395</v>
      </c>
      <c r="DI10" s="54">
        <v>43479</v>
      </c>
    </row>
    <row r="11" spans="1:113" x14ac:dyDescent="0.25">
      <c r="A11" t="s">
        <v>4403</v>
      </c>
      <c r="B11">
        <v>22</v>
      </c>
      <c r="C11" s="54">
        <v>43475</v>
      </c>
      <c r="D11" t="s">
        <v>1021</v>
      </c>
      <c r="E11" t="s">
        <v>1413</v>
      </c>
      <c r="I11" t="s">
        <v>4404</v>
      </c>
      <c r="K11" t="s">
        <v>4405</v>
      </c>
      <c r="L11">
        <v>3.85</v>
      </c>
      <c r="M11">
        <v>6.65</v>
      </c>
      <c r="N11">
        <v>0</v>
      </c>
      <c r="O11" s="54">
        <v>36526</v>
      </c>
      <c r="P11" s="54">
        <v>36526</v>
      </c>
      <c r="Q11">
        <v>32</v>
      </c>
      <c r="R11">
        <v>45</v>
      </c>
      <c r="S11">
        <v>18</v>
      </c>
      <c r="T11">
        <v>24</v>
      </c>
      <c r="U11">
        <v>12</v>
      </c>
      <c r="V11">
        <v>1</v>
      </c>
      <c r="X11" t="s">
        <v>4406</v>
      </c>
      <c r="AA11">
        <v>9.81</v>
      </c>
      <c r="AB11">
        <v>424</v>
      </c>
      <c r="AC11">
        <v>10.4</v>
      </c>
      <c r="AD11">
        <v>6.7</v>
      </c>
      <c r="AE11">
        <v>2.5</v>
      </c>
      <c r="AF11">
        <v>0</v>
      </c>
      <c r="AG11">
        <v>0</v>
      </c>
      <c r="AJ11" s="54">
        <v>43333</v>
      </c>
      <c r="AK11" s="54"/>
      <c r="AL11" s="54">
        <v>43415</v>
      </c>
      <c r="AO11">
        <v>100</v>
      </c>
      <c r="AP11" t="s">
        <v>4407</v>
      </c>
      <c r="AR11">
        <v>1</v>
      </c>
      <c r="AS11" t="s">
        <v>1382</v>
      </c>
      <c r="AT11">
        <v>1</v>
      </c>
      <c r="AV11">
        <v>409</v>
      </c>
      <c r="AW11">
        <v>272</v>
      </c>
      <c r="AX11">
        <v>135</v>
      </c>
      <c r="AY11" t="s">
        <v>1392</v>
      </c>
      <c r="AZ11" t="s">
        <v>1398</v>
      </c>
      <c r="BA11">
        <v>378</v>
      </c>
      <c r="BD11">
        <v>1000000000</v>
      </c>
      <c r="BE11">
        <v>61</v>
      </c>
      <c r="BF11">
        <v>0.85</v>
      </c>
      <c r="BG11">
        <v>200</v>
      </c>
      <c r="BH11">
        <v>0</v>
      </c>
      <c r="BI11">
        <v>100</v>
      </c>
      <c r="BJ11">
        <v>100</v>
      </c>
      <c r="BK11">
        <v>0</v>
      </c>
      <c r="BL11">
        <v>0</v>
      </c>
      <c r="BM11">
        <v>261</v>
      </c>
      <c r="BN11">
        <v>0.36</v>
      </c>
      <c r="BR11">
        <v>148</v>
      </c>
      <c r="BS11">
        <v>136</v>
      </c>
      <c r="BX11">
        <v>207</v>
      </c>
      <c r="BY11">
        <v>0</v>
      </c>
      <c r="BZ11">
        <v>0</v>
      </c>
      <c r="CA11">
        <v>0.97</v>
      </c>
      <c r="CC11">
        <v>1</v>
      </c>
      <c r="CD11" s="54">
        <v>43475</v>
      </c>
      <c r="CE11" s="54"/>
      <c r="CF11" s="54">
        <v>43475</v>
      </c>
      <c r="CG11" s="54">
        <v>43601</v>
      </c>
      <c r="CH11" s="54">
        <v>43311</v>
      </c>
      <c r="CI11" s="54">
        <v>43395</v>
      </c>
      <c r="CJ11">
        <v>1</v>
      </c>
      <c r="CK11">
        <v>0</v>
      </c>
      <c r="CL11">
        <v>0</v>
      </c>
      <c r="CM11">
        <v>0.01</v>
      </c>
      <c r="CN11">
        <v>0</v>
      </c>
      <c r="CO11">
        <v>0</v>
      </c>
      <c r="CP11">
        <v>0</v>
      </c>
      <c r="CQ11" t="s">
        <v>1407</v>
      </c>
      <c r="CR11" t="s">
        <v>1406</v>
      </c>
      <c r="CS11" t="s">
        <v>4408</v>
      </c>
      <c r="CT11" t="s">
        <v>1405</v>
      </c>
      <c r="CU11" t="s">
        <v>4409</v>
      </c>
      <c r="CV11" t="s">
        <v>4446</v>
      </c>
      <c r="CW11" t="s">
        <v>4440</v>
      </c>
      <c r="CX11" t="s">
        <v>1401</v>
      </c>
      <c r="CY11" t="s">
        <v>4441</v>
      </c>
      <c r="CZ11" t="s">
        <v>4447</v>
      </c>
      <c r="DE11" t="s">
        <v>4443</v>
      </c>
      <c r="DG11" t="s">
        <v>1402</v>
      </c>
      <c r="DH11" s="54">
        <v>43395</v>
      </c>
      <c r="DI11" s="54">
        <v>43479</v>
      </c>
    </row>
    <row r="12" spans="1:113" x14ac:dyDescent="0.25">
      <c r="A12" t="s">
        <v>4403</v>
      </c>
      <c r="B12">
        <v>22</v>
      </c>
      <c r="C12" s="54">
        <v>43475</v>
      </c>
      <c r="D12" t="s">
        <v>1021</v>
      </c>
      <c r="E12" t="s">
        <v>2935</v>
      </c>
      <c r="I12" t="s">
        <v>4423</v>
      </c>
      <c r="K12" t="s">
        <v>4405</v>
      </c>
      <c r="L12">
        <v>6.26</v>
      </c>
      <c r="M12">
        <v>9</v>
      </c>
      <c r="N12">
        <v>0</v>
      </c>
      <c r="O12" s="54">
        <v>36526</v>
      </c>
      <c r="P12" s="54">
        <v>36526</v>
      </c>
      <c r="Q12">
        <v>32</v>
      </c>
      <c r="R12">
        <v>45</v>
      </c>
      <c r="S12">
        <v>18</v>
      </c>
      <c r="T12">
        <v>24</v>
      </c>
      <c r="U12">
        <v>12</v>
      </c>
      <c r="V12">
        <v>1</v>
      </c>
      <c r="X12" t="s">
        <v>4406</v>
      </c>
      <c r="Z12" t="s">
        <v>1403</v>
      </c>
      <c r="AA12">
        <v>35.22</v>
      </c>
      <c r="AB12">
        <v>1522</v>
      </c>
      <c r="AC12">
        <v>5.0999999999999996</v>
      </c>
      <c r="AD12">
        <v>6.3</v>
      </c>
      <c r="AE12">
        <v>3.5</v>
      </c>
      <c r="AF12">
        <v>1</v>
      </c>
      <c r="AG12">
        <v>0</v>
      </c>
      <c r="AJ12" s="54">
        <v>43333</v>
      </c>
      <c r="AK12" s="54"/>
      <c r="AL12" s="54">
        <v>43151</v>
      </c>
      <c r="AO12">
        <v>500</v>
      </c>
      <c r="AP12" t="s">
        <v>4407</v>
      </c>
      <c r="AR12">
        <v>1</v>
      </c>
      <c r="AS12" t="s">
        <v>1382</v>
      </c>
      <c r="AT12">
        <v>1</v>
      </c>
      <c r="AV12">
        <v>722</v>
      </c>
      <c r="AW12">
        <v>480</v>
      </c>
      <c r="AX12">
        <v>238</v>
      </c>
      <c r="AY12" t="s">
        <v>1398</v>
      </c>
      <c r="AZ12" t="s">
        <v>1387</v>
      </c>
      <c r="BA12">
        <v>802</v>
      </c>
      <c r="BD12">
        <v>1000000000</v>
      </c>
      <c r="BE12">
        <v>391</v>
      </c>
      <c r="BF12">
        <v>0.46</v>
      </c>
      <c r="BG12">
        <v>500</v>
      </c>
      <c r="BH12">
        <v>0</v>
      </c>
      <c r="BI12">
        <v>260</v>
      </c>
      <c r="BJ12">
        <v>240</v>
      </c>
      <c r="BK12">
        <v>0</v>
      </c>
      <c r="BL12">
        <v>0</v>
      </c>
      <c r="BM12">
        <v>891</v>
      </c>
      <c r="BN12">
        <v>-0.23</v>
      </c>
      <c r="BR12">
        <v>0</v>
      </c>
      <c r="BS12">
        <v>241</v>
      </c>
      <c r="BX12">
        <v>0</v>
      </c>
      <c r="BY12">
        <v>0</v>
      </c>
      <c r="BZ12">
        <v>0</v>
      </c>
      <c r="CA12">
        <v>0.57999999999999996</v>
      </c>
      <c r="CC12">
        <v>1</v>
      </c>
      <c r="CD12" s="54">
        <v>43475</v>
      </c>
      <c r="CE12" s="54"/>
      <c r="CF12" s="54">
        <v>43475</v>
      </c>
      <c r="CG12" s="54">
        <v>43601</v>
      </c>
      <c r="CH12" s="54">
        <v>43311</v>
      </c>
      <c r="CI12" s="54">
        <v>43395</v>
      </c>
      <c r="CJ12">
        <v>1</v>
      </c>
      <c r="CK12">
        <v>0</v>
      </c>
      <c r="CL12">
        <v>0</v>
      </c>
      <c r="CM12">
        <v>0</v>
      </c>
      <c r="CN12">
        <v>0.01</v>
      </c>
      <c r="CO12">
        <v>0</v>
      </c>
      <c r="CP12">
        <v>0</v>
      </c>
      <c r="CQ12" t="s">
        <v>1407</v>
      </c>
      <c r="CR12" t="s">
        <v>1406</v>
      </c>
      <c r="CS12" t="s">
        <v>4408</v>
      </c>
      <c r="CT12" t="s">
        <v>1405</v>
      </c>
      <c r="CU12" t="s">
        <v>4409</v>
      </c>
      <c r="CV12" t="s">
        <v>4448</v>
      </c>
      <c r="CW12" t="s">
        <v>4440</v>
      </c>
      <c r="CX12" t="s">
        <v>1401</v>
      </c>
      <c r="CY12" t="s">
        <v>4441</v>
      </c>
      <c r="CZ12" t="s">
        <v>4449</v>
      </c>
      <c r="DE12" t="s">
        <v>4414</v>
      </c>
      <c r="DG12" t="s">
        <v>1402</v>
      </c>
      <c r="DH12" s="54">
        <v>43395</v>
      </c>
      <c r="DI12" s="54">
        <v>43479</v>
      </c>
    </row>
    <row r="13" spans="1:113" x14ac:dyDescent="0.25">
      <c r="A13" t="s">
        <v>4403</v>
      </c>
      <c r="B13">
        <v>22</v>
      </c>
      <c r="C13" s="54">
        <v>43475</v>
      </c>
      <c r="D13" t="s">
        <v>1021</v>
      </c>
      <c r="E13" t="s">
        <v>1414</v>
      </c>
      <c r="I13" t="s">
        <v>4432</v>
      </c>
      <c r="K13" t="s">
        <v>4405</v>
      </c>
      <c r="L13">
        <v>1.32</v>
      </c>
      <c r="M13">
        <v>2.4</v>
      </c>
      <c r="N13">
        <v>0</v>
      </c>
      <c r="O13" s="54">
        <v>36526</v>
      </c>
      <c r="P13" s="54">
        <v>36526</v>
      </c>
      <c r="Q13">
        <v>32</v>
      </c>
      <c r="R13">
        <v>45</v>
      </c>
      <c r="S13">
        <v>18</v>
      </c>
      <c r="T13">
        <v>24</v>
      </c>
      <c r="U13">
        <v>12</v>
      </c>
      <c r="V13">
        <v>1</v>
      </c>
      <c r="W13" t="s">
        <v>1400</v>
      </c>
      <c r="X13" t="s">
        <v>4438</v>
      </c>
      <c r="Y13">
        <v>3990</v>
      </c>
      <c r="Z13" t="s">
        <v>1403</v>
      </c>
      <c r="AA13">
        <v>132.05000000000001</v>
      </c>
      <c r="AB13">
        <v>5705</v>
      </c>
      <c r="AC13">
        <v>5.7</v>
      </c>
      <c r="AD13">
        <v>4</v>
      </c>
      <c r="AE13">
        <v>0.9</v>
      </c>
      <c r="AF13">
        <v>0</v>
      </c>
      <c r="AG13">
        <v>0</v>
      </c>
      <c r="AJ13" s="54">
        <v>43333</v>
      </c>
      <c r="AK13" s="54"/>
      <c r="AL13" s="54">
        <v>43059</v>
      </c>
      <c r="AO13">
        <v>500</v>
      </c>
      <c r="AP13" t="s">
        <v>4407</v>
      </c>
      <c r="AR13">
        <v>1</v>
      </c>
      <c r="AS13" t="s">
        <v>1382</v>
      </c>
      <c r="AT13">
        <v>1</v>
      </c>
      <c r="AV13">
        <v>3000</v>
      </c>
      <c r="AW13">
        <v>1995</v>
      </c>
      <c r="AX13">
        <v>990</v>
      </c>
      <c r="AY13" t="s">
        <v>1392</v>
      </c>
      <c r="AZ13" t="s">
        <v>1388</v>
      </c>
      <c r="BA13">
        <v>2003</v>
      </c>
      <c r="BD13">
        <v>1000000000</v>
      </c>
      <c r="BE13">
        <v>622</v>
      </c>
      <c r="BF13">
        <v>0.79</v>
      </c>
      <c r="BG13">
        <v>1500</v>
      </c>
      <c r="BH13">
        <v>0</v>
      </c>
      <c r="BI13">
        <v>500</v>
      </c>
      <c r="BJ13">
        <v>1000</v>
      </c>
      <c r="BK13">
        <v>0</v>
      </c>
      <c r="BL13">
        <v>0</v>
      </c>
      <c r="BM13">
        <v>2122</v>
      </c>
      <c r="BN13">
        <v>0.28999999999999998</v>
      </c>
      <c r="BR13">
        <v>878</v>
      </c>
      <c r="BS13">
        <v>1000</v>
      </c>
      <c r="BX13">
        <v>397</v>
      </c>
      <c r="BY13">
        <v>0</v>
      </c>
      <c r="BZ13">
        <v>0</v>
      </c>
      <c r="CA13">
        <v>1.0900000000000001</v>
      </c>
      <c r="CC13">
        <v>1</v>
      </c>
      <c r="CD13" s="54">
        <v>43319</v>
      </c>
      <c r="CE13" s="54"/>
      <c r="CF13" s="54">
        <v>43349</v>
      </c>
      <c r="CG13" s="54">
        <v>43475</v>
      </c>
      <c r="CH13" s="54">
        <v>43311</v>
      </c>
      <c r="CI13" s="54">
        <v>43395</v>
      </c>
      <c r="CJ13">
        <v>0.55000000000000004</v>
      </c>
      <c r="CK13">
        <v>31965</v>
      </c>
      <c r="CL13">
        <v>0.01</v>
      </c>
      <c r="CM13">
        <v>0.55000000000000004</v>
      </c>
      <c r="CN13">
        <v>0.09</v>
      </c>
      <c r="CO13">
        <v>0</v>
      </c>
      <c r="CP13">
        <v>0</v>
      </c>
      <c r="CQ13" t="s">
        <v>1407</v>
      </c>
      <c r="CR13" t="s">
        <v>1406</v>
      </c>
      <c r="CS13" t="s">
        <v>4408</v>
      </c>
      <c r="CT13" t="s">
        <v>1405</v>
      </c>
      <c r="CU13" t="s">
        <v>4409</v>
      </c>
      <c r="CV13" t="s">
        <v>4450</v>
      </c>
      <c r="CW13" t="s">
        <v>4425</v>
      </c>
      <c r="CX13" t="s">
        <v>1401</v>
      </c>
      <c r="CY13" t="s">
        <v>4451</v>
      </c>
      <c r="CZ13" t="s">
        <v>4452</v>
      </c>
      <c r="DE13" t="s">
        <v>4414</v>
      </c>
      <c r="DG13" t="s">
        <v>1402</v>
      </c>
      <c r="DH13" s="54">
        <v>43395</v>
      </c>
      <c r="DI13" s="54">
        <v>43479</v>
      </c>
    </row>
    <row r="14" spans="1:113" x14ac:dyDescent="0.25">
      <c r="A14" t="s">
        <v>4403</v>
      </c>
      <c r="B14">
        <v>22</v>
      </c>
      <c r="C14" s="54">
        <v>43475</v>
      </c>
      <c r="D14" t="s">
        <v>1021</v>
      </c>
      <c r="E14" t="s">
        <v>1415</v>
      </c>
      <c r="I14" t="s">
        <v>4432</v>
      </c>
      <c r="K14" t="s">
        <v>4405</v>
      </c>
      <c r="L14">
        <v>2.08</v>
      </c>
      <c r="M14">
        <v>3.85</v>
      </c>
      <c r="N14">
        <v>0</v>
      </c>
      <c r="O14" s="54">
        <v>36526</v>
      </c>
      <c r="P14" s="54">
        <v>36526</v>
      </c>
      <c r="Q14">
        <v>32</v>
      </c>
      <c r="R14">
        <v>45</v>
      </c>
      <c r="S14">
        <v>18</v>
      </c>
      <c r="T14">
        <v>24</v>
      </c>
      <c r="U14">
        <v>12</v>
      </c>
      <c r="V14">
        <v>1</v>
      </c>
      <c r="W14" t="s">
        <v>1400</v>
      </c>
      <c r="X14" t="s">
        <v>4438</v>
      </c>
      <c r="Y14">
        <v>1463</v>
      </c>
      <c r="AA14">
        <v>36.99</v>
      </c>
      <c r="AB14">
        <v>1598</v>
      </c>
      <c r="AC14">
        <v>7.4</v>
      </c>
      <c r="AD14">
        <v>6.1</v>
      </c>
      <c r="AE14">
        <v>1.4</v>
      </c>
      <c r="AF14">
        <v>0</v>
      </c>
      <c r="AG14">
        <v>0</v>
      </c>
      <c r="AJ14" s="54">
        <v>43333</v>
      </c>
      <c r="AK14" s="54"/>
      <c r="AL14" s="54">
        <v>43076</v>
      </c>
      <c r="AO14">
        <v>200</v>
      </c>
      <c r="AP14" t="s">
        <v>4407</v>
      </c>
      <c r="AR14">
        <v>1</v>
      </c>
      <c r="AS14" t="s">
        <v>1382</v>
      </c>
      <c r="AT14">
        <v>1</v>
      </c>
      <c r="AV14">
        <v>1100</v>
      </c>
      <c r="AW14">
        <v>732</v>
      </c>
      <c r="AX14">
        <v>363</v>
      </c>
      <c r="AY14" t="s">
        <v>1398</v>
      </c>
      <c r="AZ14" t="s">
        <v>1388</v>
      </c>
      <c r="BA14">
        <v>720</v>
      </c>
      <c r="BD14">
        <v>1000000000</v>
      </c>
      <c r="BE14">
        <v>608</v>
      </c>
      <c r="BF14">
        <v>0.45</v>
      </c>
      <c r="BG14">
        <v>300</v>
      </c>
      <c r="BH14">
        <v>0</v>
      </c>
      <c r="BI14">
        <v>0</v>
      </c>
      <c r="BJ14">
        <v>300</v>
      </c>
      <c r="BK14">
        <v>0</v>
      </c>
      <c r="BL14">
        <v>0</v>
      </c>
      <c r="BM14">
        <v>908</v>
      </c>
      <c r="BN14">
        <v>0.17</v>
      </c>
      <c r="BR14">
        <v>200</v>
      </c>
      <c r="BS14">
        <v>367</v>
      </c>
      <c r="BX14">
        <v>0</v>
      </c>
      <c r="BY14">
        <v>0</v>
      </c>
      <c r="BZ14">
        <v>0</v>
      </c>
      <c r="CA14">
        <v>1.1299999999999999</v>
      </c>
      <c r="CC14">
        <v>1</v>
      </c>
      <c r="CD14" s="54">
        <v>43319</v>
      </c>
      <c r="CE14" s="54"/>
      <c r="CF14" s="54">
        <v>43349</v>
      </c>
      <c r="CG14" s="54">
        <v>43475</v>
      </c>
      <c r="CH14" s="54">
        <v>43311</v>
      </c>
      <c r="CI14" s="54">
        <v>43395</v>
      </c>
      <c r="CJ14">
        <v>1.28</v>
      </c>
      <c r="CK14">
        <v>15618</v>
      </c>
      <c r="CL14">
        <v>0.01</v>
      </c>
      <c r="CM14">
        <v>0.5</v>
      </c>
      <c r="CN14">
        <v>0.06</v>
      </c>
      <c r="CO14">
        <v>0.08</v>
      </c>
      <c r="CP14">
        <v>0</v>
      </c>
      <c r="CQ14" t="s">
        <v>1407</v>
      </c>
      <c r="CR14" t="s">
        <v>1406</v>
      </c>
      <c r="CS14" t="s">
        <v>4408</v>
      </c>
      <c r="CT14" t="s">
        <v>1405</v>
      </c>
      <c r="CU14" t="s">
        <v>4409</v>
      </c>
      <c r="CV14" t="s">
        <v>4453</v>
      </c>
      <c r="CW14" t="s">
        <v>4425</v>
      </c>
      <c r="CX14" t="s">
        <v>1401</v>
      </c>
      <c r="CY14" t="s">
        <v>4451</v>
      </c>
      <c r="CZ14" t="s">
        <v>4454</v>
      </c>
      <c r="DE14" t="s">
        <v>4414</v>
      </c>
      <c r="DG14" t="s">
        <v>1402</v>
      </c>
      <c r="DH14" s="54">
        <v>43395</v>
      </c>
      <c r="DI14" s="54">
        <v>43479</v>
      </c>
    </row>
    <row r="15" spans="1:113" x14ac:dyDescent="0.25">
      <c r="A15" t="s">
        <v>4403</v>
      </c>
      <c r="B15">
        <v>22</v>
      </c>
      <c r="C15" s="54">
        <v>43475</v>
      </c>
      <c r="D15" t="s">
        <v>1021</v>
      </c>
      <c r="E15" t="s">
        <v>1416</v>
      </c>
      <c r="I15" t="s">
        <v>4428</v>
      </c>
      <c r="K15" t="s">
        <v>4405</v>
      </c>
      <c r="L15">
        <v>1.67</v>
      </c>
      <c r="M15">
        <v>2.64</v>
      </c>
      <c r="N15">
        <v>0</v>
      </c>
      <c r="O15" s="54">
        <v>36526</v>
      </c>
      <c r="P15" s="54">
        <v>36526</v>
      </c>
      <c r="Q15">
        <v>32</v>
      </c>
      <c r="R15">
        <v>45</v>
      </c>
      <c r="S15">
        <v>18</v>
      </c>
      <c r="T15">
        <v>24</v>
      </c>
      <c r="U15">
        <v>12</v>
      </c>
      <c r="V15">
        <v>1</v>
      </c>
      <c r="W15" t="s">
        <v>1400</v>
      </c>
      <c r="X15" t="s">
        <v>4438</v>
      </c>
      <c r="Y15">
        <v>1330</v>
      </c>
      <c r="AA15">
        <v>28.26</v>
      </c>
      <c r="AB15">
        <v>1221</v>
      </c>
      <c r="AC15">
        <v>8.8000000000000007</v>
      </c>
      <c r="AD15">
        <v>5.2</v>
      </c>
      <c r="AE15">
        <v>2.7</v>
      </c>
      <c r="AF15">
        <v>0</v>
      </c>
      <c r="AG15">
        <v>0</v>
      </c>
      <c r="AJ15" s="54">
        <v>43333</v>
      </c>
      <c r="AK15" s="54"/>
      <c r="AL15" s="54">
        <v>43076</v>
      </c>
      <c r="AO15">
        <v>300</v>
      </c>
      <c r="AP15" t="s">
        <v>4407</v>
      </c>
      <c r="AR15">
        <v>1</v>
      </c>
      <c r="AS15" t="s">
        <v>1382</v>
      </c>
      <c r="AT15">
        <v>1</v>
      </c>
      <c r="AV15">
        <v>1000</v>
      </c>
      <c r="AW15">
        <v>665</v>
      </c>
      <c r="AX15">
        <v>330</v>
      </c>
      <c r="AY15" t="s">
        <v>1398</v>
      </c>
      <c r="AZ15" t="s">
        <v>1398</v>
      </c>
      <c r="BA15">
        <v>540</v>
      </c>
      <c r="BD15">
        <v>1000000000</v>
      </c>
      <c r="BE15">
        <v>584</v>
      </c>
      <c r="BF15">
        <v>0.42</v>
      </c>
      <c r="BG15">
        <v>0</v>
      </c>
      <c r="BH15">
        <v>0</v>
      </c>
      <c r="BI15">
        <v>0</v>
      </c>
      <c r="BJ15">
        <v>0</v>
      </c>
      <c r="BK15">
        <v>0</v>
      </c>
      <c r="BL15">
        <v>0</v>
      </c>
      <c r="BM15">
        <v>584</v>
      </c>
      <c r="BN15">
        <v>0.42</v>
      </c>
      <c r="BR15">
        <v>416</v>
      </c>
      <c r="BS15">
        <v>333</v>
      </c>
      <c r="BX15">
        <v>0</v>
      </c>
      <c r="BY15">
        <v>0</v>
      </c>
      <c r="BZ15">
        <v>0</v>
      </c>
      <c r="CA15">
        <v>0.77</v>
      </c>
      <c r="CC15">
        <v>1</v>
      </c>
      <c r="CD15" s="54">
        <v>43319</v>
      </c>
      <c r="CE15" s="54"/>
      <c r="CF15" s="54">
        <v>43349</v>
      </c>
      <c r="CG15" s="54">
        <v>43475</v>
      </c>
      <c r="CH15" s="54">
        <v>43311</v>
      </c>
      <c r="CI15" s="54">
        <v>43395</v>
      </c>
      <c r="CJ15">
        <v>1.1499999999999999</v>
      </c>
      <c r="CK15">
        <v>14458</v>
      </c>
      <c r="CL15">
        <v>7.0000000000000007E-2</v>
      </c>
      <c r="CM15">
        <v>0.42</v>
      </c>
      <c r="CN15">
        <v>0.16</v>
      </c>
      <c r="CO15">
        <v>0</v>
      </c>
      <c r="CP15">
        <v>0</v>
      </c>
      <c r="CQ15" t="s">
        <v>1407</v>
      </c>
      <c r="CR15" t="s">
        <v>1406</v>
      </c>
      <c r="CS15" t="s">
        <v>4408</v>
      </c>
      <c r="CT15" t="s">
        <v>1405</v>
      </c>
      <c r="CU15" t="s">
        <v>4409</v>
      </c>
      <c r="CV15" t="s">
        <v>4455</v>
      </c>
      <c r="CW15" t="s">
        <v>4425</v>
      </c>
      <c r="CX15" t="s">
        <v>1401</v>
      </c>
      <c r="CY15" t="s">
        <v>4451</v>
      </c>
      <c r="CZ15" t="s">
        <v>4456</v>
      </c>
      <c r="DE15" t="s">
        <v>4414</v>
      </c>
      <c r="DG15" t="s">
        <v>1402</v>
      </c>
      <c r="DH15" s="54">
        <v>43395</v>
      </c>
      <c r="DI15" s="54">
        <v>43479</v>
      </c>
    </row>
    <row r="16" spans="1:113" x14ac:dyDescent="0.25">
      <c r="A16" t="s">
        <v>4403</v>
      </c>
      <c r="B16">
        <v>22</v>
      </c>
      <c r="C16" s="54">
        <v>43475</v>
      </c>
      <c r="D16" t="s">
        <v>1021</v>
      </c>
      <c r="E16" t="s">
        <v>1417</v>
      </c>
      <c r="I16" t="s">
        <v>4419</v>
      </c>
      <c r="K16" t="s">
        <v>4405</v>
      </c>
      <c r="L16">
        <v>4.5999999999999996</v>
      </c>
      <c r="M16">
        <v>9.26</v>
      </c>
      <c r="N16">
        <v>0</v>
      </c>
      <c r="O16" s="54">
        <v>36526</v>
      </c>
      <c r="P16" s="54">
        <v>36526</v>
      </c>
      <c r="Q16">
        <v>32</v>
      </c>
      <c r="R16">
        <v>45</v>
      </c>
      <c r="S16">
        <v>18</v>
      </c>
      <c r="T16">
        <v>24</v>
      </c>
      <c r="U16">
        <v>12</v>
      </c>
      <c r="V16">
        <v>1</v>
      </c>
      <c r="X16" t="s">
        <v>4406</v>
      </c>
      <c r="AA16">
        <v>451.33</v>
      </c>
      <c r="AB16">
        <v>19498</v>
      </c>
      <c r="AC16">
        <v>9.1999999999999993</v>
      </c>
      <c r="AD16">
        <v>6.1</v>
      </c>
      <c r="AE16">
        <v>1.7</v>
      </c>
      <c r="AF16">
        <v>0</v>
      </c>
      <c r="AG16">
        <v>0</v>
      </c>
      <c r="AJ16" s="54">
        <v>43333</v>
      </c>
      <c r="AK16" s="54"/>
      <c r="AL16" s="54">
        <v>43161</v>
      </c>
      <c r="AO16">
        <v>3000</v>
      </c>
      <c r="AP16" t="s">
        <v>4407</v>
      </c>
      <c r="AR16">
        <v>1</v>
      </c>
      <c r="AS16" t="s">
        <v>1382</v>
      </c>
      <c r="AT16">
        <v>1</v>
      </c>
      <c r="AV16">
        <v>16521</v>
      </c>
      <c r="AW16">
        <v>10986</v>
      </c>
      <c r="AX16">
        <v>5452</v>
      </c>
      <c r="AY16" t="s">
        <v>1392</v>
      </c>
      <c r="AZ16" t="s">
        <v>1388</v>
      </c>
      <c r="BA16">
        <v>14751</v>
      </c>
      <c r="BD16">
        <v>1000000000</v>
      </c>
      <c r="BE16">
        <v>3038</v>
      </c>
      <c r="BF16">
        <v>0.82</v>
      </c>
      <c r="BG16">
        <v>7960</v>
      </c>
      <c r="BH16">
        <v>0</v>
      </c>
      <c r="BI16">
        <v>4000</v>
      </c>
      <c r="BJ16">
        <v>3960</v>
      </c>
      <c r="BK16">
        <v>0</v>
      </c>
      <c r="BL16">
        <v>0</v>
      </c>
      <c r="BM16">
        <v>10998</v>
      </c>
      <c r="BN16">
        <v>0.33</v>
      </c>
      <c r="BR16">
        <v>5523</v>
      </c>
      <c r="BS16">
        <v>5507</v>
      </c>
      <c r="BX16">
        <v>11249</v>
      </c>
      <c r="BY16">
        <v>0</v>
      </c>
      <c r="BZ16">
        <v>0</v>
      </c>
      <c r="CA16">
        <v>1.35</v>
      </c>
      <c r="CC16">
        <v>1</v>
      </c>
      <c r="CD16" s="54">
        <v>43475</v>
      </c>
      <c r="CE16" s="54"/>
      <c r="CF16" s="54">
        <v>43475</v>
      </c>
      <c r="CG16" s="54">
        <v>43601</v>
      </c>
      <c r="CH16" s="54">
        <v>43311</v>
      </c>
      <c r="CI16" s="54">
        <v>43395</v>
      </c>
      <c r="CJ16">
        <v>1</v>
      </c>
      <c r="CK16">
        <v>0</v>
      </c>
      <c r="CL16">
        <v>0</v>
      </c>
      <c r="CM16">
        <v>0.01</v>
      </c>
      <c r="CN16">
        <v>0</v>
      </c>
      <c r="CO16">
        <v>0</v>
      </c>
      <c r="CP16">
        <v>0</v>
      </c>
      <c r="CQ16" t="s">
        <v>1407</v>
      </c>
      <c r="CR16" t="s">
        <v>1406</v>
      </c>
      <c r="CS16" t="s">
        <v>4408</v>
      </c>
      <c r="CT16" t="s">
        <v>1405</v>
      </c>
      <c r="CU16" t="s">
        <v>4409</v>
      </c>
      <c r="CV16" t="s">
        <v>4457</v>
      </c>
      <c r="CW16" t="s">
        <v>4425</v>
      </c>
      <c r="CX16" t="s">
        <v>1401</v>
      </c>
      <c r="CY16" t="s">
        <v>4451</v>
      </c>
      <c r="CZ16" t="s">
        <v>4452</v>
      </c>
      <c r="DE16" t="s">
        <v>4414</v>
      </c>
      <c r="DG16" t="s">
        <v>1402</v>
      </c>
      <c r="DH16" s="54">
        <v>43395</v>
      </c>
      <c r="DI16" s="54">
        <v>43479</v>
      </c>
    </row>
    <row r="17" spans="1:113" x14ac:dyDescent="0.25">
      <c r="A17" t="s">
        <v>4403</v>
      </c>
      <c r="B17">
        <v>22</v>
      </c>
      <c r="C17" s="54">
        <v>43475</v>
      </c>
      <c r="D17" t="s">
        <v>1021</v>
      </c>
      <c r="E17" t="s">
        <v>2937</v>
      </c>
      <c r="I17" t="s">
        <v>4423</v>
      </c>
      <c r="K17" t="s">
        <v>4405</v>
      </c>
      <c r="L17">
        <v>5.46</v>
      </c>
      <c r="M17">
        <v>10.050000000000001</v>
      </c>
      <c r="N17">
        <v>0</v>
      </c>
      <c r="O17" s="54">
        <v>36526</v>
      </c>
      <c r="P17" s="54">
        <v>36526</v>
      </c>
      <c r="Q17">
        <v>32</v>
      </c>
      <c r="R17">
        <v>45</v>
      </c>
      <c r="S17">
        <v>18</v>
      </c>
      <c r="T17">
        <v>24</v>
      </c>
      <c r="U17">
        <v>12</v>
      </c>
      <c r="V17">
        <v>1</v>
      </c>
      <c r="X17" t="s">
        <v>4406</v>
      </c>
      <c r="Z17" t="s">
        <v>1403</v>
      </c>
      <c r="AA17">
        <v>28.52</v>
      </c>
      <c r="AB17">
        <v>1233</v>
      </c>
      <c r="AC17">
        <v>4.5999999999999996</v>
      </c>
      <c r="AD17">
        <v>6.3</v>
      </c>
      <c r="AE17">
        <v>1.8</v>
      </c>
      <c r="AF17">
        <v>0</v>
      </c>
      <c r="AG17">
        <v>0</v>
      </c>
      <c r="AJ17" s="54">
        <v>43333</v>
      </c>
      <c r="AK17" s="54"/>
      <c r="AL17" s="54">
        <v>43415</v>
      </c>
      <c r="AO17">
        <v>200</v>
      </c>
      <c r="AP17" t="s">
        <v>4407</v>
      </c>
      <c r="AR17">
        <v>1</v>
      </c>
      <c r="AS17" t="s">
        <v>1382</v>
      </c>
      <c r="AT17">
        <v>1</v>
      </c>
      <c r="AV17">
        <v>525</v>
      </c>
      <c r="AW17">
        <v>349</v>
      </c>
      <c r="AX17">
        <v>173</v>
      </c>
      <c r="AY17" t="s">
        <v>1392</v>
      </c>
      <c r="AZ17" t="s">
        <v>1387</v>
      </c>
      <c r="BA17">
        <v>583</v>
      </c>
      <c r="BD17">
        <v>1000000000</v>
      </c>
      <c r="BE17">
        <v>113</v>
      </c>
      <c r="BF17">
        <v>0.78</v>
      </c>
      <c r="BG17">
        <v>600</v>
      </c>
      <c r="BH17">
        <v>0</v>
      </c>
      <c r="BI17">
        <v>300</v>
      </c>
      <c r="BJ17">
        <v>300</v>
      </c>
      <c r="BK17">
        <v>0</v>
      </c>
      <c r="BL17">
        <v>0</v>
      </c>
      <c r="BM17">
        <v>713</v>
      </c>
      <c r="BN17">
        <v>-0.36</v>
      </c>
      <c r="BR17">
        <v>0</v>
      </c>
      <c r="BS17">
        <v>175</v>
      </c>
      <c r="BX17">
        <v>275</v>
      </c>
      <c r="BY17">
        <v>0</v>
      </c>
      <c r="BZ17">
        <v>0</v>
      </c>
      <c r="CA17">
        <v>1.1200000000000001</v>
      </c>
      <c r="CC17">
        <v>0</v>
      </c>
      <c r="CD17" s="54">
        <v>43475</v>
      </c>
      <c r="CE17" s="54"/>
      <c r="CF17" s="54">
        <v>43475</v>
      </c>
      <c r="CG17" s="54">
        <v>43601</v>
      </c>
      <c r="CH17" s="54">
        <v>43067</v>
      </c>
      <c r="CI17" s="54">
        <v>0</v>
      </c>
      <c r="CJ17">
        <v>1</v>
      </c>
      <c r="CK17">
        <v>0</v>
      </c>
      <c r="CL17">
        <v>0</v>
      </c>
      <c r="CM17">
        <v>0.01</v>
      </c>
      <c r="CN17">
        <v>0</v>
      </c>
      <c r="CO17">
        <v>0</v>
      </c>
      <c r="CP17">
        <v>0</v>
      </c>
      <c r="CQ17" t="s">
        <v>1407</v>
      </c>
      <c r="CR17" t="s">
        <v>1406</v>
      </c>
      <c r="CS17" t="s">
        <v>4408</v>
      </c>
      <c r="CT17" t="s">
        <v>1405</v>
      </c>
      <c r="CU17" t="s">
        <v>4409</v>
      </c>
      <c r="CV17" t="s">
        <v>4458</v>
      </c>
      <c r="CW17" t="s">
        <v>4425</v>
      </c>
      <c r="CX17" t="s">
        <v>1401</v>
      </c>
      <c r="CY17" t="s">
        <v>4451</v>
      </c>
      <c r="CZ17" t="s">
        <v>4459</v>
      </c>
      <c r="DE17" t="s">
        <v>4414</v>
      </c>
      <c r="DG17" t="s">
        <v>4460</v>
      </c>
      <c r="DH17" s="54">
        <v>43151</v>
      </c>
      <c r="DI17" s="54">
        <v>43235</v>
      </c>
    </row>
    <row r="18" spans="1:113" x14ac:dyDescent="0.25">
      <c r="A18" t="s">
        <v>4403</v>
      </c>
      <c r="B18">
        <v>22</v>
      </c>
      <c r="C18" s="54">
        <v>43475</v>
      </c>
      <c r="D18" t="s">
        <v>1021</v>
      </c>
      <c r="E18" t="s">
        <v>2938</v>
      </c>
      <c r="I18" t="s">
        <v>4432</v>
      </c>
      <c r="K18" t="s">
        <v>4405</v>
      </c>
      <c r="L18">
        <v>5.05</v>
      </c>
      <c r="M18">
        <v>9.99</v>
      </c>
      <c r="N18">
        <v>0</v>
      </c>
      <c r="O18" s="54">
        <v>36526</v>
      </c>
      <c r="P18" s="54">
        <v>36526</v>
      </c>
      <c r="Q18">
        <v>32</v>
      </c>
      <c r="R18">
        <v>45</v>
      </c>
      <c r="S18">
        <v>18</v>
      </c>
      <c r="T18">
        <v>24</v>
      </c>
      <c r="U18">
        <v>12</v>
      </c>
      <c r="V18">
        <v>1</v>
      </c>
      <c r="W18" t="s">
        <v>1389</v>
      </c>
      <c r="X18" t="s">
        <v>4461</v>
      </c>
      <c r="Z18" t="s">
        <v>1403</v>
      </c>
      <c r="AA18">
        <v>10.46</v>
      </c>
      <c r="AB18">
        <v>452</v>
      </c>
      <c r="AC18">
        <v>5.4</v>
      </c>
      <c r="AD18">
        <v>3.3</v>
      </c>
      <c r="AE18">
        <v>4.8</v>
      </c>
      <c r="AF18">
        <v>0</v>
      </c>
      <c r="AG18">
        <v>0</v>
      </c>
      <c r="AJ18" s="54">
        <v>43333</v>
      </c>
      <c r="AK18" s="54"/>
      <c r="AL18" s="54">
        <v>43161</v>
      </c>
      <c r="AO18">
        <v>200</v>
      </c>
      <c r="AP18" t="s">
        <v>4407</v>
      </c>
      <c r="AR18">
        <v>1</v>
      </c>
      <c r="AS18" t="s">
        <v>1382</v>
      </c>
      <c r="AT18">
        <v>1</v>
      </c>
      <c r="AV18">
        <v>225</v>
      </c>
      <c r="AW18">
        <v>150</v>
      </c>
      <c r="AX18">
        <v>74</v>
      </c>
      <c r="AY18" t="s">
        <v>1398</v>
      </c>
      <c r="AZ18" t="s">
        <v>1398</v>
      </c>
      <c r="BA18">
        <v>300</v>
      </c>
      <c r="BD18">
        <v>1000000000</v>
      </c>
      <c r="BE18">
        <v>137</v>
      </c>
      <c r="BF18">
        <v>0.39</v>
      </c>
      <c r="BG18">
        <v>0</v>
      </c>
      <c r="BH18">
        <v>0</v>
      </c>
      <c r="BI18">
        <v>0</v>
      </c>
      <c r="BJ18">
        <v>0</v>
      </c>
      <c r="BK18">
        <v>0</v>
      </c>
      <c r="BL18">
        <v>0</v>
      </c>
      <c r="BM18">
        <v>137</v>
      </c>
      <c r="BN18">
        <v>0.39</v>
      </c>
      <c r="BR18">
        <v>0</v>
      </c>
      <c r="BS18">
        <v>75</v>
      </c>
      <c r="BX18">
        <v>0</v>
      </c>
      <c r="BY18">
        <v>0</v>
      </c>
      <c r="BZ18">
        <v>0</v>
      </c>
      <c r="CA18">
        <v>1.3</v>
      </c>
      <c r="CC18">
        <v>0</v>
      </c>
      <c r="CD18" s="54">
        <v>43077</v>
      </c>
      <c r="CE18" s="54"/>
      <c r="CF18" s="54">
        <v>43349</v>
      </c>
      <c r="CG18" s="54">
        <v>43475</v>
      </c>
      <c r="CH18" s="54">
        <v>43038</v>
      </c>
      <c r="CI18" s="54">
        <v>0</v>
      </c>
      <c r="CJ18">
        <v>0.15</v>
      </c>
      <c r="CK18">
        <v>0</v>
      </c>
      <c r="CL18">
        <v>0.01</v>
      </c>
      <c r="CM18">
        <v>0</v>
      </c>
      <c r="CN18">
        <v>0.06</v>
      </c>
      <c r="CO18">
        <v>0.59</v>
      </c>
      <c r="CP18">
        <v>0</v>
      </c>
      <c r="CQ18" t="s">
        <v>1407</v>
      </c>
      <c r="CR18" t="s">
        <v>1406</v>
      </c>
      <c r="CS18" t="s">
        <v>4408</v>
      </c>
      <c r="CT18" t="s">
        <v>1405</v>
      </c>
      <c r="CU18" t="s">
        <v>4409</v>
      </c>
      <c r="CV18" t="s">
        <v>4462</v>
      </c>
      <c r="CW18" t="s">
        <v>4425</v>
      </c>
      <c r="CX18" t="s">
        <v>1401</v>
      </c>
      <c r="CY18" t="s">
        <v>4451</v>
      </c>
      <c r="CZ18" t="s">
        <v>4459</v>
      </c>
      <c r="DE18" t="s">
        <v>4414</v>
      </c>
      <c r="DG18" t="s">
        <v>4460</v>
      </c>
      <c r="DH18" s="54">
        <v>43122</v>
      </c>
      <c r="DI18" s="54">
        <v>43206</v>
      </c>
    </row>
    <row r="19" spans="1:113" x14ac:dyDescent="0.25">
      <c r="A19" t="s">
        <v>4403</v>
      </c>
      <c r="B19">
        <v>22</v>
      </c>
      <c r="C19" s="54">
        <v>43475</v>
      </c>
      <c r="D19" t="s">
        <v>1021</v>
      </c>
      <c r="E19" t="s">
        <v>1418</v>
      </c>
      <c r="I19" t="s">
        <v>4404</v>
      </c>
      <c r="K19" t="s">
        <v>4405</v>
      </c>
      <c r="L19">
        <v>4.7699999999999996</v>
      </c>
      <c r="M19">
        <v>8.1199999999999992</v>
      </c>
      <c r="N19">
        <v>0</v>
      </c>
      <c r="O19" s="54">
        <v>36526</v>
      </c>
      <c r="P19" s="54">
        <v>36526</v>
      </c>
      <c r="Q19">
        <v>32</v>
      </c>
      <c r="R19">
        <v>45</v>
      </c>
      <c r="S19">
        <v>18</v>
      </c>
      <c r="T19">
        <v>24</v>
      </c>
      <c r="U19">
        <v>12</v>
      </c>
      <c r="V19">
        <v>1</v>
      </c>
      <c r="X19" t="s">
        <v>4406</v>
      </c>
      <c r="AA19">
        <v>3.02</v>
      </c>
      <c r="AB19">
        <v>131</v>
      </c>
      <c r="AC19">
        <v>13.7</v>
      </c>
      <c r="AD19">
        <v>7.5</v>
      </c>
      <c r="AE19">
        <v>7.5</v>
      </c>
      <c r="AF19">
        <v>2</v>
      </c>
      <c r="AG19">
        <v>0</v>
      </c>
      <c r="AJ19" s="54">
        <v>43333</v>
      </c>
      <c r="AK19" s="54"/>
      <c r="AL19" s="54">
        <v>43415</v>
      </c>
      <c r="AO19">
        <v>90</v>
      </c>
      <c r="AP19" t="s">
        <v>4407</v>
      </c>
      <c r="AR19">
        <v>1</v>
      </c>
      <c r="AS19" t="s">
        <v>1382</v>
      </c>
      <c r="AT19">
        <v>1</v>
      </c>
      <c r="AV19">
        <v>166</v>
      </c>
      <c r="AW19">
        <v>110</v>
      </c>
      <c r="AX19">
        <v>55</v>
      </c>
      <c r="AY19" t="s">
        <v>838</v>
      </c>
      <c r="AZ19" t="s">
        <v>1398</v>
      </c>
      <c r="BA19">
        <v>153</v>
      </c>
      <c r="BD19">
        <v>1000000000</v>
      </c>
      <c r="BE19">
        <v>0</v>
      </c>
      <c r="BF19">
        <v>1</v>
      </c>
      <c r="BG19">
        <v>90</v>
      </c>
      <c r="BH19">
        <v>0</v>
      </c>
      <c r="BI19">
        <v>0</v>
      </c>
      <c r="BJ19">
        <v>90</v>
      </c>
      <c r="BK19">
        <v>0</v>
      </c>
      <c r="BL19">
        <v>0</v>
      </c>
      <c r="BM19">
        <v>90</v>
      </c>
      <c r="BN19">
        <v>0.46</v>
      </c>
      <c r="BR19">
        <v>90</v>
      </c>
      <c r="BS19">
        <v>55</v>
      </c>
      <c r="BX19">
        <v>184</v>
      </c>
      <c r="BY19">
        <v>0</v>
      </c>
      <c r="BZ19">
        <v>0</v>
      </c>
      <c r="CA19">
        <v>0.94</v>
      </c>
      <c r="CC19">
        <v>0</v>
      </c>
      <c r="CD19" s="54">
        <v>43475</v>
      </c>
      <c r="CE19" s="54"/>
      <c r="CF19" s="54">
        <v>43475</v>
      </c>
      <c r="CG19" s="54">
        <v>43601</v>
      </c>
      <c r="CH19" s="54">
        <v>42940</v>
      </c>
      <c r="CI19" s="54">
        <v>0</v>
      </c>
      <c r="CJ19">
        <v>1</v>
      </c>
      <c r="CK19">
        <v>0</v>
      </c>
      <c r="CL19">
        <v>0.01</v>
      </c>
      <c r="CM19">
        <v>0</v>
      </c>
      <c r="CN19">
        <v>0</v>
      </c>
      <c r="CO19">
        <v>0</v>
      </c>
      <c r="CP19">
        <v>0</v>
      </c>
      <c r="CQ19" t="s">
        <v>1407</v>
      </c>
      <c r="CR19" t="s">
        <v>1406</v>
      </c>
      <c r="CS19" t="s">
        <v>4408</v>
      </c>
      <c r="CT19" t="s">
        <v>1405</v>
      </c>
      <c r="CU19" t="s">
        <v>4409</v>
      </c>
      <c r="CV19" t="s">
        <v>4463</v>
      </c>
      <c r="CW19" t="s">
        <v>4425</v>
      </c>
      <c r="CX19" t="s">
        <v>1401</v>
      </c>
      <c r="CY19" t="s">
        <v>4451</v>
      </c>
      <c r="CZ19" t="s">
        <v>4464</v>
      </c>
      <c r="DE19" t="s">
        <v>4414</v>
      </c>
      <c r="DG19" t="s">
        <v>4460</v>
      </c>
      <c r="DH19" s="54">
        <v>43024</v>
      </c>
      <c r="DI19" s="54">
        <v>43108</v>
      </c>
    </row>
    <row r="20" spans="1:113" x14ac:dyDescent="0.25">
      <c r="A20" t="s">
        <v>4403</v>
      </c>
      <c r="B20">
        <v>22</v>
      </c>
      <c r="C20" s="54">
        <v>43475</v>
      </c>
      <c r="D20" t="s">
        <v>1021</v>
      </c>
      <c r="E20" t="s">
        <v>2939</v>
      </c>
      <c r="I20" t="s">
        <v>4423</v>
      </c>
      <c r="K20" t="s">
        <v>4405</v>
      </c>
      <c r="L20">
        <v>5.1100000000000003</v>
      </c>
      <c r="M20">
        <v>8</v>
      </c>
      <c r="N20">
        <v>0</v>
      </c>
      <c r="O20" s="54">
        <v>36526</v>
      </c>
      <c r="P20" s="54">
        <v>36526</v>
      </c>
      <c r="Q20">
        <v>32</v>
      </c>
      <c r="R20">
        <v>45</v>
      </c>
      <c r="S20">
        <v>18</v>
      </c>
      <c r="T20">
        <v>24</v>
      </c>
      <c r="U20">
        <v>12</v>
      </c>
      <c r="V20">
        <v>1</v>
      </c>
      <c r="X20" t="s">
        <v>4406</v>
      </c>
      <c r="Z20" t="s">
        <v>1403</v>
      </c>
      <c r="AA20">
        <v>34.44</v>
      </c>
      <c r="AB20">
        <v>1488</v>
      </c>
      <c r="AC20">
        <v>4.3</v>
      </c>
      <c r="AD20">
        <v>4.2</v>
      </c>
      <c r="AE20">
        <v>1.5</v>
      </c>
      <c r="AF20">
        <v>0</v>
      </c>
      <c r="AG20">
        <v>0</v>
      </c>
      <c r="AJ20" s="54">
        <v>43333</v>
      </c>
      <c r="AK20" s="54"/>
      <c r="AL20" s="54">
        <v>43415</v>
      </c>
      <c r="AO20">
        <v>200</v>
      </c>
      <c r="AP20" t="s">
        <v>4407</v>
      </c>
      <c r="AR20">
        <v>1</v>
      </c>
      <c r="AS20" t="s">
        <v>1382</v>
      </c>
      <c r="AT20">
        <v>1</v>
      </c>
      <c r="AV20">
        <v>590</v>
      </c>
      <c r="AW20">
        <v>392</v>
      </c>
      <c r="AX20">
        <v>195</v>
      </c>
      <c r="AY20" t="s">
        <v>1392</v>
      </c>
      <c r="AZ20" t="s">
        <v>1388</v>
      </c>
      <c r="BA20">
        <v>656</v>
      </c>
      <c r="BD20">
        <v>1000000000</v>
      </c>
      <c r="BE20">
        <v>172</v>
      </c>
      <c r="BF20">
        <v>0.71</v>
      </c>
      <c r="BG20">
        <v>400</v>
      </c>
      <c r="BH20">
        <v>0</v>
      </c>
      <c r="BI20">
        <v>0</v>
      </c>
      <c r="BJ20">
        <v>400</v>
      </c>
      <c r="BK20">
        <v>0</v>
      </c>
      <c r="BL20">
        <v>0</v>
      </c>
      <c r="BM20">
        <v>572</v>
      </c>
      <c r="BN20">
        <v>0.03</v>
      </c>
      <c r="BR20">
        <v>0</v>
      </c>
      <c r="BS20">
        <v>197</v>
      </c>
      <c r="BX20">
        <v>66</v>
      </c>
      <c r="BY20">
        <v>0</v>
      </c>
      <c r="BZ20">
        <v>0</v>
      </c>
      <c r="CA20">
        <v>0.75</v>
      </c>
      <c r="CC20">
        <v>1</v>
      </c>
      <c r="CD20" s="54">
        <v>43475</v>
      </c>
      <c r="CE20" s="54"/>
      <c r="CF20" s="54">
        <v>43475</v>
      </c>
      <c r="CG20" s="54">
        <v>43601</v>
      </c>
      <c r="CH20" s="54">
        <v>43311</v>
      </c>
      <c r="CI20" s="54">
        <v>43395</v>
      </c>
      <c r="CJ20">
        <v>1</v>
      </c>
      <c r="CK20">
        <v>0</v>
      </c>
      <c r="CL20">
        <v>0</v>
      </c>
      <c r="CM20">
        <v>0.01</v>
      </c>
      <c r="CN20">
        <v>0</v>
      </c>
      <c r="CO20">
        <v>0</v>
      </c>
      <c r="CP20">
        <v>0</v>
      </c>
      <c r="CQ20" t="s">
        <v>1407</v>
      </c>
      <c r="CR20" t="s">
        <v>1406</v>
      </c>
      <c r="CS20" t="s">
        <v>4408</v>
      </c>
      <c r="CT20" t="s">
        <v>1405</v>
      </c>
      <c r="CU20" t="s">
        <v>4409</v>
      </c>
      <c r="CV20" t="s">
        <v>4465</v>
      </c>
      <c r="CW20" t="s">
        <v>4425</v>
      </c>
      <c r="CX20" t="s">
        <v>1401</v>
      </c>
      <c r="CY20" t="s">
        <v>4451</v>
      </c>
      <c r="CZ20" t="s">
        <v>4466</v>
      </c>
      <c r="DE20" t="s">
        <v>4414</v>
      </c>
      <c r="DG20" t="s">
        <v>1402</v>
      </c>
      <c r="DH20" s="54">
        <v>43395</v>
      </c>
      <c r="DI20" s="54">
        <v>43479</v>
      </c>
    </row>
    <row r="21" spans="1:113" x14ac:dyDescent="0.25">
      <c r="A21" t="s">
        <v>4403</v>
      </c>
      <c r="B21">
        <v>22</v>
      </c>
      <c r="C21" s="54">
        <v>43475</v>
      </c>
      <c r="D21" t="s">
        <v>1021</v>
      </c>
      <c r="E21" t="s">
        <v>1419</v>
      </c>
      <c r="I21" t="s">
        <v>4432</v>
      </c>
      <c r="K21" t="s">
        <v>4405</v>
      </c>
      <c r="L21">
        <v>7.02</v>
      </c>
      <c r="M21">
        <v>12.9</v>
      </c>
      <c r="N21">
        <v>0</v>
      </c>
      <c r="O21" s="54">
        <v>36526</v>
      </c>
      <c r="P21" s="54">
        <v>36526</v>
      </c>
      <c r="Q21">
        <v>32</v>
      </c>
      <c r="R21">
        <v>45</v>
      </c>
      <c r="S21">
        <v>18</v>
      </c>
      <c r="T21">
        <v>24</v>
      </c>
      <c r="U21">
        <v>12</v>
      </c>
      <c r="V21">
        <v>1</v>
      </c>
      <c r="W21" t="s">
        <v>1400</v>
      </c>
      <c r="X21" t="s">
        <v>4467</v>
      </c>
      <c r="Y21">
        <v>1197</v>
      </c>
      <c r="AA21">
        <v>30.9</v>
      </c>
      <c r="AB21">
        <v>1335</v>
      </c>
      <c r="AC21">
        <v>7.3</v>
      </c>
      <c r="AD21">
        <v>6.3</v>
      </c>
      <c r="AE21">
        <v>1.6</v>
      </c>
      <c r="AF21">
        <v>0</v>
      </c>
      <c r="AG21">
        <v>0</v>
      </c>
      <c r="AJ21" s="54">
        <v>43333</v>
      </c>
      <c r="AK21" s="54"/>
      <c r="AL21" s="54">
        <v>43161</v>
      </c>
      <c r="AO21">
        <v>200</v>
      </c>
      <c r="AP21" t="s">
        <v>4407</v>
      </c>
      <c r="AR21">
        <v>1</v>
      </c>
      <c r="AS21" t="s">
        <v>1382</v>
      </c>
      <c r="AT21">
        <v>1</v>
      </c>
      <c r="AV21">
        <v>900</v>
      </c>
      <c r="AW21">
        <v>599</v>
      </c>
      <c r="AX21">
        <v>297</v>
      </c>
      <c r="AY21" t="s">
        <v>1392</v>
      </c>
      <c r="AZ21" t="s">
        <v>1388</v>
      </c>
      <c r="BA21">
        <v>500</v>
      </c>
      <c r="BD21">
        <v>1000000000</v>
      </c>
      <c r="BE21">
        <v>283</v>
      </c>
      <c r="BF21">
        <v>0.69</v>
      </c>
      <c r="BG21">
        <v>500</v>
      </c>
      <c r="BH21">
        <v>0</v>
      </c>
      <c r="BI21">
        <v>0</v>
      </c>
      <c r="BJ21">
        <v>500</v>
      </c>
      <c r="BK21">
        <v>0</v>
      </c>
      <c r="BL21">
        <v>0</v>
      </c>
      <c r="BM21">
        <v>783</v>
      </c>
      <c r="BN21">
        <v>0.13</v>
      </c>
      <c r="BR21">
        <v>200</v>
      </c>
      <c r="BS21">
        <v>300</v>
      </c>
      <c r="BX21">
        <v>82</v>
      </c>
      <c r="BY21">
        <v>0</v>
      </c>
      <c r="BZ21">
        <v>0</v>
      </c>
      <c r="CA21">
        <v>1.1200000000000001</v>
      </c>
      <c r="CC21">
        <v>1</v>
      </c>
      <c r="CD21" s="54">
        <v>43334</v>
      </c>
      <c r="CE21" s="54"/>
      <c r="CF21" s="54">
        <v>43349</v>
      </c>
      <c r="CG21" s="54">
        <v>43475</v>
      </c>
      <c r="CH21" s="54">
        <v>43311</v>
      </c>
      <c r="CI21" s="54">
        <v>43395</v>
      </c>
      <c r="CJ21">
        <v>0.61</v>
      </c>
      <c r="CK21">
        <v>12595</v>
      </c>
      <c r="CL21">
        <v>0.06</v>
      </c>
      <c r="CM21">
        <v>0.59</v>
      </c>
      <c r="CN21">
        <v>0</v>
      </c>
      <c r="CO21">
        <v>0</v>
      </c>
      <c r="CP21">
        <v>0</v>
      </c>
      <c r="CQ21" t="s">
        <v>1407</v>
      </c>
      <c r="CR21" t="s">
        <v>1406</v>
      </c>
      <c r="CS21" t="s">
        <v>4408</v>
      </c>
      <c r="CT21" t="s">
        <v>1405</v>
      </c>
      <c r="CU21" t="s">
        <v>4409</v>
      </c>
      <c r="CV21" t="s">
        <v>4468</v>
      </c>
      <c r="CW21" t="s">
        <v>4425</v>
      </c>
      <c r="CX21" t="s">
        <v>1401</v>
      </c>
      <c r="CY21" t="s">
        <v>4451</v>
      </c>
      <c r="CZ21" t="s">
        <v>4434</v>
      </c>
      <c r="DE21" t="s">
        <v>4414</v>
      </c>
      <c r="DG21" t="s">
        <v>1402</v>
      </c>
      <c r="DH21" s="54">
        <v>43395</v>
      </c>
      <c r="DI21" s="54">
        <v>43479</v>
      </c>
    </row>
    <row r="22" spans="1:113" x14ac:dyDescent="0.25">
      <c r="A22" t="s">
        <v>4403</v>
      </c>
      <c r="B22">
        <v>22</v>
      </c>
      <c r="C22" s="54">
        <v>43475</v>
      </c>
      <c r="D22" t="s">
        <v>1021</v>
      </c>
      <c r="E22" t="s">
        <v>2940</v>
      </c>
      <c r="I22" t="s">
        <v>4428</v>
      </c>
      <c r="K22" t="s">
        <v>4405</v>
      </c>
      <c r="L22">
        <v>1.45</v>
      </c>
      <c r="M22">
        <v>2.2799999999999998</v>
      </c>
      <c r="N22">
        <v>0</v>
      </c>
      <c r="O22" s="54">
        <v>36526</v>
      </c>
      <c r="P22" s="54">
        <v>36526</v>
      </c>
      <c r="Q22">
        <v>32</v>
      </c>
      <c r="R22">
        <v>45</v>
      </c>
      <c r="S22">
        <v>18</v>
      </c>
      <c r="T22">
        <v>24</v>
      </c>
      <c r="U22">
        <v>12</v>
      </c>
      <c r="V22">
        <v>1</v>
      </c>
      <c r="W22" t="s">
        <v>1389</v>
      </c>
      <c r="X22" t="s">
        <v>4469</v>
      </c>
      <c r="Z22" t="s">
        <v>1403</v>
      </c>
      <c r="AA22">
        <v>20.83</v>
      </c>
      <c r="AB22">
        <v>900</v>
      </c>
      <c r="AC22">
        <v>4.5</v>
      </c>
      <c r="AD22">
        <v>6.7</v>
      </c>
      <c r="AE22">
        <v>2.4</v>
      </c>
      <c r="AF22">
        <v>0</v>
      </c>
      <c r="AG22">
        <v>0</v>
      </c>
      <c r="AJ22" s="54">
        <v>43333</v>
      </c>
      <c r="AK22" s="54"/>
      <c r="AL22" s="54">
        <v>43415</v>
      </c>
      <c r="AO22">
        <v>200</v>
      </c>
      <c r="AP22" t="s">
        <v>4407</v>
      </c>
      <c r="AR22">
        <v>1</v>
      </c>
      <c r="AS22" t="s">
        <v>1382</v>
      </c>
      <c r="AT22">
        <v>1</v>
      </c>
      <c r="AV22">
        <v>375</v>
      </c>
      <c r="AW22">
        <v>249</v>
      </c>
      <c r="AX22">
        <v>124</v>
      </c>
      <c r="AY22" t="s">
        <v>1392</v>
      </c>
      <c r="AZ22" t="s">
        <v>1387</v>
      </c>
      <c r="BA22">
        <v>450</v>
      </c>
      <c r="BD22">
        <v>1000000000</v>
      </c>
      <c r="BE22">
        <v>56</v>
      </c>
      <c r="BF22">
        <v>0.85</v>
      </c>
      <c r="BG22">
        <v>502</v>
      </c>
      <c r="BH22">
        <v>0</v>
      </c>
      <c r="BI22">
        <v>0</v>
      </c>
      <c r="BJ22">
        <v>502</v>
      </c>
      <c r="BK22">
        <v>0</v>
      </c>
      <c r="BL22">
        <v>0</v>
      </c>
      <c r="BM22">
        <v>558</v>
      </c>
      <c r="BN22">
        <v>-0.49</v>
      </c>
      <c r="BR22">
        <v>0</v>
      </c>
      <c r="BS22">
        <v>125</v>
      </c>
      <c r="BX22">
        <v>56</v>
      </c>
      <c r="BY22">
        <v>0</v>
      </c>
      <c r="BZ22">
        <v>0</v>
      </c>
      <c r="CA22">
        <v>0.76</v>
      </c>
      <c r="CC22">
        <v>0</v>
      </c>
      <c r="CD22" s="54">
        <v>42965</v>
      </c>
      <c r="CE22" s="54"/>
      <c r="CF22" s="54">
        <v>43349</v>
      </c>
      <c r="CG22" s="54">
        <v>43475</v>
      </c>
      <c r="CH22" s="54">
        <v>43067</v>
      </c>
      <c r="CI22" s="54">
        <v>0</v>
      </c>
      <c r="CJ22">
        <v>0.27</v>
      </c>
      <c r="CK22">
        <v>0</v>
      </c>
      <c r="CL22">
        <v>0.01</v>
      </c>
      <c r="CM22">
        <v>0.05</v>
      </c>
      <c r="CN22">
        <v>0.48</v>
      </c>
      <c r="CO22">
        <v>0.12</v>
      </c>
      <c r="CP22">
        <v>0</v>
      </c>
      <c r="CQ22" t="s">
        <v>1407</v>
      </c>
      <c r="CR22" t="s">
        <v>1406</v>
      </c>
      <c r="CS22" t="s">
        <v>4408</v>
      </c>
      <c r="CT22" t="s">
        <v>1405</v>
      </c>
      <c r="CU22" t="s">
        <v>4409</v>
      </c>
      <c r="CV22" t="s">
        <v>4470</v>
      </c>
      <c r="CW22" t="s">
        <v>4425</v>
      </c>
      <c r="CX22" t="s">
        <v>1401</v>
      </c>
      <c r="CY22" t="s">
        <v>4451</v>
      </c>
      <c r="CZ22" t="s">
        <v>4449</v>
      </c>
      <c r="DE22" t="s">
        <v>4414</v>
      </c>
      <c r="DG22" t="s">
        <v>4460</v>
      </c>
      <c r="DH22" s="54">
        <v>43151</v>
      </c>
      <c r="DI22" s="54">
        <v>43235</v>
      </c>
    </row>
    <row r="23" spans="1:113" x14ac:dyDescent="0.25">
      <c r="A23" t="s">
        <v>4403</v>
      </c>
      <c r="B23">
        <v>22</v>
      </c>
      <c r="C23" s="54">
        <v>43475</v>
      </c>
      <c r="D23" t="s">
        <v>1021</v>
      </c>
      <c r="E23" t="s">
        <v>2941</v>
      </c>
      <c r="I23" t="s">
        <v>4423</v>
      </c>
      <c r="K23" t="s">
        <v>4405</v>
      </c>
      <c r="L23">
        <v>5.7</v>
      </c>
      <c r="M23">
        <v>9</v>
      </c>
      <c r="N23">
        <v>0</v>
      </c>
      <c r="O23" s="54">
        <v>36526</v>
      </c>
      <c r="P23" s="54">
        <v>36526</v>
      </c>
      <c r="Q23">
        <v>32</v>
      </c>
      <c r="R23">
        <v>45</v>
      </c>
      <c r="S23">
        <v>18</v>
      </c>
      <c r="T23">
        <v>24</v>
      </c>
      <c r="U23">
        <v>12</v>
      </c>
      <c r="V23">
        <v>1</v>
      </c>
      <c r="X23" t="s">
        <v>4406</v>
      </c>
      <c r="Z23" t="s">
        <v>1403</v>
      </c>
      <c r="AA23">
        <v>24.41</v>
      </c>
      <c r="AB23">
        <v>1055</v>
      </c>
      <c r="AC23">
        <v>6</v>
      </c>
      <c r="AD23">
        <v>8.6999999999999993</v>
      </c>
      <c r="AE23">
        <v>2</v>
      </c>
      <c r="AF23">
        <v>0</v>
      </c>
      <c r="AG23">
        <v>0</v>
      </c>
      <c r="AJ23" s="54">
        <v>43333</v>
      </c>
      <c r="AK23" s="54"/>
      <c r="AL23" s="54">
        <v>43161</v>
      </c>
      <c r="AO23">
        <v>200</v>
      </c>
      <c r="AP23" t="s">
        <v>4407</v>
      </c>
      <c r="AR23">
        <v>1</v>
      </c>
      <c r="AS23" t="s">
        <v>1382</v>
      </c>
      <c r="AT23">
        <v>1</v>
      </c>
      <c r="AV23">
        <v>590</v>
      </c>
      <c r="AW23">
        <v>392</v>
      </c>
      <c r="AX23">
        <v>195</v>
      </c>
      <c r="AY23" t="s">
        <v>1398</v>
      </c>
      <c r="AZ23" t="s">
        <v>1387</v>
      </c>
      <c r="BA23">
        <v>656</v>
      </c>
      <c r="BD23">
        <v>1000000000</v>
      </c>
      <c r="BE23">
        <v>351</v>
      </c>
      <c r="BF23">
        <v>0.41</v>
      </c>
      <c r="BG23">
        <v>500</v>
      </c>
      <c r="BH23">
        <v>0</v>
      </c>
      <c r="BI23">
        <v>200</v>
      </c>
      <c r="BJ23">
        <v>300</v>
      </c>
      <c r="BK23">
        <v>0</v>
      </c>
      <c r="BL23">
        <v>0</v>
      </c>
      <c r="BM23">
        <v>851</v>
      </c>
      <c r="BN23">
        <v>-0.44</v>
      </c>
      <c r="BR23">
        <v>0</v>
      </c>
      <c r="BS23">
        <v>197</v>
      </c>
      <c r="BX23">
        <v>0</v>
      </c>
      <c r="BY23">
        <v>0</v>
      </c>
      <c r="BZ23">
        <v>0</v>
      </c>
      <c r="CA23">
        <v>0.77</v>
      </c>
      <c r="CC23">
        <v>1</v>
      </c>
      <c r="CD23" s="54">
        <v>43475</v>
      </c>
      <c r="CE23" s="54"/>
      <c r="CF23" s="54">
        <v>43475</v>
      </c>
      <c r="CG23" s="54">
        <v>43601</v>
      </c>
      <c r="CH23" s="54">
        <v>43311</v>
      </c>
      <c r="CI23" s="54">
        <v>43395</v>
      </c>
      <c r="CJ23">
        <v>1</v>
      </c>
      <c r="CK23">
        <v>0</v>
      </c>
      <c r="CL23">
        <v>0</v>
      </c>
      <c r="CM23">
        <v>0</v>
      </c>
      <c r="CN23">
        <v>0.01</v>
      </c>
      <c r="CO23">
        <v>0</v>
      </c>
      <c r="CP23">
        <v>0</v>
      </c>
      <c r="CQ23" t="s">
        <v>1407</v>
      </c>
      <c r="CR23" t="s">
        <v>1406</v>
      </c>
      <c r="CS23" t="s">
        <v>4408</v>
      </c>
      <c r="CT23" t="s">
        <v>1405</v>
      </c>
      <c r="CU23" t="s">
        <v>4409</v>
      </c>
      <c r="CV23" t="s">
        <v>4471</v>
      </c>
      <c r="CW23" t="s">
        <v>4425</v>
      </c>
      <c r="CX23" t="s">
        <v>1401</v>
      </c>
      <c r="CY23" t="s">
        <v>4451</v>
      </c>
      <c r="CZ23" t="s">
        <v>4472</v>
      </c>
      <c r="DE23" t="s">
        <v>4414</v>
      </c>
      <c r="DG23" t="s">
        <v>1402</v>
      </c>
      <c r="DH23" s="54">
        <v>43395</v>
      </c>
      <c r="DI23" s="54">
        <v>43479</v>
      </c>
    </row>
    <row r="24" spans="1:113" x14ac:dyDescent="0.25">
      <c r="A24" t="s">
        <v>4403</v>
      </c>
      <c r="B24">
        <v>22</v>
      </c>
      <c r="C24" s="54">
        <v>43475</v>
      </c>
      <c r="D24" t="s">
        <v>1021</v>
      </c>
      <c r="E24" t="s">
        <v>1420</v>
      </c>
      <c r="I24" t="s">
        <v>4404</v>
      </c>
      <c r="K24" t="s">
        <v>4405</v>
      </c>
      <c r="L24">
        <v>1.1399999999999999</v>
      </c>
      <c r="M24">
        <v>1.9</v>
      </c>
      <c r="N24">
        <v>0</v>
      </c>
      <c r="O24" s="54">
        <v>36526</v>
      </c>
      <c r="P24" s="54">
        <v>36526</v>
      </c>
      <c r="Q24">
        <v>32</v>
      </c>
      <c r="R24">
        <v>45</v>
      </c>
      <c r="S24">
        <v>18</v>
      </c>
      <c r="T24">
        <v>24</v>
      </c>
      <c r="U24">
        <v>12</v>
      </c>
      <c r="V24">
        <v>1</v>
      </c>
      <c r="X24" t="s">
        <v>4406</v>
      </c>
      <c r="AA24">
        <v>10.93</v>
      </c>
      <c r="AB24">
        <v>473</v>
      </c>
      <c r="AC24">
        <v>10.9</v>
      </c>
      <c r="AD24">
        <v>6.9</v>
      </c>
      <c r="AE24">
        <v>1.8</v>
      </c>
      <c r="AF24">
        <v>1</v>
      </c>
      <c r="AG24">
        <v>0</v>
      </c>
      <c r="AJ24" s="54">
        <v>43333</v>
      </c>
      <c r="AK24" s="54"/>
      <c r="AL24" s="54">
        <v>43109</v>
      </c>
      <c r="AO24">
        <v>80</v>
      </c>
      <c r="AP24" t="s">
        <v>4407</v>
      </c>
      <c r="AR24">
        <v>1</v>
      </c>
      <c r="AS24" t="s">
        <v>1382</v>
      </c>
      <c r="AT24">
        <v>1</v>
      </c>
      <c r="AV24">
        <v>478</v>
      </c>
      <c r="AW24">
        <v>318</v>
      </c>
      <c r="AX24">
        <v>158</v>
      </c>
      <c r="AY24" t="s">
        <v>838</v>
      </c>
      <c r="AZ24" t="s">
        <v>1398</v>
      </c>
      <c r="BA24">
        <v>442</v>
      </c>
      <c r="BD24">
        <v>1000000000</v>
      </c>
      <c r="BE24">
        <v>0</v>
      </c>
      <c r="BF24">
        <v>1</v>
      </c>
      <c r="BG24">
        <v>300</v>
      </c>
      <c r="BH24">
        <v>0</v>
      </c>
      <c r="BI24">
        <v>0</v>
      </c>
      <c r="BJ24">
        <v>300</v>
      </c>
      <c r="BK24">
        <v>0</v>
      </c>
      <c r="BL24">
        <v>0</v>
      </c>
      <c r="BM24">
        <v>300</v>
      </c>
      <c r="BN24">
        <v>0.37</v>
      </c>
      <c r="BR24">
        <v>178</v>
      </c>
      <c r="BS24">
        <v>159</v>
      </c>
      <c r="BX24">
        <v>120</v>
      </c>
      <c r="BY24">
        <v>0</v>
      </c>
      <c r="BZ24">
        <v>0</v>
      </c>
      <c r="CA24">
        <v>0.89</v>
      </c>
      <c r="CC24">
        <v>1</v>
      </c>
      <c r="CD24" s="54">
        <v>43475</v>
      </c>
      <c r="CE24" s="54"/>
      <c r="CF24" s="54">
        <v>43475</v>
      </c>
      <c r="CG24" s="54">
        <v>43601</v>
      </c>
      <c r="CH24" s="54">
        <v>43311</v>
      </c>
      <c r="CI24" s="54">
        <v>43395</v>
      </c>
      <c r="CJ24">
        <v>1</v>
      </c>
      <c r="CK24">
        <v>0</v>
      </c>
      <c r="CL24">
        <v>0.01</v>
      </c>
      <c r="CM24">
        <v>0</v>
      </c>
      <c r="CN24">
        <v>0</v>
      </c>
      <c r="CO24">
        <v>0</v>
      </c>
      <c r="CP24">
        <v>0</v>
      </c>
      <c r="CQ24" t="s">
        <v>1407</v>
      </c>
      <c r="CR24" t="s">
        <v>1406</v>
      </c>
      <c r="CS24" t="s">
        <v>4408</v>
      </c>
      <c r="CT24" t="s">
        <v>1405</v>
      </c>
      <c r="CU24" t="s">
        <v>4409</v>
      </c>
      <c r="CV24" t="s">
        <v>4473</v>
      </c>
      <c r="CW24" t="s">
        <v>4425</v>
      </c>
      <c r="CX24" t="s">
        <v>1401</v>
      </c>
      <c r="CY24" t="s">
        <v>4451</v>
      </c>
      <c r="CZ24" t="s">
        <v>4454</v>
      </c>
      <c r="DE24" t="s">
        <v>4414</v>
      </c>
      <c r="DG24" t="s">
        <v>1402</v>
      </c>
      <c r="DH24" s="54">
        <v>43395</v>
      </c>
      <c r="DI24" s="54">
        <v>43479</v>
      </c>
    </row>
    <row r="25" spans="1:113" x14ac:dyDescent="0.25">
      <c r="A25" t="s">
        <v>4403</v>
      </c>
      <c r="B25">
        <v>22</v>
      </c>
      <c r="C25" s="54">
        <v>43475</v>
      </c>
      <c r="D25" t="s">
        <v>1021</v>
      </c>
      <c r="E25" t="s">
        <v>2942</v>
      </c>
      <c r="I25" t="s">
        <v>4428</v>
      </c>
      <c r="K25" t="s">
        <v>4405</v>
      </c>
      <c r="L25">
        <v>4.87</v>
      </c>
      <c r="M25">
        <v>7.5</v>
      </c>
      <c r="N25">
        <v>0</v>
      </c>
      <c r="O25" s="54">
        <v>36526</v>
      </c>
      <c r="P25" s="54">
        <v>36526</v>
      </c>
      <c r="Q25">
        <v>32</v>
      </c>
      <c r="R25">
        <v>45</v>
      </c>
      <c r="S25">
        <v>18</v>
      </c>
      <c r="T25">
        <v>24</v>
      </c>
      <c r="U25">
        <v>12</v>
      </c>
      <c r="V25">
        <v>1</v>
      </c>
      <c r="W25" t="s">
        <v>1400</v>
      </c>
      <c r="X25" t="s">
        <v>4435</v>
      </c>
      <c r="Y25">
        <v>399</v>
      </c>
      <c r="AA25">
        <v>10.41</v>
      </c>
      <c r="AB25">
        <v>450</v>
      </c>
      <c r="AC25">
        <v>7.2</v>
      </c>
      <c r="AD25">
        <v>11.2</v>
      </c>
      <c r="AE25">
        <v>4.8</v>
      </c>
      <c r="AF25">
        <v>0</v>
      </c>
      <c r="AG25">
        <v>0</v>
      </c>
      <c r="AJ25" s="54">
        <v>43333</v>
      </c>
      <c r="AK25" s="54">
        <v>42751</v>
      </c>
      <c r="AL25" s="54">
        <v>43415</v>
      </c>
      <c r="AO25">
        <v>200</v>
      </c>
      <c r="AP25" t="s">
        <v>4407</v>
      </c>
      <c r="AR25">
        <v>1</v>
      </c>
      <c r="AS25" t="s">
        <v>1382</v>
      </c>
      <c r="AT25">
        <v>1</v>
      </c>
      <c r="AV25">
        <v>300</v>
      </c>
      <c r="AW25">
        <v>200</v>
      </c>
      <c r="AX25">
        <v>99</v>
      </c>
      <c r="AY25" t="s">
        <v>1392</v>
      </c>
      <c r="AZ25" t="s">
        <v>1387</v>
      </c>
      <c r="BA25">
        <v>188</v>
      </c>
      <c r="BD25">
        <v>1000000000</v>
      </c>
      <c r="BE25">
        <v>85</v>
      </c>
      <c r="BF25">
        <v>0.72</v>
      </c>
      <c r="BG25">
        <v>380</v>
      </c>
      <c r="BH25">
        <v>0</v>
      </c>
      <c r="BI25">
        <v>100</v>
      </c>
      <c r="BJ25">
        <v>280</v>
      </c>
      <c r="BK25">
        <v>0</v>
      </c>
      <c r="BL25">
        <v>0</v>
      </c>
      <c r="BM25">
        <v>465</v>
      </c>
      <c r="BN25">
        <v>-0.55000000000000004</v>
      </c>
      <c r="BR25">
        <v>0</v>
      </c>
      <c r="BS25">
        <v>100</v>
      </c>
      <c r="BX25">
        <v>37</v>
      </c>
      <c r="BY25">
        <v>0</v>
      </c>
      <c r="BZ25">
        <v>0</v>
      </c>
      <c r="CA25">
        <v>0.72</v>
      </c>
      <c r="CC25">
        <v>1</v>
      </c>
      <c r="CD25" s="54">
        <v>43249</v>
      </c>
      <c r="CE25" s="54"/>
      <c r="CF25" s="54">
        <v>43349</v>
      </c>
      <c r="CG25" s="54">
        <v>43475</v>
      </c>
      <c r="CH25" s="54">
        <v>43311</v>
      </c>
      <c r="CI25" s="54">
        <v>43395</v>
      </c>
      <c r="CJ25">
        <v>0.49</v>
      </c>
      <c r="CK25">
        <v>1719</v>
      </c>
      <c r="CL25">
        <v>0.01</v>
      </c>
      <c r="CM25">
        <v>0.45</v>
      </c>
      <c r="CN25">
        <v>0.19</v>
      </c>
      <c r="CO25">
        <v>0</v>
      </c>
      <c r="CP25">
        <v>0</v>
      </c>
      <c r="CQ25" t="s">
        <v>1407</v>
      </c>
      <c r="CR25" t="s">
        <v>1406</v>
      </c>
      <c r="CS25" t="s">
        <v>4408</v>
      </c>
      <c r="CT25" t="s">
        <v>1405</v>
      </c>
      <c r="CU25" t="s">
        <v>4409</v>
      </c>
      <c r="CV25" t="s">
        <v>4474</v>
      </c>
      <c r="CW25" t="s">
        <v>4425</v>
      </c>
      <c r="CX25" t="s">
        <v>1401</v>
      </c>
      <c r="CY25" t="s">
        <v>4451</v>
      </c>
      <c r="CZ25" t="s">
        <v>4454</v>
      </c>
      <c r="DE25" t="s">
        <v>4414</v>
      </c>
      <c r="DG25" t="s">
        <v>1402</v>
      </c>
      <c r="DH25" s="54">
        <v>43395</v>
      </c>
      <c r="DI25" s="54">
        <v>43479</v>
      </c>
    </row>
    <row r="26" spans="1:113" x14ac:dyDescent="0.25">
      <c r="A26" t="s">
        <v>4403</v>
      </c>
      <c r="B26">
        <v>22</v>
      </c>
      <c r="C26" s="54">
        <v>43475</v>
      </c>
      <c r="D26" t="s">
        <v>1021</v>
      </c>
      <c r="E26" t="s">
        <v>2943</v>
      </c>
      <c r="I26" t="s">
        <v>4404</v>
      </c>
      <c r="K26" t="s">
        <v>4405</v>
      </c>
      <c r="L26">
        <v>5.88</v>
      </c>
      <c r="M26">
        <v>7.75</v>
      </c>
      <c r="N26">
        <v>0</v>
      </c>
      <c r="O26" s="54">
        <v>36526</v>
      </c>
      <c r="P26" s="54">
        <v>36526</v>
      </c>
      <c r="Q26">
        <v>32</v>
      </c>
      <c r="R26">
        <v>45</v>
      </c>
      <c r="S26">
        <v>18</v>
      </c>
      <c r="T26">
        <v>24</v>
      </c>
      <c r="U26">
        <v>12</v>
      </c>
      <c r="V26">
        <v>1</v>
      </c>
      <c r="X26" t="s">
        <v>4406</v>
      </c>
      <c r="AA26">
        <v>5.7</v>
      </c>
      <c r="AB26">
        <v>247</v>
      </c>
      <c r="AC26">
        <v>16.2</v>
      </c>
      <c r="AD26">
        <v>27.5</v>
      </c>
      <c r="AE26">
        <v>4.4000000000000004</v>
      </c>
      <c r="AF26">
        <v>0</v>
      </c>
      <c r="AG26">
        <v>0</v>
      </c>
      <c r="AJ26" s="54">
        <v>43333</v>
      </c>
      <c r="AK26" s="54"/>
      <c r="AL26" s="54"/>
      <c r="AO26">
        <v>100</v>
      </c>
      <c r="AP26" t="s">
        <v>4407</v>
      </c>
      <c r="AR26">
        <v>1</v>
      </c>
      <c r="AS26" t="s">
        <v>1382</v>
      </c>
      <c r="AT26">
        <v>1</v>
      </c>
      <c r="AV26">
        <v>370</v>
      </c>
      <c r="AW26">
        <v>246</v>
      </c>
      <c r="AX26">
        <v>122</v>
      </c>
      <c r="AY26" t="s">
        <v>1387</v>
      </c>
      <c r="AZ26" t="s">
        <v>1387</v>
      </c>
      <c r="BA26">
        <v>342</v>
      </c>
      <c r="BD26">
        <v>1000000000</v>
      </c>
      <c r="BE26">
        <v>628</v>
      </c>
      <c r="BF26">
        <v>-0.7</v>
      </c>
      <c r="BG26">
        <v>0</v>
      </c>
      <c r="BH26">
        <v>0</v>
      </c>
      <c r="BI26">
        <v>0</v>
      </c>
      <c r="BJ26">
        <v>0</v>
      </c>
      <c r="BK26">
        <v>0</v>
      </c>
      <c r="BL26">
        <v>0</v>
      </c>
      <c r="BM26">
        <v>628</v>
      </c>
      <c r="BN26">
        <v>-0.7</v>
      </c>
      <c r="BR26">
        <v>0</v>
      </c>
      <c r="BS26">
        <v>123</v>
      </c>
      <c r="BX26">
        <v>0</v>
      </c>
      <c r="BY26">
        <v>1517</v>
      </c>
      <c r="BZ26">
        <v>0</v>
      </c>
      <c r="CA26">
        <v>0.42</v>
      </c>
      <c r="CC26">
        <v>0</v>
      </c>
      <c r="CD26" s="54">
        <v>43475</v>
      </c>
      <c r="CE26" s="54"/>
      <c r="CF26" s="54">
        <v>43475</v>
      </c>
      <c r="CG26" s="54">
        <v>43601</v>
      </c>
      <c r="CH26" s="54">
        <v>36526</v>
      </c>
      <c r="CI26" s="54">
        <v>36526</v>
      </c>
      <c r="CJ26">
        <v>1</v>
      </c>
      <c r="CK26">
        <v>0</v>
      </c>
      <c r="CL26">
        <v>0</v>
      </c>
      <c r="CM26">
        <v>0</v>
      </c>
      <c r="CN26">
        <v>0</v>
      </c>
      <c r="CO26">
        <v>0</v>
      </c>
      <c r="CP26">
        <v>0.01</v>
      </c>
      <c r="CQ26" t="s">
        <v>1407</v>
      </c>
      <c r="CR26" t="s">
        <v>1406</v>
      </c>
      <c r="CS26" t="s">
        <v>4408</v>
      </c>
      <c r="CT26" t="s">
        <v>1405</v>
      </c>
      <c r="CU26" t="s">
        <v>4409</v>
      </c>
      <c r="CV26" t="s">
        <v>4475</v>
      </c>
      <c r="CW26" t="s">
        <v>4425</v>
      </c>
      <c r="CX26" t="s">
        <v>1401</v>
      </c>
      <c r="CY26" t="s">
        <v>4451</v>
      </c>
      <c r="CZ26" t="s">
        <v>4456</v>
      </c>
      <c r="DE26" t="s">
        <v>4414</v>
      </c>
      <c r="DG26" t="s">
        <v>1402</v>
      </c>
      <c r="DH26" s="54">
        <v>36526</v>
      </c>
      <c r="DI26" s="54">
        <v>36694</v>
      </c>
    </row>
    <row r="27" spans="1:113" x14ac:dyDescent="0.25">
      <c r="A27" t="s">
        <v>4403</v>
      </c>
      <c r="B27">
        <v>22</v>
      </c>
      <c r="C27" s="54">
        <v>43475</v>
      </c>
      <c r="D27" t="s">
        <v>1021</v>
      </c>
      <c r="E27" t="s">
        <v>2945</v>
      </c>
      <c r="I27" t="s">
        <v>4423</v>
      </c>
      <c r="K27" t="s">
        <v>4405</v>
      </c>
      <c r="L27">
        <v>5.57</v>
      </c>
      <c r="M27">
        <v>8</v>
      </c>
      <c r="N27">
        <v>0</v>
      </c>
      <c r="O27" s="54">
        <v>36526</v>
      </c>
      <c r="P27" s="54">
        <v>36526</v>
      </c>
      <c r="Q27">
        <v>32</v>
      </c>
      <c r="R27">
        <v>45</v>
      </c>
      <c r="S27">
        <v>18</v>
      </c>
      <c r="T27">
        <v>24</v>
      </c>
      <c r="U27">
        <v>12</v>
      </c>
      <c r="V27">
        <v>1</v>
      </c>
      <c r="X27" t="s">
        <v>4406</v>
      </c>
      <c r="Z27" t="s">
        <v>1403</v>
      </c>
      <c r="AA27">
        <v>27.96</v>
      </c>
      <c r="AB27">
        <v>1208</v>
      </c>
      <c r="AC27">
        <v>5.3</v>
      </c>
      <c r="AD27">
        <v>5.8</v>
      </c>
      <c r="AE27">
        <v>2.7</v>
      </c>
      <c r="AF27">
        <v>0</v>
      </c>
      <c r="AG27">
        <v>0</v>
      </c>
      <c r="AJ27" s="54">
        <v>43333</v>
      </c>
      <c r="AK27" s="54"/>
      <c r="AL27" s="54">
        <v>43161</v>
      </c>
      <c r="AO27">
        <v>300</v>
      </c>
      <c r="AP27" t="s">
        <v>4407</v>
      </c>
      <c r="AR27">
        <v>1</v>
      </c>
      <c r="AS27" t="s">
        <v>1382</v>
      </c>
      <c r="AT27">
        <v>1</v>
      </c>
      <c r="AV27">
        <v>590</v>
      </c>
      <c r="AW27">
        <v>392</v>
      </c>
      <c r="AX27">
        <v>195</v>
      </c>
      <c r="AY27" t="s">
        <v>1398</v>
      </c>
      <c r="AZ27" t="s">
        <v>1387</v>
      </c>
      <c r="BA27">
        <v>656</v>
      </c>
      <c r="BD27">
        <v>1000000000</v>
      </c>
      <c r="BE27">
        <v>354</v>
      </c>
      <c r="BF27">
        <v>0.4</v>
      </c>
      <c r="BG27">
        <v>300</v>
      </c>
      <c r="BH27">
        <v>0</v>
      </c>
      <c r="BI27">
        <v>0</v>
      </c>
      <c r="BJ27">
        <v>300</v>
      </c>
      <c r="BK27">
        <v>0</v>
      </c>
      <c r="BL27">
        <v>0</v>
      </c>
      <c r="BM27">
        <v>654</v>
      </c>
      <c r="BN27">
        <v>-0.11</v>
      </c>
      <c r="BR27">
        <v>0</v>
      </c>
      <c r="BS27">
        <v>197</v>
      </c>
      <c r="BX27">
        <v>0</v>
      </c>
      <c r="BY27">
        <v>0</v>
      </c>
      <c r="BZ27">
        <v>0</v>
      </c>
      <c r="CA27">
        <v>0.57999999999999996</v>
      </c>
      <c r="CC27">
        <v>1</v>
      </c>
      <c r="CD27" s="54">
        <v>43475</v>
      </c>
      <c r="CE27" s="54"/>
      <c r="CF27" s="54">
        <v>43475</v>
      </c>
      <c r="CG27" s="54">
        <v>43601</v>
      </c>
      <c r="CH27" s="54">
        <v>43311</v>
      </c>
      <c r="CI27" s="54">
        <v>43395</v>
      </c>
      <c r="CJ27">
        <v>1</v>
      </c>
      <c r="CK27">
        <v>0</v>
      </c>
      <c r="CL27">
        <v>0</v>
      </c>
      <c r="CM27">
        <v>0</v>
      </c>
      <c r="CN27">
        <v>0.01</v>
      </c>
      <c r="CO27">
        <v>0</v>
      </c>
      <c r="CP27">
        <v>0</v>
      </c>
      <c r="CQ27" t="s">
        <v>1407</v>
      </c>
      <c r="CR27" t="s">
        <v>1406</v>
      </c>
      <c r="CS27" t="s">
        <v>4408</v>
      </c>
      <c r="CT27" t="s">
        <v>1405</v>
      </c>
      <c r="CU27" t="s">
        <v>4409</v>
      </c>
      <c r="CV27" t="s">
        <v>4476</v>
      </c>
      <c r="CW27" t="s">
        <v>4425</v>
      </c>
      <c r="CX27" t="s">
        <v>1401</v>
      </c>
      <c r="CY27" t="s">
        <v>4451</v>
      </c>
      <c r="CZ27" t="s">
        <v>4477</v>
      </c>
      <c r="DE27" t="s">
        <v>4414</v>
      </c>
      <c r="DG27" t="s">
        <v>1402</v>
      </c>
      <c r="DH27" s="54">
        <v>43395</v>
      </c>
      <c r="DI27" s="54">
        <v>43479</v>
      </c>
    </row>
    <row r="28" spans="1:113" x14ac:dyDescent="0.25">
      <c r="A28" t="s">
        <v>4403</v>
      </c>
      <c r="B28">
        <v>22</v>
      </c>
      <c r="C28" s="54">
        <v>43475</v>
      </c>
      <c r="D28" t="s">
        <v>1021</v>
      </c>
      <c r="E28" t="s">
        <v>2946</v>
      </c>
      <c r="I28" t="s">
        <v>4428</v>
      </c>
      <c r="K28" t="s">
        <v>4405</v>
      </c>
      <c r="L28">
        <v>6.25</v>
      </c>
      <c r="M28">
        <v>9.4499999999999993</v>
      </c>
      <c r="N28">
        <v>0</v>
      </c>
      <c r="O28" s="54">
        <v>36526</v>
      </c>
      <c r="P28" s="54">
        <v>36526</v>
      </c>
      <c r="Q28">
        <v>32</v>
      </c>
      <c r="R28">
        <v>45</v>
      </c>
      <c r="S28">
        <v>18</v>
      </c>
      <c r="T28">
        <v>24</v>
      </c>
      <c r="U28">
        <v>12</v>
      </c>
      <c r="V28">
        <v>1</v>
      </c>
      <c r="W28" t="s">
        <v>1400</v>
      </c>
      <c r="X28" t="s">
        <v>4478</v>
      </c>
      <c r="AA28">
        <v>4.75</v>
      </c>
      <c r="AB28">
        <v>206</v>
      </c>
      <c r="AC28">
        <v>10.5</v>
      </c>
      <c r="AD28">
        <v>18.3</v>
      </c>
      <c r="AE28">
        <v>10.5</v>
      </c>
      <c r="AF28">
        <v>0</v>
      </c>
      <c r="AG28">
        <v>0</v>
      </c>
      <c r="AJ28" s="54">
        <v>43333</v>
      </c>
      <c r="AK28" s="54"/>
      <c r="AL28" s="54">
        <v>43333</v>
      </c>
      <c r="AO28">
        <v>200</v>
      </c>
      <c r="AP28" t="s">
        <v>4407</v>
      </c>
      <c r="AR28">
        <v>1</v>
      </c>
      <c r="AS28" t="s">
        <v>1382</v>
      </c>
      <c r="AT28">
        <v>1</v>
      </c>
      <c r="AV28">
        <v>200</v>
      </c>
      <c r="AW28">
        <v>133</v>
      </c>
      <c r="AX28">
        <v>66</v>
      </c>
      <c r="AY28" t="s">
        <v>1388</v>
      </c>
      <c r="AZ28" t="s">
        <v>1387</v>
      </c>
      <c r="BA28">
        <v>375</v>
      </c>
      <c r="BD28">
        <v>1000000000</v>
      </c>
      <c r="BE28">
        <v>148</v>
      </c>
      <c r="BF28">
        <v>0.26</v>
      </c>
      <c r="BG28">
        <v>200</v>
      </c>
      <c r="BH28">
        <v>0</v>
      </c>
      <c r="BI28">
        <v>200</v>
      </c>
      <c r="BJ28">
        <v>0</v>
      </c>
      <c r="BK28">
        <v>0</v>
      </c>
      <c r="BL28">
        <v>0</v>
      </c>
      <c r="BM28">
        <v>348</v>
      </c>
      <c r="BN28">
        <v>-0.74</v>
      </c>
      <c r="BR28">
        <v>0</v>
      </c>
      <c r="BS28">
        <v>67</v>
      </c>
      <c r="BX28">
        <v>0</v>
      </c>
      <c r="BY28">
        <v>0</v>
      </c>
      <c r="BZ28">
        <v>0</v>
      </c>
      <c r="CA28">
        <v>0.68</v>
      </c>
      <c r="CC28">
        <v>0</v>
      </c>
      <c r="CD28" s="54">
        <v>42845</v>
      </c>
      <c r="CE28" s="54"/>
      <c r="CF28" s="54">
        <v>43349</v>
      </c>
      <c r="CG28" s="54">
        <v>43475</v>
      </c>
      <c r="CH28" s="54">
        <v>36526</v>
      </c>
      <c r="CI28" s="54">
        <v>36526</v>
      </c>
      <c r="CJ28">
        <v>0.12</v>
      </c>
      <c r="CK28">
        <v>66</v>
      </c>
      <c r="CL28">
        <v>0.01</v>
      </c>
      <c r="CM28">
        <v>0</v>
      </c>
      <c r="CN28">
        <v>0</v>
      </c>
      <c r="CO28">
        <v>0.64</v>
      </c>
      <c r="CP28">
        <v>0</v>
      </c>
      <c r="CQ28" t="s">
        <v>1407</v>
      </c>
      <c r="CR28" t="s">
        <v>1406</v>
      </c>
      <c r="CS28" t="s">
        <v>4408</v>
      </c>
      <c r="CT28" t="s">
        <v>1405</v>
      </c>
      <c r="CU28" t="s">
        <v>4409</v>
      </c>
      <c r="CV28" t="s">
        <v>4479</v>
      </c>
      <c r="CW28" t="s">
        <v>4425</v>
      </c>
      <c r="CX28" t="s">
        <v>1401</v>
      </c>
      <c r="CY28" t="s">
        <v>4451</v>
      </c>
      <c r="CZ28" t="s">
        <v>4480</v>
      </c>
      <c r="DE28" t="s">
        <v>4414</v>
      </c>
      <c r="DG28" t="s">
        <v>1402</v>
      </c>
      <c r="DH28" s="54">
        <v>36526</v>
      </c>
      <c r="DI28" s="54">
        <v>36694</v>
      </c>
    </row>
    <row r="29" spans="1:113" x14ac:dyDescent="0.25">
      <c r="A29" t="s">
        <v>4403</v>
      </c>
      <c r="B29">
        <v>22</v>
      </c>
      <c r="C29" s="54">
        <v>43475</v>
      </c>
      <c r="D29" t="s">
        <v>1021</v>
      </c>
      <c r="E29" t="s">
        <v>1421</v>
      </c>
      <c r="I29" t="s">
        <v>4404</v>
      </c>
      <c r="K29" t="s">
        <v>4405</v>
      </c>
      <c r="L29">
        <v>3.77</v>
      </c>
      <c r="M29">
        <v>5.17</v>
      </c>
      <c r="N29">
        <v>0</v>
      </c>
      <c r="O29" s="54">
        <v>36526</v>
      </c>
      <c r="P29" s="54">
        <v>36526</v>
      </c>
      <c r="Q29">
        <v>32</v>
      </c>
      <c r="R29">
        <v>45</v>
      </c>
      <c r="S29">
        <v>18</v>
      </c>
      <c r="T29">
        <v>24</v>
      </c>
      <c r="U29">
        <v>12</v>
      </c>
      <c r="V29">
        <v>1</v>
      </c>
      <c r="X29" t="s">
        <v>4406</v>
      </c>
      <c r="AA29">
        <v>9.51</v>
      </c>
      <c r="AB29">
        <v>411</v>
      </c>
      <c r="AC29">
        <v>12.9</v>
      </c>
      <c r="AD29">
        <v>4.5999999999999996</v>
      </c>
      <c r="AE29">
        <v>1.3</v>
      </c>
      <c r="AF29">
        <v>0</v>
      </c>
      <c r="AG29">
        <v>0</v>
      </c>
      <c r="AJ29" s="54">
        <v>43333</v>
      </c>
      <c r="AK29" s="54"/>
      <c r="AL29" s="54"/>
      <c r="AO29">
        <v>50</v>
      </c>
      <c r="AP29" t="s">
        <v>4407</v>
      </c>
      <c r="AR29">
        <v>1</v>
      </c>
      <c r="AS29" t="s">
        <v>1382</v>
      </c>
      <c r="AT29">
        <v>1</v>
      </c>
      <c r="AV29">
        <v>492</v>
      </c>
      <c r="AW29">
        <v>327</v>
      </c>
      <c r="AX29">
        <v>162</v>
      </c>
      <c r="AY29" t="s">
        <v>1392</v>
      </c>
      <c r="AZ29" t="s">
        <v>1398</v>
      </c>
      <c r="BA29">
        <v>455</v>
      </c>
      <c r="BD29">
        <v>1000000000</v>
      </c>
      <c r="BE29">
        <v>66</v>
      </c>
      <c r="BF29">
        <v>0.87</v>
      </c>
      <c r="BG29">
        <v>110</v>
      </c>
      <c r="BH29">
        <v>0</v>
      </c>
      <c r="BI29">
        <v>0</v>
      </c>
      <c r="BJ29">
        <v>110</v>
      </c>
      <c r="BK29">
        <v>0</v>
      </c>
      <c r="BL29">
        <v>0</v>
      </c>
      <c r="BM29">
        <v>176</v>
      </c>
      <c r="BN29">
        <v>0.64</v>
      </c>
      <c r="BR29">
        <v>316</v>
      </c>
      <c r="BS29">
        <v>164</v>
      </c>
      <c r="BX29">
        <v>134</v>
      </c>
      <c r="BY29">
        <v>0</v>
      </c>
      <c r="BZ29">
        <v>0</v>
      </c>
      <c r="CA29">
        <v>0.5</v>
      </c>
      <c r="CC29">
        <v>1</v>
      </c>
      <c r="CD29" s="54">
        <v>43475</v>
      </c>
      <c r="CE29" s="54"/>
      <c r="CF29" s="54">
        <v>43475</v>
      </c>
      <c r="CG29" s="54">
        <v>43601</v>
      </c>
      <c r="CH29" s="54">
        <v>43311</v>
      </c>
      <c r="CI29" s="54">
        <v>43395</v>
      </c>
      <c r="CJ29">
        <v>1</v>
      </c>
      <c r="CK29">
        <v>0</v>
      </c>
      <c r="CL29">
        <v>0</v>
      </c>
      <c r="CM29">
        <v>0.01</v>
      </c>
      <c r="CN29">
        <v>0</v>
      </c>
      <c r="CO29">
        <v>0</v>
      </c>
      <c r="CP29">
        <v>0</v>
      </c>
      <c r="CQ29" t="s">
        <v>1407</v>
      </c>
      <c r="CR29" t="s">
        <v>1406</v>
      </c>
      <c r="CS29" t="s">
        <v>4408</v>
      </c>
      <c r="CT29" t="s">
        <v>1405</v>
      </c>
      <c r="CU29" t="s">
        <v>4409</v>
      </c>
      <c r="CV29" t="s">
        <v>4481</v>
      </c>
      <c r="CW29" t="s">
        <v>4425</v>
      </c>
      <c r="CX29" t="s">
        <v>1401</v>
      </c>
      <c r="CY29" t="s">
        <v>4451</v>
      </c>
      <c r="CZ29" t="s">
        <v>4434</v>
      </c>
      <c r="DE29" t="s">
        <v>4414</v>
      </c>
      <c r="DG29" t="s">
        <v>1402</v>
      </c>
      <c r="DH29" s="54">
        <v>43395</v>
      </c>
      <c r="DI29" s="54">
        <v>43479</v>
      </c>
    </row>
    <row r="30" spans="1:113" x14ac:dyDescent="0.25">
      <c r="A30" t="s">
        <v>4403</v>
      </c>
      <c r="B30">
        <v>22</v>
      </c>
      <c r="C30" s="54">
        <v>43475</v>
      </c>
      <c r="D30" t="s">
        <v>1021</v>
      </c>
      <c r="E30" t="s">
        <v>2949</v>
      </c>
      <c r="I30" t="s">
        <v>4404</v>
      </c>
      <c r="K30" t="s">
        <v>4405</v>
      </c>
      <c r="L30">
        <v>1.66</v>
      </c>
      <c r="M30">
        <v>2</v>
      </c>
      <c r="N30">
        <v>0</v>
      </c>
      <c r="O30" s="54">
        <v>36526</v>
      </c>
      <c r="P30" s="54">
        <v>36526</v>
      </c>
      <c r="Q30">
        <v>32</v>
      </c>
      <c r="R30">
        <v>45</v>
      </c>
      <c r="S30">
        <v>18</v>
      </c>
      <c r="T30">
        <v>24</v>
      </c>
      <c r="U30">
        <v>12</v>
      </c>
      <c r="V30">
        <v>1</v>
      </c>
      <c r="X30" t="s">
        <v>4406</v>
      </c>
      <c r="AA30">
        <v>10.02</v>
      </c>
      <c r="AB30">
        <v>433</v>
      </c>
      <c r="AC30">
        <v>8.9</v>
      </c>
      <c r="AD30">
        <v>9.1999999999999993</v>
      </c>
      <c r="AE30">
        <v>0</v>
      </c>
      <c r="AF30">
        <v>0</v>
      </c>
      <c r="AG30">
        <v>0</v>
      </c>
      <c r="AJ30" s="54">
        <v>43333</v>
      </c>
      <c r="AK30" s="54"/>
      <c r="AL30" s="54"/>
      <c r="AO30">
        <v>1</v>
      </c>
      <c r="AP30" t="s">
        <v>4407</v>
      </c>
      <c r="AR30">
        <v>1</v>
      </c>
      <c r="AS30" t="s">
        <v>1382</v>
      </c>
      <c r="AT30">
        <v>1</v>
      </c>
      <c r="AV30">
        <v>356</v>
      </c>
      <c r="AW30">
        <v>237</v>
      </c>
      <c r="AX30">
        <v>117</v>
      </c>
      <c r="AY30" t="s">
        <v>1392</v>
      </c>
      <c r="AZ30" t="s">
        <v>1387</v>
      </c>
      <c r="BA30">
        <v>329</v>
      </c>
      <c r="BD30">
        <v>1000000000</v>
      </c>
      <c r="BE30">
        <v>68</v>
      </c>
      <c r="BF30">
        <v>0.81</v>
      </c>
      <c r="BG30">
        <v>300</v>
      </c>
      <c r="BH30">
        <v>0</v>
      </c>
      <c r="BI30">
        <v>300</v>
      </c>
      <c r="BJ30">
        <v>0</v>
      </c>
      <c r="BK30">
        <v>0</v>
      </c>
      <c r="BL30">
        <v>0</v>
      </c>
      <c r="BM30">
        <v>368</v>
      </c>
      <c r="BN30">
        <v>-0.03</v>
      </c>
      <c r="BR30">
        <v>0</v>
      </c>
      <c r="BS30">
        <v>119</v>
      </c>
      <c r="BX30">
        <v>17</v>
      </c>
      <c r="BY30">
        <v>0</v>
      </c>
      <c r="BZ30">
        <v>0</v>
      </c>
      <c r="CA30">
        <v>0.27</v>
      </c>
      <c r="CC30">
        <v>0</v>
      </c>
      <c r="CD30" s="54">
        <v>43475</v>
      </c>
      <c r="CE30" s="54"/>
      <c r="CF30" s="54">
        <v>43475</v>
      </c>
      <c r="CG30" s="54">
        <v>43601</v>
      </c>
      <c r="CH30" s="54">
        <v>36526</v>
      </c>
      <c r="CI30" s="54">
        <v>36526</v>
      </c>
      <c r="CJ30">
        <v>1</v>
      </c>
      <c r="CK30">
        <v>0</v>
      </c>
      <c r="CL30">
        <v>0</v>
      </c>
      <c r="CM30">
        <v>0.01</v>
      </c>
      <c r="CN30">
        <v>0</v>
      </c>
      <c r="CO30">
        <v>0</v>
      </c>
      <c r="CP30">
        <v>0</v>
      </c>
      <c r="CQ30" t="s">
        <v>1407</v>
      </c>
      <c r="CR30" t="s">
        <v>1406</v>
      </c>
      <c r="CS30" t="s">
        <v>4408</v>
      </c>
      <c r="CT30" t="s">
        <v>1405</v>
      </c>
      <c r="CU30" t="s">
        <v>4409</v>
      </c>
      <c r="CV30" t="s">
        <v>4482</v>
      </c>
      <c r="CW30" t="s">
        <v>4425</v>
      </c>
      <c r="CX30" t="s">
        <v>1401</v>
      </c>
      <c r="CY30" t="s">
        <v>4451</v>
      </c>
      <c r="CZ30" t="s">
        <v>4454</v>
      </c>
      <c r="DE30" t="s">
        <v>4414</v>
      </c>
      <c r="DG30" t="s">
        <v>1402</v>
      </c>
      <c r="DH30" s="54">
        <v>36526</v>
      </c>
      <c r="DI30" s="54">
        <v>36694</v>
      </c>
    </row>
    <row r="31" spans="1:113" x14ac:dyDescent="0.25">
      <c r="A31" t="s">
        <v>4403</v>
      </c>
      <c r="B31">
        <v>22</v>
      </c>
      <c r="C31" s="54">
        <v>43475</v>
      </c>
      <c r="D31" t="s">
        <v>1021</v>
      </c>
      <c r="E31" t="s">
        <v>1422</v>
      </c>
      <c r="I31" t="s">
        <v>4404</v>
      </c>
      <c r="K31" t="s">
        <v>4405</v>
      </c>
      <c r="L31">
        <v>5.28</v>
      </c>
      <c r="M31">
        <v>8.5299999999999994</v>
      </c>
      <c r="N31">
        <v>0</v>
      </c>
      <c r="O31" s="54">
        <v>36526</v>
      </c>
      <c r="P31" s="54">
        <v>36526</v>
      </c>
      <c r="Q31">
        <v>32</v>
      </c>
      <c r="R31">
        <v>45</v>
      </c>
      <c r="S31">
        <v>18</v>
      </c>
      <c r="T31">
        <v>24</v>
      </c>
      <c r="U31">
        <v>12</v>
      </c>
      <c r="V31">
        <v>1</v>
      </c>
      <c r="X31" t="s">
        <v>4406</v>
      </c>
      <c r="AA31">
        <v>9.2899999999999991</v>
      </c>
      <c r="AB31">
        <v>402</v>
      </c>
      <c r="AC31">
        <v>24.2</v>
      </c>
      <c r="AD31">
        <v>10.4</v>
      </c>
      <c r="AE31">
        <v>1.3</v>
      </c>
      <c r="AF31">
        <v>1</v>
      </c>
      <c r="AG31">
        <v>0</v>
      </c>
      <c r="AJ31" s="54">
        <v>43333</v>
      </c>
      <c r="AK31" s="54"/>
      <c r="AL31" s="54">
        <v>43415</v>
      </c>
      <c r="AO31">
        <v>50</v>
      </c>
      <c r="AP31" t="s">
        <v>4407</v>
      </c>
      <c r="AR31">
        <v>1</v>
      </c>
      <c r="AS31" t="s">
        <v>1382</v>
      </c>
      <c r="AT31">
        <v>1</v>
      </c>
      <c r="AV31">
        <v>900</v>
      </c>
      <c r="AW31">
        <v>599</v>
      </c>
      <c r="AX31">
        <v>297</v>
      </c>
      <c r="AY31" t="s">
        <v>1392</v>
      </c>
      <c r="AZ31" t="s">
        <v>1398</v>
      </c>
      <c r="BA31">
        <v>833</v>
      </c>
      <c r="BD31">
        <v>1000000000</v>
      </c>
      <c r="BE31">
        <v>185</v>
      </c>
      <c r="BF31">
        <v>0.79</v>
      </c>
      <c r="BG31">
        <v>200</v>
      </c>
      <c r="BH31">
        <v>0</v>
      </c>
      <c r="BI31">
        <v>0</v>
      </c>
      <c r="BJ31">
        <v>200</v>
      </c>
      <c r="BK31">
        <v>0</v>
      </c>
      <c r="BL31">
        <v>0</v>
      </c>
      <c r="BM31">
        <v>385</v>
      </c>
      <c r="BN31">
        <v>0.56999999999999995</v>
      </c>
      <c r="BR31">
        <v>515</v>
      </c>
      <c r="BS31">
        <v>300</v>
      </c>
      <c r="BX31">
        <v>364</v>
      </c>
      <c r="BY31">
        <v>0</v>
      </c>
      <c r="BZ31">
        <v>0</v>
      </c>
      <c r="CA31">
        <v>0.82</v>
      </c>
      <c r="CC31">
        <v>1</v>
      </c>
      <c r="CD31" s="54">
        <v>43475</v>
      </c>
      <c r="CE31" s="54"/>
      <c r="CF31" s="54">
        <v>43475</v>
      </c>
      <c r="CG31" s="54">
        <v>43601</v>
      </c>
      <c r="CH31" s="54">
        <v>43311</v>
      </c>
      <c r="CI31" s="54">
        <v>43395</v>
      </c>
      <c r="CJ31">
        <v>1</v>
      </c>
      <c r="CK31">
        <v>0</v>
      </c>
      <c r="CL31">
        <v>0</v>
      </c>
      <c r="CM31">
        <v>0.01</v>
      </c>
      <c r="CN31">
        <v>0</v>
      </c>
      <c r="CO31">
        <v>0</v>
      </c>
      <c r="CP31">
        <v>0</v>
      </c>
      <c r="CQ31" t="s">
        <v>1407</v>
      </c>
      <c r="CR31" t="s">
        <v>1406</v>
      </c>
      <c r="CS31" t="s">
        <v>4408</v>
      </c>
      <c r="CT31" t="s">
        <v>1405</v>
      </c>
      <c r="CU31" t="s">
        <v>4409</v>
      </c>
      <c r="CV31" t="s">
        <v>4483</v>
      </c>
      <c r="CW31" t="s">
        <v>4425</v>
      </c>
      <c r="CX31" t="s">
        <v>1401</v>
      </c>
      <c r="CY31" t="s">
        <v>4451</v>
      </c>
      <c r="CZ31" t="s">
        <v>4484</v>
      </c>
      <c r="DE31" t="s">
        <v>4414</v>
      </c>
      <c r="DG31" t="s">
        <v>1402</v>
      </c>
      <c r="DH31" s="54">
        <v>43395</v>
      </c>
      <c r="DI31" s="54">
        <v>43479</v>
      </c>
    </row>
    <row r="32" spans="1:113" x14ac:dyDescent="0.25">
      <c r="A32" t="s">
        <v>4403</v>
      </c>
      <c r="B32">
        <v>22</v>
      </c>
      <c r="C32" s="54">
        <v>43475</v>
      </c>
      <c r="D32" t="s">
        <v>1021</v>
      </c>
      <c r="E32" t="s">
        <v>2954</v>
      </c>
      <c r="K32" t="s">
        <v>4405</v>
      </c>
      <c r="L32">
        <v>0</v>
      </c>
      <c r="M32">
        <v>11.15</v>
      </c>
      <c r="N32">
        <v>0</v>
      </c>
      <c r="O32" s="54">
        <v>36526</v>
      </c>
      <c r="P32" s="54">
        <v>36526</v>
      </c>
      <c r="Q32">
        <v>32</v>
      </c>
      <c r="R32">
        <v>45</v>
      </c>
      <c r="S32">
        <v>18</v>
      </c>
      <c r="T32">
        <v>24</v>
      </c>
      <c r="U32">
        <v>12</v>
      </c>
      <c r="V32">
        <v>1</v>
      </c>
      <c r="X32" t="s">
        <v>4485</v>
      </c>
      <c r="AA32">
        <v>0.17</v>
      </c>
      <c r="AB32">
        <v>8</v>
      </c>
      <c r="AC32">
        <v>330.9</v>
      </c>
      <c r="AD32">
        <v>433.8</v>
      </c>
      <c r="AE32">
        <v>1.5</v>
      </c>
      <c r="AF32">
        <v>1</v>
      </c>
      <c r="AG32">
        <v>0</v>
      </c>
      <c r="AJ32" s="54"/>
      <c r="AK32" s="54"/>
      <c r="AL32" s="54"/>
      <c r="AO32">
        <v>1</v>
      </c>
      <c r="AP32" t="s">
        <v>4416</v>
      </c>
      <c r="AR32">
        <v>1</v>
      </c>
      <c r="AS32" t="s">
        <v>1382</v>
      </c>
      <c r="AT32">
        <v>1</v>
      </c>
      <c r="AV32">
        <v>225</v>
      </c>
      <c r="AW32">
        <v>150</v>
      </c>
      <c r="AX32">
        <v>74</v>
      </c>
      <c r="AY32" t="s">
        <v>1398</v>
      </c>
      <c r="AZ32" t="s">
        <v>1387</v>
      </c>
      <c r="BA32">
        <v>0</v>
      </c>
      <c r="BD32">
        <v>1000000000</v>
      </c>
      <c r="BE32">
        <v>95</v>
      </c>
      <c r="BF32">
        <v>0.57999999999999996</v>
      </c>
      <c r="BG32">
        <v>200</v>
      </c>
      <c r="BH32">
        <v>0</v>
      </c>
      <c r="BI32">
        <v>100</v>
      </c>
      <c r="BJ32">
        <v>100</v>
      </c>
      <c r="BK32">
        <v>0</v>
      </c>
      <c r="BL32">
        <v>0</v>
      </c>
      <c r="BM32">
        <v>295</v>
      </c>
      <c r="BN32">
        <v>-0.31</v>
      </c>
      <c r="BR32">
        <v>0</v>
      </c>
      <c r="BS32">
        <v>75</v>
      </c>
      <c r="BX32">
        <v>0</v>
      </c>
      <c r="BY32">
        <v>0</v>
      </c>
      <c r="BZ32">
        <v>0</v>
      </c>
      <c r="CA32">
        <v>0</v>
      </c>
      <c r="CC32">
        <v>1</v>
      </c>
      <c r="CD32" s="54">
        <v>43280</v>
      </c>
      <c r="CE32" s="54"/>
      <c r="CF32" s="54">
        <v>43349</v>
      </c>
      <c r="CG32" s="54">
        <v>43475</v>
      </c>
      <c r="CH32" s="54">
        <v>43311</v>
      </c>
      <c r="CI32" s="54">
        <v>43395</v>
      </c>
      <c r="CJ32">
        <v>8.43</v>
      </c>
      <c r="CK32">
        <v>0</v>
      </c>
      <c r="CL32">
        <v>0.64</v>
      </c>
      <c r="CM32">
        <v>0</v>
      </c>
      <c r="CN32">
        <v>0.01</v>
      </c>
      <c r="CO32">
        <v>0</v>
      </c>
      <c r="CP32">
        <v>0</v>
      </c>
      <c r="CQ32" t="s">
        <v>1407</v>
      </c>
      <c r="CR32" t="s">
        <v>1406</v>
      </c>
      <c r="CS32" t="s">
        <v>4408</v>
      </c>
      <c r="CT32" t="s">
        <v>1405</v>
      </c>
      <c r="CU32" t="s">
        <v>4409</v>
      </c>
      <c r="CV32" t="s">
        <v>4486</v>
      </c>
      <c r="CW32" t="s">
        <v>4425</v>
      </c>
      <c r="CX32" t="s">
        <v>1401</v>
      </c>
      <c r="CY32" t="s">
        <v>4451</v>
      </c>
      <c r="CZ32" t="s">
        <v>4487</v>
      </c>
      <c r="DE32" t="s">
        <v>4414</v>
      </c>
      <c r="DH32" s="54">
        <v>43395</v>
      </c>
      <c r="DI32" s="54">
        <v>43479</v>
      </c>
    </row>
    <row r="33" spans="1:113" x14ac:dyDescent="0.25">
      <c r="A33" t="s">
        <v>4403</v>
      </c>
      <c r="B33">
        <v>22</v>
      </c>
      <c r="C33" s="54">
        <v>43475</v>
      </c>
      <c r="D33" t="s">
        <v>1021</v>
      </c>
      <c r="E33" t="s">
        <v>1423</v>
      </c>
      <c r="K33" t="s">
        <v>4405</v>
      </c>
      <c r="L33">
        <v>0</v>
      </c>
      <c r="M33">
        <v>0</v>
      </c>
      <c r="N33">
        <v>0</v>
      </c>
      <c r="O33" s="54">
        <v>36526</v>
      </c>
      <c r="P33" s="54">
        <v>36526</v>
      </c>
      <c r="Q33">
        <v>32</v>
      </c>
      <c r="R33">
        <v>45</v>
      </c>
      <c r="S33">
        <v>18</v>
      </c>
      <c r="T33">
        <v>24</v>
      </c>
      <c r="U33">
        <v>12</v>
      </c>
      <c r="V33">
        <v>1</v>
      </c>
      <c r="X33" t="s">
        <v>4485</v>
      </c>
      <c r="AA33">
        <v>0</v>
      </c>
      <c r="AB33">
        <v>0</v>
      </c>
      <c r="AC33">
        <v>0</v>
      </c>
      <c r="AD33">
        <v>0</v>
      </c>
      <c r="AE33">
        <v>0</v>
      </c>
      <c r="AF33">
        <v>2</v>
      </c>
      <c r="AG33">
        <v>0</v>
      </c>
      <c r="AJ33" s="54"/>
      <c r="AK33" s="54"/>
      <c r="AL33" s="54"/>
      <c r="AO33">
        <v>1</v>
      </c>
      <c r="AP33" t="s">
        <v>4416</v>
      </c>
      <c r="AR33">
        <v>1</v>
      </c>
      <c r="AS33" t="s">
        <v>1382</v>
      </c>
      <c r="AT33">
        <v>1</v>
      </c>
      <c r="AV33">
        <v>180</v>
      </c>
      <c r="AW33">
        <v>120</v>
      </c>
      <c r="AX33">
        <v>59</v>
      </c>
      <c r="AY33" t="s">
        <v>838</v>
      </c>
      <c r="AZ33" t="s">
        <v>838</v>
      </c>
      <c r="BA33">
        <v>0</v>
      </c>
      <c r="BD33">
        <v>1000000000</v>
      </c>
      <c r="BE33">
        <v>0</v>
      </c>
      <c r="BF33">
        <v>1</v>
      </c>
      <c r="BG33">
        <v>0</v>
      </c>
      <c r="BH33">
        <v>200</v>
      </c>
      <c r="BI33">
        <v>0</v>
      </c>
      <c r="BJ33">
        <v>0</v>
      </c>
      <c r="BK33">
        <v>0</v>
      </c>
      <c r="BL33">
        <v>0</v>
      </c>
      <c r="BM33">
        <v>0</v>
      </c>
      <c r="BN33">
        <v>1</v>
      </c>
      <c r="BR33">
        <v>180</v>
      </c>
      <c r="BS33">
        <v>60</v>
      </c>
      <c r="BX33">
        <v>0</v>
      </c>
      <c r="BY33">
        <v>0</v>
      </c>
      <c r="BZ33">
        <v>0</v>
      </c>
      <c r="CA33">
        <v>0</v>
      </c>
      <c r="CC33">
        <v>1</v>
      </c>
      <c r="CD33" s="54">
        <v>43280</v>
      </c>
      <c r="CE33" s="54"/>
      <c r="CF33" s="54">
        <v>43349</v>
      </c>
      <c r="CG33" s="54">
        <v>43475</v>
      </c>
      <c r="CH33" s="54">
        <v>43311</v>
      </c>
      <c r="CI33" s="54">
        <v>43395</v>
      </c>
      <c r="CJ33">
        <v>1</v>
      </c>
      <c r="CK33">
        <v>0</v>
      </c>
      <c r="CL33">
        <v>0.65</v>
      </c>
      <c r="CM33">
        <v>0</v>
      </c>
      <c r="CN33">
        <v>0</v>
      </c>
      <c r="CO33">
        <v>0</v>
      </c>
      <c r="CP33">
        <v>0</v>
      </c>
      <c r="CQ33" t="s">
        <v>1407</v>
      </c>
      <c r="CR33" t="s">
        <v>1406</v>
      </c>
      <c r="CS33" t="s">
        <v>4408</v>
      </c>
      <c r="CT33" t="s">
        <v>1405</v>
      </c>
      <c r="CU33" t="s">
        <v>4409</v>
      </c>
      <c r="CV33" t="s">
        <v>4488</v>
      </c>
      <c r="CW33" t="s">
        <v>4425</v>
      </c>
      <c r="CX33" t="s">
        <v>1401</v>
      </c>
      <c r="CY33" t="s">
        <v>4451</v>
      </c>
      <c r="CZ33" t="s">
        <v>4487</v>
      </c>
      <c r="DE33" t="s">
        <v>4414</v>
      </c>
      <c r="DH33" s="54">
        <v>43395</v>
      </c>
      <c r="DI33" s="54">
        <v>43479</v>
      </c>
    </row>
    <row r="34" spans="1:113" x14ac:dyDescent="0.25">
      <c r="A34" t="s">
        <v>4403</v>
      </c>
      <c r="B34">
        <v>22</v>
      </c>
      <c r="C34" s="54">
        <v>43475</v>
      </c>
      <c r="D34" t="s">
        <v>1021</v>
      </c>
      <c r="E34" t="s">
        <v>2991</v>
      </c>
      <c r="I34" t="s">
        <v>4428</v>
      </c>
      <c r="K34" t="s">
        <v>4405</v>
      </c>
      <c r="L34">
        <v>0.64</v>
      </c>
      <c r="M34">
        <v>1.05</v>
      </c>
      <c r="N34">
        <v>0</v>
      </c>
      <c r="O34" s="54">
        <v>36526</v>
      </c>
      <c r="P34" s="54">
        <v>36526</v>
      </c>
      <c r="Q34">
        <v>32</v>
      </c>
      <c r="R34">
        <v>45</v>
      </c>
      <c r="S34">
        <v>18</v>
      </c>
      <c r="T34">
        <v>24</v>
      </c>
      <c r="U34">
        <v>12</v>
      </c>
      <c r="V34">
        <v>1</v>
      </c>
      <c r="W34" t="s">
        <v>1389</v>
      </c>
      <c r="X34" t="s">
        <v>4489</v>
      </c>
      <c r="AA34">
        <v>31.33</v>
      </c>
      <c r="AB34">
        <v>1354</v>
      </c>
      <c r="AC34">
        <v>8.4</v>
      </c>
      <c r="AD34">
        <v>11.7</v>
      </c>
      <c r="AE34">
        <v>4</v>
      </c>
      <c r="AF34">
        <v>0</v>
      </c>
      <c r="AG34">
        <v>0</v>
      </c>
      <c r="AJ34" s="54">
        <v>43333</v>
      </c>
      <c r="AK34" s="54"/>
      <c r="AL34" s="54">
        <v>43415</v>
      </c>
      <c r="AO34">
        <v>500</v>
      </c>
      <c r="AP34" t="s">
        <v>4407</v>
      </c>
      <c r="AR34">
        <v>1</v>
      </c>
      <c r="AS34" t="s">
        <v>1382</v>
      </c>
      <c r="AT34">
        <v>1</v>
      </c>
      <c r="AV34">
        <v>1050</v>
      </c>
      <c r="AW34">
        <v>698</v>
      </c>
      <c r="AX34">
        <v>347</v>
      </c>
      <c r="AY34" t="s">
        <v>1398</v>
      </c>
      <c r="AZ34" t="s">
        <v>1387</v>
      </c>
      <c r="BA34">
        <v>900</v>
      </c>
      <c r="BD34">
        <v>1000000000</v>
      </c>
      <c r="BE34">
        <v>399</v>
      </c>
      <c r="BF34">
        <v>0.62</v>
      </c>
      <c r="BG34">
        <v>1065</v>
      </c>
      <c r="BH34">
        <v>0</v>
      </c>
      <c r="BI34">
        <v>0</v>
      </c>
      <c r="BJ34">
        <v>1065</v>
      </c>
      <c r="BK34">
        <v>0</v>
      </c>
      <c r="BL34">
        <v>0</v>
      </c>
      <c r="BM34">
        <v>1464</v>
      </c>
      <c r="BN34">
        <v>-0.39</v>
      </c>
      <c r="BR34">
        <v>0</v>
      </c>
      <c r="BS34">
        <v>350</v>
      </c>
      <c r="BX34">
        <v>0</v>
      </c>
      <c r="BY34">
        <v>0</v>
      </c>
      <c r="BZ34">
        <v>0</v>
      </c>
      <c r="CA34">
        <v>0.85</v>
      </c>
      <c r="CC34">
        <v>0</v>
      </c>
      <c r="CD34" s="54">
        <v>43102</v>
      </c>
      <c r="CE34" s="54"/>
      <c r="CF34" s="54">
        <v>43349</v>
      </c>
      <c r="CG34" s="54">
        <v>43475</v>
      </c>
      <c r="CH34" s="54">
        <v>42767</v>
      </c>
      <c r="CI34" s="54">
        <v>0</v>
      </c>
      <c r="CJ34">
        <v>0.19</v>
      </c>
      <c r="CK34">
        <v>0</v>
      </c>
      <c r="CL34">
        <v>0.01</v>
      </c>
      <c r="CM34">
        <v>0</v>
      </c>
      <c r="CN34">
        <v>0.56000000000000005</v>
      </c>
      <c r="CO34">
        <v>0.08</v>
      </c>
      <c r="CP34">
        <v>0</v>
      </c>
      <c r="CQ34" t="s">
        <v>1407</v>
      </c>
      <c r="CR34" t="s">
        <v>1406</v>
      </c>
      <c r="CS34" t="s">
        <v>4408</v>
      </c>
      <c r="CT34" t="s">
        <v>1405</v>
      </c>
      <c r="CU34" t="s">
        <v>4409</v>
      </c>
      <c r="CV34" t="s">
        <v>4490</v>
      </c>
      <c r="CW34" t="s">
        <v>4425</v>
      </c>
      <c r="CX34" t="s">
        <v>1401</v>
      </c>
      <c r="CY34" t="s">
        <v>4491</v>
      </c>
      <c r="CZ34" t="s">
        <v>4492</v>
      </c>
      <c r="DE34" t="s">
        <v>4493</v>
      </c>
      <c r="DG34" t="s">
        <v>4460</v>
      </c>
      <c r="DH34" s="54">
        <v>42851</v>
      </c>
      <c r="DI34" s="54">
        <v>42935</v>
      </c>
    </row>
    <row r="35" spans="1:113" x14ac:dyDescent="0.25">
      <c r="A35" t="s">
        <v>4403</v>
      </c>
      <c r="B35">
        <v>22</v>
      </c>
      <c r="C35" s="54">
        <v>43475</v>
      </c>
      <c r="D35" t="s">
        <v>1021</v>
      </c>
      <c r="E35" t="s">
        <v>1424</v>
      </c>
      <c r="I35" t="s">
        <v>4419</v>
      </c>
      <c r="K35" t="s">
        <v>4405</v>
      </c>
      <c r="L35">
        <v>0.63</v>
      </c>
      <c r="M35">
        <v>1.1399999999999999</v>
      </c>
      <c r="N35">
        <v>0</v>
      </c>
      <c r="O35" s="54">
        <v>36526</v>
      </c>
      <c r="P35" s="54">
        <v>36526</v>
      </c>
      <c r="Q35">
        <v>32</v>
      </c>
      <c r="R35">
        <v>45</v>
      </c>
      <c r="S35">
        <v>18</v>
      </c>
      <c r="T35">
        <v>24</v>
      </c>
      <c r="U35">
        <v>12</v>
      </c>
      <c r="V35">
        <v>1</v>
      </c>
      <c r="X35" t="s">
        <v>4406</v>
      </c>
      <c r="AA35">
        <v>96.49</v>
      </c>
      <c r="AB35">
        <v>4169</v>
      </c>
      <c r="AC35">
        <v>12.2</v>
      </c>
      <c r="AD35">
        <v>6.5</v>
      </c>
      <c r="AE35">
        <v>2.6</v>
      </c>
      <c r="AF35">
        <v>0</v>
      </c>
      <c r="AG35">
        <v>0</v>
      </c>
      <c r="AJ35" s="54">
        <v>43333</v>
      </c>
      <c r="AK35" s="54"/>
      <c r="AL35" s="54">
        <v>43468</v>
      </c>
      <c r="AO35">
        <v>1000</v>
      </c>
      <c r="AP35" t="s">
        <v>4407</v>
      </c>
      <c r="AR35">
        <v>1</v>
      </c>
      <c r="AS35" t="s">
        <v>1382</v>
      </c>
      <c r="AT35">
        <v>1</v>
      </c>
      <c r="AV35">
        <v>4719</v>
      </c>
      <c r="AW35">
        <v>3138</v>
      </c>
      <c r="AX35">
        <v>1557</v>
      </c>
      <c r="AY35" t="s">
        <v>1392</v>
      </c>
      <c r="AZ35" t="s">
        <v>1398</v>
      </c>
      <c r="BA35">
        <v>4214</v>
      </c>
      <c r="BD35">
        <v>1000000000</v>
      </c>
      <c r="BE35">
        <v>1509</v>
      </c>
      <c r="BF35">
        <v>0.68</v>
      </c>
      <c r="BG35">
        <v>1000</v>
      </c>
      <c r="BH35">
        <v>0</v>
      </c>
      <c r="BI35">
        <v>1000</v>
      </c>
      <c r="BJ35">
        <v>0</v>
      </c>
      <c r="BK35">
        <v>0</v>
      </c>
      <c r="BL35">
        <v>0</v>
      </c>
      <c r="BM35">
        <v>2509</v>
      </c>
      <c r="BN35">
        <v>0.47</v>
      </c>
      <c r="BR35">
        <v>2210</v>
      </c>
      <c r="BS35">
        <v>1573</v>
      </c>
      <c r="BX35">
        <v>24</v>
      </c>
      <c r="BY35">
        <v>0</v>
      </c>
      <c r="BZ35">
        <v>0</v>
      </c>
      <c r="CA35">
        <v>1.08</v>
      </c>
      <c r="CC35">
        <v>1</v>
      </c>
      <c r="CD35" s="54">
        <v>43475</v>
      </c>
      <c r="CE35" s="54"/>
      <c r="CF35" s="54">
        <v>43475</v>
      </c>
      <c r="CG35" s="54">
        <v>43601</v>
      </c>
      <c r="CH35" s="54">
        <v>43311</v>
      </c>
      <c r="CI35" s="54">
        <v>43395</v>
      </c>
      <c r="CJ35">
        <v>1</v>
      </c>
      <c r="CK35">
        <v>0</v>
      </c>
      <c r="CL35">
        <v>0</v>
      </c>
      <c r="CM35">
        <v>0.01</v>
      </c>
      <c r="CN35">
        <v>0</v>
      </c>
      <c r="CO35">
        <v>0</v>
      </c>
      <c r="CP35">
        <v>0</v>
      </c>
      <c r="CQ35" t="s">
        <v>1407</v>
      </c>
      <c r="CR35" t="s">
        <v>1406</v>
      </c>
      <c r="CS35" t="s">
        <v>4408</v>
      </c>
      <c r="CT35" t="s">
        <v>1405</v>
      </c>
      <c r="CU35" t="s">
        <v>4409</v>
      </c>
      <c r="CV35" t="s">
        <v>4494</v>
      </c>
      <c r="CW35" t="s">
        <v>4425</v>
      </c>
      <c r="CX35" t="s">
        <v>1401</v>
      </c>
      <c r="CY35" t="s">
        <v>4491</v>
      </c>
      <c r="CZ35" t="s">
        <v>4495</v>
      </c>
      <c r="DE35" t="s">
        <v>4493</v>
      </c>
      <c r="DG35" t="s">
        <v>1402</v>
      </c>
      <c r="DH35" s="54">
        <v>43395</v>
      </c>
      <c r="DI35" s="54">
        <v>43479</v>
      </c>
    </row>
    <row r="36" spans="1:113" x14ac:dyDescent="0.25">
      <c r="A36" t="s">
        <v>4403</v>
      </c>
      <c r="B36">
        <v>22</v>
      </c>
      <c r="C36" s="54">
        <v>43475</v>
      </c>
      <c r="D36" t="s">
        <v>1021</v>
      </c>
      <c r="E36" t="s">
        <v>2992</v>
      </c>
      <c r="I36" t="s">
        <v>4423</v>
      </c>
      <c r="K36" t="s">
        <v>4405</v>
      </c>
      <c r="L36">
        <v>0.61</v>
      </c>
      <c r="M36">
        <v>1.01</v>
      </c>
      <c r="N36">
        <v>0</v>
      </c>
      <c r="O36" s="54">
        <v>36526</v>
      </c>
      <c r="P36" s="54">
        <v>36526</v>
      </c>
      <c r="Q36">
        <v>32</v>
      </c>
      <c r="R36">
        <v>45</v>
      </c>
      <c r="S36">
        <v>18</v>
      </c>
      <c r="T36">
        <v>24</v>
      </c>
      <c r="U36">
        <v>12</v>
      </c>
      <c r="V36">
        <v>1</v>
      </c>
      <c r="X36" t="s">
        <v>4406</v>
      </c>
      <c r="Z36" t="s">
        <v>1403</v>
      </c>
      <c r="AA36">
        <v>54.83</v>
      </c>
      <c r="AB36">
        <v>2369</v>
      </c>
      <c r="AC36">
        <v>6</v>
      </c>
      <c r="AD36">
        <v>11.4</v>
      </c>
      <c r="AE36">
        <v>1.4</v>
      </c>
      <c r="AF36">
        <v>0</v>
      </c>
      <c r="AG36">
        <v>0</v>
      </c>
      <c r="AJ36" s="54">
        <v>43333</v>
      </c>
      <c r="AK36" s="54"/>
      <c r="AL36" s="54">
        <v>43415</v>
      </c>
      <c r="AO36">
        <v>300</v>
      </c>
      <c r="AP36" t="s">
        <v>4407</v>
      </c>
      <c r="AR36">
        <v>1</v>
      </c>
      <c r="AS36" t="s">
        <v>1382</v>
      </c>
      <c r="AT36">
        <v>1</v>
      </c>
      <c r="AV36">
        <v>1312</v>
      </c>
      <c r="AW36">
        <v>872</v>
      </c>
      <c r="AX36">
        <v>433</v>
      </c>
      <c r="AY36" t="s">
        <v>1387</v>
      </c>
      <c r="AZ36" t="s">
        <v>1387</v>
      </c>
      <c r="BA36">
        <v>1458</v>
      </c>
      <c r="BD36">
        <v>1000000000</v>
      </c>
      <c r="BE36">
        <v>1493</v>
      </c>
      <c r="BF36">
        <v>-0.14000000000000001</v>
      </c>
      <c r="BG36">
        <v>1000</v>
      </c>
      <c r="BH36">
        <v>0</v>
      </c>
      <c r="BI36">
        <v>1000</v>
      </c>
      <c r="BJ36">
        <v>0</v>
      </c>
      <c r="BK36">
        <v>0</v>
      </c>
      <c r="BL36">
        <v>0</v>
      </c>
      <c r="BM36">
        <v>2493</v>
      </c>
      <c r="BN36">
        <v>-0.9</v>
      </c>
      <c r="BR36">
        <v>0</v>
      </c>
      <c r="BS36">
        <v>437</v>
      </c>
      <c r="BX36">
        <v>0</v>
      </c>
      <c r="BY36">
        <v>110</v>
      </c>
      <c r="BZ36">
        <v>0</v>
      </c>
      <c r="CA36">
        <v>0.87</v>
      </c>
      <c r="CC36">
        <v>1</v>
      </c>
      <c r="CD36" s="54">
        <v>43475</v>
      </c>
      <c r="CE36" s="54"/>
      <c r="CF36" s="54">
        <v>43475</v>
      </c>
      <c r="CG36" s="54">
        <v>43601</v>
      </c>
      <c r="CH36" s="54">
        <v>43311</v>
      </c>
      <c r="CI36" s="54">
        <v>43395</v>
      </c>
      <c r="CJ36">
        <v>1</v>
      </c>
      <c r="CK36">
        <v>0</v>
      </c>
      <c r="CL36">
        <v>0</v>
      </c>
      <c r="CM36">
        <v>0</v>
      </c>
      <c r="CN36">
        <v>0</v>
      </c>
      <c r="CO36">
        <v>0</v>
      </c>
      <c r="CP36">
        <v>0.01</v>
      </c>
      <c r="CQ36" t="s">
        <v>1407</v>
      </c>
      <c r="CR36" t="s">
        <v>1406</v>
      </c>
      <c r="CS36" t="s">
        <v>4408</v>
      </c>
      <c r="CT36" t="s">
        <v>1405</v>
      </c>
      <c r="CU36" t="s">
        <v>4409</v>
      </c>
      <c r="CV36" t="s">
        <v>4496</v>
      </c>
      <c r="CW36" t="s">
        <v>4425</v>
      </c>
      <c r="CX36" t="s">
        <v>1401</v>
      </c>
      <c r="CY36" t="s">
        <v>4491</v>
      </c>
      <c r="CZ36" t="s">
        <v>4497</v>
      </c>
      <c r="DE36" t="s">
        <v>4493</v>
      </c>
      <c r="DG36" t="s">
        <v>1402</v>
      </c>
      <c r="DH36" s="54">
        <v>43395</v>
      </c>
      <c r="DI36" s="54">
        <v>43479</v>
      </c>
    </row>
    <row r="37" spans="1:113" x14ac:dyDescent="0.25">
      <c r="A37" t="s">
        <v>4403</v>
      </c>
      <c r="B37">
        <v>22</v>
      </c>
      <c r="C37" s="54">
        <v>43475</v>
      </c>
      <c r="D37" t="s">
        <v>1021</v>
      </c>
      <c r="E37" t="s">
        <v>1425</v>
      </c>
      <c r="I37" t="s">
        <v>4419</v>
      </c>
      <c r="K37" t="s">
        <v>4405</v>
      </c>
      <c r="L37">
        <v>0.6</v>
      </c>
      <c r="M37">
        <v>1.02</v>
      </c>
      <c r="N37">
        <v>0</v>
      </c>
      <c r="O37" s="54">
        <v>36526</v>
      </c>
      <c r="P37" s="54">
        <v>36526</v>
      </c>
      <c r="Q37">
        <v>32</v>
      </c>
      <c r="R37">
        <v>45</v>
      </c>
      <c r="S37">
        <v>18</v>
      </c>
      <c r="T37">
        <v>24</v>
      </c>
      <c r="U37">
        <v>12</v>
      </c>
      <c r="V37">
        <v>1</v>
      </c>
      <c r="X37" t="s">
        <v>4406</v>
      </c>
      <c r="AA37">
        <v>125.18</v>
      </c>
      <c r="AB37">
        <v>5408</v>
      </c>
      <c r="AC37">
        <v>9.9</v>
      </c>
      <c r="AD37">
        <v>5.3</v>
      </c>
      <c r="AE37">
        <v>2</v>
      </c>
      <c r="AF37">
        <v>0</v>
      </c>
      <c r="AG37">
        <v>0</v>
      </c>
      <c r="AJ37" s="54">
        <v>43450</v>
      </c>
      <c r="AK37" s="54"/>
      <c r="AL37" s="54">
        <v>43468</v>
      </c>
      <c r="AO37">
        <v>1000</v>
      </c>
      <c r="AP37" t="s">
        <v>4407</v>
      </c>
      <c r="AR37">
        <v>1</v>
      </c>
      <c r="AS37" t="s">
        <v>1382</v>
      </c>
      <c r="AT37">
        <v>1</v>
      </c>
      <c r="AV37">
        <v>4956</v>
      </c>
      <c r="AW37">
        <v>3296</v>
      </c>
      <c r="AX37">
        <v>1635</v>
      </c>
      <c r="AY37" t="s">
        <v>1398</v>
      </c>
      <c r="AZ37" t="s">
        <v>1398</v>
      </c>
      <c r="BA37">
        <v>4425</v>
      </c>
      <c r="BD37">
        <v>1000000000</v>
      </c>
      <c r="BE37">
        <v>1651</v>
      </c>
      <c r="BF37">
        <v>0.67</v>
      </c>
      <c r="BG37">
        <v>1000</v>
      </c>
      <c r="BH37">
        <v>0</v>
      </c>
      <c r="BI37">
        <v>1000</v>
      </c>
      <c r="BJ37">
        <v>0</v>
      </c>
      <c r="BK37">
        <v>0</v>
      </c>
      <c r="BL37">
        <v>0</v>
      </c>
      <c r="BM37">
        <v>2651</v>
      </c>
      <c r="BN37">
        <v>0.47</v>
      </c>
      <c r="BR37">
        <v>2305</v>
      </c>
      <c r="BS37">
        <v>1652</v>
      </c>
      <c r="BX37">
        <v>0</v>
      </c>
      <c r="BY37">
        <v>0</v>
      </c>
      <c r="BZ37">
        <v>0</v>
      </c>
      <c r="CA37">
        <v>0.93</v>
      </c>
      <c r="CC37">
        <v>0</v>
      </c>
      <c r="CD37" s="54">
        <v>43475</v>
      </c>
      <c r="CE37" s="54"/>
      <c r="CF37" s="54">
        <v>43475</v>
      </c>
      <c r="CG37" s="54">
        <v>43601</v>
      </c>
      <c r="CH37" s="54">
        <v>42999</v>
      </c>
      <c r="CI37" s="54">
        <v>0</v>
      </c>
      <c r="CJ37">
        <v>1</v>
      </c>
      <c r="CK37">
        <v>0</v>
      </c>
      <c r="CL37">
        <v>0</v>
      </c>
      <c r="CM37">
        <v>0</v>
      </c>
      <c r="CN37">
        <v>0.01</v>
      </c>
      <c r="CO37">
        <v>0</v>
      </c>
      <c r="CP37">
        <v>0</v>
      </c>
      <c r="CQ37" t="s">
        <v>1407</v>
      </c>
      <c r="CR37" t="s">
        <v>1406</v>
      </c>
      <c r="CS37" t="s">
        <v>4408</v>
      </c>
      <c r="CT37" t="s">
        <v>1405</v>
      </c>
      <c r="CU37" t="s">
        <v>4409</v>
      </c>
      <c r="CV37" t="s">
        <v>4498</v>
      </c>
      <c r="CW37" t="s">
        <v>4425</v>
      </c>
      <c r="CX37" t="s">
        <v>1401</v>
      </c>
      <c r="CY37" t="s">
        <v>4491</v>
      </c>
      <c r="CZ37" t="s">
        <v>4499</v>
      </c>
      <c r="DE37" t="s">
        <v>4493</v>
      </c>
      <c r="DG37" t="s">
        <v>4460</v>
      </c>
      <c r="DH37" s="54">
        <v>43083</v>
      </c>
      <c r="DI37" s="54">
        <v>43167</v>
      </c>
    </row>
    <row r="38" spans="1:113" x14ac:dyDescent="0.25">
      <c r="A38" t="s">
        <v>4403</v>
      </c>
      <c r="B38">
        <v>22</v>
      </c>
      <c r="C38" s="54">
        <v>43475</v>
      </c>
      <c r="D38" t="s">
        <v>1021</v>
      </c>
      <c r="E38" t="s">
        <v>1426</v>
      </c>
      <c r="I38" t="s">
        <v>4404</v>
      </c>
      <c r="K38" t="s">
        <v>4405</v>
      </c>
      <c r="L38">
        <v>1.82</v>
      </c>
      <c r="M38">
        <v>3.75</v>
      </c>
      <c r="N38">
        <v>0</v>
      </c>
      <c r="O38" s="54">
        <v>36526</v>
      </c>
      <c r="P38" s="54">
        <v>36526</v>
      </c>
      <c r="Q38">
        <v>32</v>
      </c>
      <c r="R38">
        <v>45</v>
      </c>
      <c r="S38">
        <v>18</v>
      </c>
      <c r="T38">
        <v>24</v>
      </c>
      <c r="U38">
        <v>12</v>
      </c>
      <c r="V38">
        <v>1</v>
      </c>
      <c r="X38" t="s">
        <v>4406</v>
      </c>
      <c r="AA38">
        <v>14.43</v>
      </c>
      <c r="AB38">
        <v>624</v>
      </c>
      <c r="AC38">
        <v>18.899999999999999</v>
      </c>
      <c r="AD38">
        <v>12.3</v>
      </c>
      <c r="AE38">
        <v>0</v>
      </c>
      <c r="AF38">
        <v>0</v>
      </c>
      <c r="AG38">
        <v>0</v>
      </c>
      <c r="AJ38" s="54">
        <v>43333</v>
      </c>
      <c r="AK38" s="54"/>
      <c r="AL38" s="54">
        <v>43415</v>
      </c>
      <c r="AO38">
        <v>1</v>
      </c>
      <c r="AP38" t="s">
        <v>4407</v>
      </c>
      <c r="AR38">
        <v>1</v>
      </c>
      <c r="AS38" t="s">
        <v>1382</v>
      </c>
      <c r="AT38">
        <v>1</v>
      </c>
      <c r="AV38">
        <v>1090</v>
      </c>
      <c r="AW38">
        <v>725</v>
      </c>
      <c r="AX38">
        <v>360</v>
      </c>
      <c r="AY38" t="s">
        <v>1392</v>
      </c>
      <c r="AZ38" t="s">
        <v>1398</v>
      </c>
      <c r="BA38">
        <v>1009</v>
      </c>
      <c r="BD38">
        <v>1000000000</v>
      </c>
      <c r="BE38">
        <v>211</v>
      </c>
      <c r="BF38">
        <v>0.81</v>
      </c>
      <c r="BG38">
        <v>500</v>
      </c>
      <c r="BH38">
        <v>0</v>
      </c>
      <c r="BI38">
        <v>500</v>
      </c>
      <c r="BJ38">
        <v>0</v>
      </c>
      <c r="BK38">
        <v>0</v>
      </c>
      <c r="BL38">
        <v>0</v>
      </c>
      <c r="BM38">
        <v>711</v>
      </c>
      <c r="BN38">
        <v>0.35</v>
      </c>
      <c r="BR38">
        <v>379</v>
      </c>
      <c r="BS38">
        <v>363</v>
      </c>
      <c r="BX38">
        <v>288</v>
      </c>
      <c r="BY38">
        <v>0</v>
      </c>
      <c r="BZ38">
        <v>0</v>
      </c>
      <c r="CA38">
        <v>1.41</v>
      </c>
      <c r="CC38">
        <v>1</v>
      </c>
      <c r="CD38" s="54">
        <v>43475</v>
      </c>
      <c r="CE38" s="54"/>
      <c r="CF38" s="54">
        <v>43475</v>
      </c>
      <c r="CG38" s="54">
        <v>43601</v>
      </c>
      <c r="CH38" s="54">
        <v>43311</v>
      </c>
      <c r="CI38" s="54">
        <v>43395</v>
      </c>
      <c r="CJ38">
        <v>1</v>
      </c>
      <c r="CK38">
        <v>0</v>
      </c>
      <c r="CL38">
        <v>0</v>
      </c>
      <c r="CM38">
        <v>0.01</v>
      </c>
      <c r="CN38">
        <v>0</v>
      </c>
      <c r="CO38">
        <v>0</v>
      </c>
      <c r="CP38">
        <v>0</v>
      </c>
      <c r="CQ38" t="s">
        <v>1407</v>
      </c>
      <c r="CR38" t="s">
        <v>1406</v>
      </c>
      <c r="CS38" t="s">
        <v>4408</v>
      </c>
      <c r="CT38" t="s">
        <v>1405</v>
      </c>
      <c r="CU38" t="s">
        <v>4409</v>
      </c>
      <c r="CV38" t="s">
        <v>4500</v>
      </c>
      <c r="CW38" t="s">
        <v>4425</v>
      </c>
      <c r="CX38" t="s">
        <v>1401</v>
      </c>
      <c r="CY38" t="s">
        <v>4491</v>
      </c>
      <c r="CZ38" t="s">
        <v>4501</v>
      </c>
      <c r="DE38" t="s">
        <v>4502</v>
      </c>
      <c r="DG38" t="s">
        <v>1402</v>
      </c>
      <c r="DH38" s="54">
        <v>43395</v>
      </c>
      <c r="DI38" s="54">
        <v>43479</v>
      </c>
    </row>
    <row r="39" spans="1:113" x14ac:dyDescent="0.25">
      <c r="A39" t="s">
        <v>4403</v>
      </c>
      <c r="B39">
        <v>22</v>
      </c>
      <c r="C39" s="54">
        <v>43475</v>
      </c>
      <c r="D39" t="s">
        <v>1021</v>
      </c>
      <c r="E39" t="s">
        <v>2993</v>
      </c>
      <c r="I39" t="s">
        <v>4404</v>
      </c>
      <c r="K39" t="s">
        <v>4405</v>
      </c>
      <c r="L39">
        <v>1.76</v>
      </c>
      <c r="M39">
        <v>3.75</v>
      </c>
      <c r="N39">
        <v>0</v>
      </c>
      <c r="O39" s="54">
        <v>36526</v>
      </c>
      <c r="P39" s="54">
        <v>36526</v>
      </c>
      <c r="Q39">
        <v>32</v>
      </c>
      <c r="R39">
        <v>45</v>
      </c>
      <c r="S39">
        <v>18</v>
      </c>
      <c r="T39">
        <v>24</v>
      </c>
      <c r="U39">
        <v>12</v>
      </c>
      <c r="V39">
        <v>1</v>
      </c>
      <c r="X39" t="s">
        <v>4406</v>
      </c>
      <c r="AA39">
        <v>22.12</v>
      </c>
      <c r="AB39">
        <v>956</v>
      </c>
      <c r="AC39">
        <v>20</v>
      </c>
      <c r="AD39">
        <v>23.6</v>
      </c>
      <c r="AE39">
        <v>0</v>
      </c>
      <c r="AF39">
        <v>0</v>
      </c>
      <c r="AG39">
        <v>0</v>
      </c>
      <c r="AJ39" s="54">
        <v>43333</v>
      </c>
      <c r="AK39" s="54"/>
      <c r="AL39" s="54">
        <v>43415</v>
      </c>
      <c r="AO39">
        <v>1</v>
      </c>
      <c r="AP39" t="s">
        <v>4407</v>
      </c>
      <c r="AR39">
        <v>1</v>
      </c>
      <c r="AS39" t="s">
        <v>1382</v>
      </c>
      <c r="AT39">
        <v>1</v>
      </c>
      <c r="AV39">
        <v>1771</v>
      </c>
      <c r="AW39">
        <v>1178</v>
      </c>
      <c r="AX39">
        <v>584</v>
      </c>
      <c r="AY39" t="s">
        <v>1392</v>
      </c>
      <c r="AZ39" t="s">
        <v>1387</v>
      </c>
      <c r="BA39">
        <v>1639</v>
      </c>
      <c r="BD39">
        <v>1000000000</v>
      </c>
      <c r="BE39">
        <v>5</v>
      </c>
      <c r="BF39">
        <v>1</v>
      </c>
      <c r="BG39">
        <v>2080</v>
      </c>
      <c r="BH39">
        <v>0</v>
      </c>
      <c r="BI39">
        <v>1000</v>
      </c>
      <c r="BJ39">
        <v>1080</v>
      </c>
      <c r="BK39">
        <v>0</v>
      </c>
      <c r="BL39">
        <v>0</v>
      </c>
      <c r="BM39">
        <v>2085</v>
      </c>
      <c r="BN39">
        <v>-0.18</v>
      </c>
      <c r="BR39">
        <v>0</v>
      </c>
      <c r="BS39">
        <v>590</v>
      </c>
      <c r="BX39">
        <v>1152</v>
      </c>
      <c r="BY39">
        <v>0</v>
      </c>
      <c r="BZ39">
        <v>0</v>
      </c>
      <c r="CA39">
        <v>1.51</v>
      </c>
      <c r="CC39">
        <v>1</v>
      </c>
      <c r="CD39" s="54">
        <v>43475</v>
      </c>
      <c r="CE39" s="54"/>
      <c r="CF39" s="54">
        <v>43475</v>
      </c>
      <c r="CG39" s="54">
        <v>43601</v>
      </c>
      <c r="CH39" s="54">
        <v>43311</v>
      </c>
      <c r="CI39" s="54">
        <v>43395</v>
      </c>
      <c r="CJ39">
        <v>1</v>
      </c>
      <c r="CK39">
        <v>0</v>
      </c>
      <c r="CL39">
        <v>0</v>
      </c>
      <c r="CM39">
        <v>0.01</v>
      </c>
      <c r="CN39">
        <v>0</v>
      </c>
      <c r="CO39">
        <v>0</v>
      </c>
      <c r="CP39">
        <v>0</v>
      </c>
      <c r="CQ39" t="s">
        <v>1407</v>
      </c>
      <c r="CR39" t="s">
        <v>1406</v>
      </c>
      <c r="CS39" t="s">
        <v>4408</v>
      </c>
      <c r="CT39" t="s">
        <v>1405</v>
      </c>
      <c r="CU39" t="s">
        <v>4409</v>
      </c>
      <c r="CV39" t="s">
        <v>4503</v>
      </c>
      <c r="CW39" t="s">
        <v>4425</v>
      </c>
      <c r="CX39" t="s">
        <v>1401</v>
      </c>
      <c r="CY39" t="s">
        <v>4491</v>
      </c>
      <c r="CZ39" t="s">
        <v>4504</v>
      </c>
      <c r="DE39" t="s">
        <v>4502</v>
      </c>
      <c r="DG39" t="s">
        <v>1402</v>
      </c>
      <c r="DH39" s="54">
        <v>43395</v>
      </c>
      <c r="DI39" s="54">
        <v>43479</v>
      </c>
    </row>
    <row r="40" spans="1:113" x14ac:dyDescent="0.25">
      <c r="A40" t="s">
        <v>4403</v>
      </c>
      <c r="B40">
        <v>22</v>
      </c>
      <c r="C40" s="54">
        <v>43475</v>
      </c>
      <c r="D40" t="s">
        <v>1021</v>
      </c>
      <c r="E40" t="s">
        <v>4505</v>
      </c>
      <c r="I40" t="s">
        <v>4404</v>
      </c>
      <c r="K40" t="s">
        <v>4405</v>
      </c>
      <c r="L40">
        <v>0</v>
      </c>
      <c r="M40">
        <v>0</v>
      </c>
      <c r="N40">
        <v>0</v>
      </c>
      <c r="O40" s="54">
        <v>36526</v>
      </c>
      <c r="P40" s="54">
        <v>36526</v>
      </c>
      <c r="Q40">
        <v>32</v>
      </c>
      <c r="R40">
        <v>45</v>
      </c>
      <c r="S40">
        <v>18</v>
      </c>
      <c r="T40">
        <v>24</v>
      </c>
      <c r="U40">
        <v>12</v>
      </c>
      <c r="V40">
        <v>1</v>
      </c>
      <c r="X40" t="s">
        <v>4506</v>
      </c>
      <c r="AA40">
        <v>0</v>
      </c>
      <c r="AB40">
        <v>0</v>
      </c>
      <c r="AC40">
        <v>0</v>
      </c>
      <c r="AD40">
        <v>0</v>
      </c>
      <c r="AE40">
        <v>0</v>
      </c>
      <c r="AF40">
        <v>0</v>
      </c>
      <c r="AG40">
        <v>0</v>
      </c>
      <c r="AJ40" s="54"/>
      <c r="AK40" s="54"/>
      <c r="AL40" s="54"/>
      <c r="AO40">
        <v>1</v>
      </c>
      <c r="AP40" t="s">
        <v>4416</v>
      </c>
      <c r="AR40">
        <v>1</v>
      </c>
      <c r="AS40" t="s">
        <v>1382</v>
      </c>
      <c r="AT40">
        <v>1</v>
      </c>
      <c r="AV40">
        <v>0</v>
      </c>
      <c r="AW40">
        <v>0</v>
      </c>
      <c r="AX40">
        <v>0</v>
      </c>
      <c r="AY40" t="s">
        <v>1383</v>
      </c>
      <c r="AZ40" t="s">
        <v>1383</v>
      </c>
      <c r="BD40">
        <v>1000000000</v>
      </c>
      <c r="BE40">
        <v>0</v>
      </c>
      <c r="BF40">
        <v>0</v>
      </c>
      <c r="BG40">
        <v>0</v>
      </c>
      <c r="BH40">
        <v>0</v>
      </c>
      <c r="BI40">
        <v>0</v>
      </c>
      <c r="BJ40">
        <v>0</v>
      </c>
      <c r="BK40">
        <v>0</v>
      </c>
      <c r="BL40">
        <v>0</v>
      </c>
      <c r="BM40">
        <v>0</v>
      </c>
      <c r="BN40">
        <v>0</v>
      </c>
      <c r="BR40">
        <v>0</v>
      </c>
      <c r="BS40">
        <v>0</v>
      </c>
      <c r="BX40">
        <v>0</v>
      </c>
      <c r="BY40">
        <v>0</v>
      </c>
      <c r="BZ40">
        <v>0</v>
      </c>
      <c r="CA40">
        <v>0</v>
      </c>
      <c r="CC40">
        <v>0</v>
      </c>
      <c r="CD40" s="54">
        <v>36526</v>
      </c>
      <c r="CE40" s="54"/>
      <c r="CF40" s="54">
        <v>43349</v>
      </c>
      <c r="CG40" s="54">
        <v>43475</v>
      </c>
      <c r="CH40" s="54">
        <v>36526</v>
      </c>
      <c r="CI40" s="54">
        <v>36526</v>
      </c>
      <c r="CJ40">
        <v>1</v>
      </c>
      <c r="CK40">
        <v>0</v>
      </c>
      <c r="CL40">
        <v>0.65</v>
      </c>
      <c r="CM40">
        <v>0</v>
      </c>
      <c r="CN40">
        <v>0</v>
      </c>
      <c r="CO40">
        <v>0</v>
      </c>
      <c r="CP40">
        <v>0</v>
      </c>
      <c r="CQ40" t="s">
        <v>1407</v>
      </c>
      <c r="CR40" t="s">
        <v>1406</v>
      </c>
      <c r="CS40" t="s">
        <v>4408</v>
      </c>
      <c r="CT40" t="s">
        <v>1405</v>
      </c>
      <c r="CU40" t="s">
        <v>4409</v>
      </c>
      <c r="CV40" t="s">
        <v>4507</v>
      </c>
      <c r="CW40" t="s">
        <v>4425</v>
      </c>
      <c r="CX40" t="s">
        <v>1401</v>
      </c>
      <c r="CY40" t="s">
        <v>4491</v>
      </c>
      <c r="CZ40" t="s">
        <v>4508</v>
      </c>
      <c r="DE40" t="s">
        <v>4502</v>
      </c>
      <c r="DH40" s="54">
        <v>36526</v>
      </c>
      <c r="DI40" s="54">
        <v>36694</v>
      </c>
    </row>
    <row r="41" spans="1:113" x14ac:dyDescent="0.25">
      <c r="A41" t="s">
        <v>4403</v>
      </c>
      <c r="B41">
        <v>22</v>
      </c>
      <c r="C41" s="54">
        <v>43475</v>
      </c>
      <c r="D41" t="s">
        <v>1021</v>
      </c>
      <c r="E41" t="s">
        <v>2994</v>
      </c>
      <c r="I41" t="s">
        <v>4404</v>
      </c>
      <c r="K41" t="s">
        <v>4405</v>
      </c>
      <c r="L41">
        <v>1.82</v>
      </c>
      <c r="M41">
        <v>3.75</v>
      </c>
      <c r="N41">
        <v>0</v>
      </c>
      <c r="O41" s="54">
        <v>36526</v>
      </c>
      <c r="P41" s="54">
        <v>36526</v>
      </c>
      <c r="Q41">
        <v>32</v>
      </c>
      <c r="R41">
        <v>45</v>
      </c>
      <c r="S41">
        <v>18</v>
      </c>
      <c r="T41">
        <v>24</v>
      </c>
      <c r="U41">
        <v>12</v>
      </c>
      <c r="V41">
        <v>1</v>
      </c>
      <c r="X41" t="s">
        <v>4406</v>
      </c>
      <c r="AA41">
        <v>8.73</v>
      </c>
      <c r="AB41">
        <v>378</v>
      </c>
      <c r="AC41">
        <v>23.4</v>
      </c>
      <c r="AD41">
        <v>24.2</v>
      </c>
      <c r="AE41">
        <v>0</v>
      </c>
      <c r="AF41">
        <v>0</v>
      </c>
      <c r="AG41">
        <v>0</v>
      </c>
      <c r="AJ41" s="54">
        <v>43333</v>
      </c>
      <c r="AK41" s="54"/>
      <c r="AL41" s="54">
        <v>43415</v>
      </c>
      <c r="AO41">
        <v>1</v>
      </c>
      <c r="AP41" t="s">
        <v>4407</v>
      </c>
      <c r="AR41">
        <v>1</v>
      </c>
      <c r="AS41" t="s">
        <v>1382</v>
      </c>
      <c r="AT41">
        <v>1</v>
      </c>
      <c r="AV41">
        <v>817</v>
      </c>
      <c r="AW41">
        <v>543</v>
      </c>
      <c r="AX41">
        <v>270</v>
      </c>
      <c r="AY41" t="s">
        <v>1398</v>
      </c>
      <c r="AZ41" t="s">
        <v>1387</v>
      </c>
      <c r="BA41">
        <v>756</v>
      </c>
      <c r="BD41">
        <v>1000000000</v>
      </c>
      <c r="BE41">
        <v>344</v>
      </c>
      <c r="BF41">
        <v>0.57999999999999996</v>
      </c>
      <c r="BG41">
        <v>500</v>
      </c>
      <c r="BH41">
        <v>0</v>
      </c>
      <c r="BI41">
        <v>500</v>
      </c>
      <c r="BJ41">
        <v>0</v>
      </c>
      <c r="BK41">
        <v>0</v>
      </c>
      <c r="BL41">
        <v>0</v>
      </c>
      <c r="BM41">
        <v>844</v>
      </c>
      <c r="BN41">
        <v>-0.03</v>
      </c>
      <c r="BR41">
        <v>0</v>
      </c>
      <c r="BS41">
        <v>272</v>
      </c>
      <c r="BX41">
        <v>0</v>
      </c>
      <c r="BY41">
        <v>0</v>
      </c>
      <c r="BZ41">
        <v>0</v>
      </c>
      <c r="CA41">
        <v>1.41</v>
      </c>
      <c r="CC41">
        <v>1</v>
      </c>
      <c r="CD41" s="54">
        <v>43475</v>
      </c>
      <c r="CE41" s="54"/>
      <c r="CF41" s="54">
        <v>43475</v>
      </c>
      <c r="CG41" s="54">
        <v>43601</v>
      </c>
      <c r="CH41" s="54">
        <v>43311</v>
      </c>
      <c r="CI41" s="54">
        <v>43395</v>
      </c>
      <c r="CJ41">
        <v>1</v>
      </c>
      <c r="CK41">
        <v>0</v>
      </c>
      <c r="CL41">
        <v>0</v>
      </c>
      <c r="CM41">
        <v>0</v>
      </c>
      <c r="CN41">
        <v>0.01</v>
      </c>
      <c r="CO41">
        <v>0</v>
      </c>
      <c r="CP41">
        <v>0</v>
      </c>
      <c r="CQ41" t="s">
        <v>1407</v>
      </c>
      <c r="CR41" t="s">
        <v>1406</v>
      </c>
      <c r="CS41" t="s">
        <v>4408</v>
      </c>
      <c r="CT41" t="s">
        <v>1405</v>
      </c>
      <c r="CU41" t="s">
        <v>4409</v>
      </c>
      <c r="CV41" t="s">
        <v>4509</v>
      </c>
      <c r="CW41" t="s">
        <v>4425</v>
      </c>
      <c r="CX41" t="s">
        <v>1401</v>
      </c>
      <c r="CY41" t="s">
        <v>4491</v>
      </c>
      <c r="CZ41" t="s">
        <v>4510</v>
      </c>
      <c r="DE41" t="s">
        <v>4502</v>
      </c>
      <c r="DG41" t="s">
        <v>1402</v>
      </c>
      <c r="DH41" s="54">
        <v>43395</v>
      </c>
      <c r="DI41" s="54">
        <v>43479</v>
      </c>
    </row>
    <row r="42" spans="1:113" x14ac:dyDescent="0.25">
      <c r="A42" t="s">
        <v>4403</v>
      </c>
      <c r="B42">
        <v>22</v>
      </c>
      <c r="C42" s="54">
        <v>43475</v>
      </c>
      <c r="D42" t="s">
        <v>1021</v>
      </c>
      <c r="E42" t="s">
        <v>1427</v>
      </c>
      <c r="I42" t="s">
        <v>4432</v>
      </c>
      <c r="K42" t="s">
        <v>4405</v>
      </c>
      <c r="L42">
        <v>0.2</v>
      </c>
      <c r="M42">
        <v>0.39</v>
      </c>
      <c r="N42">
        <v>0</v>
      </c>
      <c r="O42" s="54">
        <v>36526</v>
      </c>
      <c r="P42" s="54">
        <v>36526</v>
      </c>
      <c r="Q42">
        <v>32</v>
      </c>
      <c r="R42">
        <v>45</v>
      </c>
      <c r="S42">
        <v>18</v>
      </c>
      <c r="T42">
        <v>24</v>
      </c>
      <c r="U42">
        <v>12</v>
      </c>
      <c r="V42">
        <v>1</v>
      </c>
      <c r="W42" t="s">
        <v>1389</v>
      </c>
      <c r="X42" t="s">
        <v>4511</v>
      </c>
      <c r="AA42">
        <v>21.69</v>
      </c>
      <c r="AB42">
        <v>938</v>
      </c>
      <c r="AC42">
        <v>10.4</v>
      </c>
      <c r="AD42">
        <v>6.6</v>
      </c>
      <c r="AE42">
        <v>5.8</v>
      </c>
      <c r="AF42">
        <v>0</v>
      </c>
      <c r="AG42">
        <v>0</v>
      </c>
      <c r="AJ42" s="54">
        <v>43333</v>
      </c>
      <c r="AK42" s="54">
        <v>42846</v>
      </c>
      <c r="AL42" s="54">
        <v>43333</v>
      </c>
      <c r="AO42">
        <v>500</v>
      </c>
      <c r="AP42" t="s">
        <v>4407</v>
      </c>
      <c r="AR42">
        <v>1</v>
      </c>
      <c r="AS42" t="s">
        <v>1382</v>
      </c>
      <c r="AT42">
        <v>1</v>
      </c>
      <c r="AV42">
        <v>900</v>
      </c>
      <c r="AW42">
        <v>599</v>
      </c>
      <c r="AX42">
        <v>297</v>
      </c>
      <c r="AY42" t="s">
        <v>1392</v>
      </c>
      <c r="AZ42" t="s">
        <v>1398</v>
      </c>
      <c r="BA42">
        <v>700</v>
      </c>
      <c r="BD42">
        <v>1000000000</v>
      </c>
      <c r="BE42">
        <v>77</v>
      </c>
      <c r="BF42">
        <v>0.91</v>
      </c>
      <c r="BG42">
        <v>499</v>
      </c>
      <c r="BH42">
        <v>0</v>
      </c>
      <c r="BI42">
        <v>0</v>
      </c>
      <c r="BJ42">
        <v>499</v>
      </c>
      <c r="BK42">
        <v>0</v>
      </c>
      <c r="BL42">
        <v>0</v>
      </c>
      <c r="BM42">
        <v>576</v>
      </c>
      <c r="BN42">
        <v>0.36</v>
      </c>
      <c r="BR42">
        <v>500</v>
      </c>
      <c r="BS42">
        <v>300</v>
      </c>
      <c r="BX42">
        <v>42</v>
      </c>
      <c r="BY42">
        <v>0</v>
      </c>
      <c r="BZ42">
        <v>0</v>
      </c>
      <c r="CA42">
        <v>1.27</v>
      </c>
      <c r="CC42">
        <v>0</v>
      </c>
      <c r="CD42" s="54">
        <v>43176</v>
      </c>
      <c r="CE42" s="54"/>
      <c r="CF42" s="54">
        <v>43349</v>
      </c>
      <c r="CG42" s="54">
        <v>43475</v>
      </c>
      <c r="CH42" s="54">
        <v>43067</v>
      </c>
      <c r="CI42" s="54">
        <v>0</v>
      </c>
      <c r="CJ42">
        <v>0.26</v>
      </c>
      <c r="CK42">
        <v>0</v>
      </c>
      <c r="CL42">
        <v>0.01</v>
      </c>
      <c r="CM42">
        <v>0.64</v>
      </c>
      <c r="CN42">
        <v>0</v>
      </c>
      <c r="CO42">
        <v>0</v>
      </c>
      <c r="CP42">
        <v>0</v>
      </c>
      <c r="CQ42" t="s">
        <v>1407</v>
      </c>
      <c r="CR42" t="s">
        <v>1406</v>
      </c>
      <c r="CS42" t="s">
        <v>4408</v>
      </c>
      <c r="CT42" t="s">
        <v>1405</v>
      </c>
      <c r="CU42" t="s">
        <v>4409</v>
      </c>
      <c r="CV42" t="s">
        <v>4512</v>
      </c>
      <c r="CW42" t="s">
        <v>4425</v>
      </c>
      <c r="CX42" t="s">
        <v>1401</v>
      </c>
      <c r="CY42" t="s">
        <v>4513</v>
      </c>
      <c r="CZ42" t="s">
        <v>4514</v>
      </c>
      <c r="DE42" t="s">
        <v>4414</v>
      </c>
      <c r="DG42" t="s">
        <v>4460</v>
      </c>
      <c r="DH42" s="54">
        <v>43151</v>
      </c>
      <c r="DI42" s="54">
        <v>43235</v>
      </c>
    </row>
    <row r="43" spans="1:113" x14ac:dyDescent="0.25">
      <c r="A43" t="s">
        <v>4403</v>
      </c>
      <c r="B43">
        <v>22</v>
      </c>
      <c r="C43" s="54">
        <v>43475</v>
      </c>
      <c r="D43" t="s">
        <v>1021</v>
      </c>
      <c r="E43" t="s">
        <v>1428</v>
      </c>
      <c r="I43" t="s">
        <v>4419</v>
      </c>
      <c r="K43" t="s">
        <v>4405</v>
      </c>
      <c r="L43">
        <v>0.38</v>
      </c>
      <c r="M43">
        <v>0.73</v>
      </c>
      <c r="N43">
        <v>0</v>
      </c>
      <c r="O43" s="54">
        <v>36526</v>
      </c>
      <c r="P43" s="54">
        <v>36526</v>
      </c>
      <c r="Q43">
        <v>32</v>
      </c>
      <c r="R43">
        <v>45</v>
      </c>
      <c r="S43">
        <v>18</v>
      </c>
      <c r="T43">
        <v>24</v>
      </c>
      <c r="U43">
        <v>12</v>
      </c>
      <c r="V43">
        <v>1</v>
      </c>
      <c r="X43" t="s">
        <v>4406</v>
      </c>
      <c r="AA43">
        <v>28.3</v>
      </c>
      <c r="AB43">
        <v>1223</v>
      </c>
      <c r="AC43">
        <v>9.6999999999999993</v>
      </c>
      <c r="AD43">
        <v>6.9</v>
      </c>
      <c r="AE43">
        <v>1.8</v>
      </c>
      <c r="AF43">
        <v>1</v>
      </c>
      <c r="AG43">
        <v>0</v>
      </c>
      <c r="AJ43" s="54">
        <v>43450</v>
      </c>
      <c r="AK43" s="54"/>
      <c r="AL43" s="54">
        <v>43415</v>
      </c>
      <c r="AO43">
        <v>200</v>
      </c>
      <c r="AP43" t="s">
        <v>4407</v>
      </c>
      <c r="AR43">
        <v>1</v>
      </c>
      <c r="AS43" t="s">
        <v>1382</v>
      </c>
      <c r="AT43">
        <v>1</v>
      </c>
      <c r="AV43">
        <v>1100</v>
      </c>
      <c r="AW43">
        <v>732</v>
      </c>
      <c r="AX43">
        <v>363</v>
      </c>
      <c r="AY43" t="s">
        <v>1392</v>
      </c>
      <c r="AZ43" t="s">
        <v>1388</v>
      </c>
      <c r="BA43">
        <v>983</v>
      </c>
      <c r="BD43">
        <v>1000000000</v>
      </c>
      <c r="BE43">
        <v>280</v>
      </c>
      <c r="BF43">
        <v>0.75</v>
      </c>
      <c r="BG43">
        <v>500</v>
      </c>
      <c r="BH43">
        <v>0</v>
      </c>
      <c r="BI43">
        <v>500</v>
      </c>
      <c r="BJ43">
        <v>0</v>
      </c>
      <c r="BK43">
        <v>0</v>
      </c>
      <c r="BL43">
        <v>0</v>
      </c>
      <c r="BM43">
        <v>780</v>
      </c>
      <c r="BN43">
        <v>0.28999999999999998</v>
      </c>
      <c r="BR43">
        <v>320</v>
      </c>
      <c r="BS43">
        <v>367</v>
      </c>
      <c r="BX43">
        <v>29</v>
      </c>
      <c r="BY43">
        <v>0</v>
      </c>
      <c r="BZ43">
        <v>0</v>
      </c>
      <c r="CA43">
        <v>1.23</v>
      </c>
      <c r="CC43">
        <v>1</v>
      </c>
      <c r="CD43" s="54">
        <v>43475</v>
      </c>
      <c r="CE43" s="54"/>
      <c r="CF43" s="54">
        <v>43475</v>
      </c>
      <c r="CG43" s="54">
        <v>43601</v>
      </c>
      <c r="CH43" s="54">
        <v>43311</v>
      </c>
      <c r="CI43" s="54">
        <v>43395</v>
      </c>
      <c r="CJ43">
        <v>1</v>
      </c>
      <c r="CK43">
        <v>0</v>
      </c>
      <c r="CL43">
        <v>0</v>
      </c>
      <c r="CM43">
        <v>0.01</v>
      </c>
      <c r="CN43">
        <v>0</v>
      </c>
      <c r="CO43">
        <v>0</v>
      </c>
      <c r="CP43">
        <v>0</v>
      </c>
      <c r="CQ43" t="s">
        <v>1407</v>
      </c>
      <c r="CR43" t="s">
        <v>1406</v>
      </c>
      <c r="CS43" t="s">
        <v>4408</v>
      </c>
      <c r="CT43" t="s">
        <v>1405</v>
      </c>
      <c r="CU43" t="s">
        <v>4409</v>
      </c>
      <c r="CV43" t="s">
        <v>4515</v>
      </c>
      <c r="CW43" t="s">
        <v>4425</v>
      </c>
      <c r="CX43" t="s">
        <v>1401</v>
      </c>
      <c r="CY43" t="s">
        <v>4513</v>
      </c>
      <c r="CZ43" t="s">
        <v>4516</v>
      </c>
      <c r="DE43" t="s">
        <v>4414</v>
      </c>
      <c r="DG43" t="s">
        <v>1402</v>
      </c>
      <c r="DH43" s="54">
        <v>43395</v>
      </c>
      <c r="DI43" s="54">
        <v>43479</v>
      </c>
    </row>
    <row r="44" spans="1:113" x14ac:dyDescent="0.25">
      <c r="A44" t="s">
        <v>4403</v>
      </c>
      <c r="B44">
        <v>22</v>
      </c>
      <c r="C44" s="54">
        <v>43475</v>
      </c>
      <c r="D44" t="s">
        <v>1021</v>
      </c>
      <c r="E44" t="s">
        <v>3140</v>
      </c>
      <c r="I44" t="s">
        <v>4404</v>
      </c>
      <c r="K44" t="s">
        <v>4405</v>
      </c>
      <c r="L44">
        <v>0.08</v>
      </c>
      <c r="M44">
        <v>0.13</v>
      </c>
      <c r="N44">
        <v>0</v>
      </c>
      <c r="O44" s="54">
        <v>36526</v>
      </c>
      <c r="P44" s="54">
        <v>36526</v>
      </c>
      <c r="Q44">
        <v>32</v>
      </c>
      <c r="R44">
        <v>45</v>
      </c>
      <c r="S44">
        <v>18</v>
      </c>
      <c r="T44">
        <v>24</v>
      </c>
      <c r="U44">
        <v>12</v>
      </c>
      <c r="V44">
        <v>1</v>
      </c>
      <c r="X44" t="s">
        <v>4406</v>
      </c>
      <c r="AA44">
        <v>9.1199999999999992</v>
      </c>
      <c r="AB44">
        <v>394</v>
      </c>
      <c r="AC44">
        <v>11.2</v>
      </c>
      <c r="AD44">
        <v>7.9</v>
      </c>
      <c r="AE44">
        <v>13.7</v>
      </c>
      <c r="AF44">
        <v>0</v>
      </c>
      <c r="AG44">
        <v>0</v>
      </c>
      <c r="AJ44" s="54">
        <v>43333</v>
      </c>
      <c r="AK44" s="54"/>
      <c r="AL44" s="54">
        <v>43333</v>
      </c>
      <c r="AO44">
        <v>500</v>
      </c>
      <c r="AP44" t="s">
        <v>4407</v>
      </c>
      <c r="AR44">
        <v>1</v>
      </c>
      <c r="AS44" t="s">
        <v>1382</v>
      </c>
      <c r="AT44">
        <v>1</v>
      </c>
      <c r="AV44">
        <v>409</v>
      </c>
      <c r="AW44">
        <v>272</v>
      </c>
      <c r="AX44">
        <v>135</v>
      </c>
      <c r="AY44" t="s">
        <v>1388</v>
      </c>
      <c r="AZ44" t="s">
        <v>1388</v>
      </c>
      <c r="BA44">
        <v>378</v>
      </c>
      <c r="BD44">
        <v>1000000000</v>
      </c>
      <c r="BE44">
        <v>287</v>
      </c>
      <c r="BF44">
        <v>0.3</v>
      </c>
      <c r="BG44">
        <v>0</v>
      </c>
      <c r="BH44">
        <v>0</v>
      </c>
      <c r="BI44">
        <v>0</v>
      </c>
      <c r="BJ44">
        <v>0</v>
      </c>
      <c r="BK44">
        <v>0</v>
      </c>
      <c r="BL44">
        <v>0</v>
      </c>
      <c r="BM44">
        <v>287</v>
      </c>
      <c r="BN44">
        <v>0.3</v>
      </c>
      <c r="BR44">
        <v>0</v>
      </c>
      <c r="BS44">
        <v>136</v>
      </c>
      <c r="BX44">
        <v>0</v>
      </c>
      <c r="BY44">
        <v>0</v>
      </c>
      <c r="BZ44">
        <v>0</v>
      </c>
      <c r="CA44">
        <v>0.83</v>
      </c>
      <c r="CC44">
        <v>0</v>
      </c>
      <c r="CD44" s="54">
        <v>43475</v>
      </c>
      <c r="CE44" s="54"/>
      <c r="CF44" s="54">
        <v>43475</v>
      </c>
      <c r="CG44" s="54">
        <v>43601</v>
      </c>
      <c r="CH44" s="54">
        <v>42767</v>
      </c>
      <c r="CI44" s="54">
        <v>0</v>
      </c>
      <c r="CJ44">
        <v>1</v>
      </c>
      <c r="CK44">
        <v>0</v>
      </c>
      <c r="CL44">
        <v>0</v>
      </c>
      <c r="CM44">
        <v>0</v>
      </c>
      <c r="CN44">
        <v>0</v>
      </c>
      <c r="CO44">
        <v>0.01</v>
      </c>
      <c r="CP44">
        <v>0</v>
      </c>
      <c r="CQ44" t="s">
        <v>1407</v>
      </c>
      <c r="CR44" t="s">
        <v>1406</v>
      </c>
      <c r="CS44" t="s">
        <v>4408</v>
      </c>
      <c r="CT44" t="s">
        <v>1405</v>
      </c>
      <c r="CU44" t="s">
        <v>4409</v>
      </c>
      <c r="CV44" t="s">
        <v>4517</v>
      </c>
      <c r="CW44" t="s">
        <v>4425</v>
      </c>
      <c r="CX44" t="s">
        <v>1401</v>
      </c>
      <c r="CY44" t="s">
        <v>4513</v>
      </c>
      <c r="CZ44" t="s">
        <v>4518</v>
      </c>
      <c r="DE44" t="s">
        <v>4414</v>
      </c>
      <c r="DG44" t="s">
        <v>4460</v>
      </c>
      <c r="DH44" s="54">
        <v>42851</v>
      </c>
      <c r="DI44" s="54">
        <v>42935</v>
      </c>
    </row>
    <row r="45" spans="1:113" x14ac:dyDescent="0.25">
      <c r="A45" t="s">
        <v>4403</v>
      </c>
      <c r="B45">
        <v>22</v>
      </c>
      <c r="C45" s="54">
        <v>43475</v>
      </c>
      <c r="D45" t="s">
        <v>1021</v>
      </c>
      <c r="E45" t="s">
        <v>3141</v>
      </c>
      <c r="I45" t="s">
        <v>4428</v>
      </c>
      <c r="K45" t="s">
        <v>4405</v>
      </c>
      <c r="L45">
        <v>0.11</v>
      </c>
      <c r="M45">
        <v>0.2</v>
      </c>
      <c r="N45">
        <v>0</v>
      </c>
      <c r="O45" s="54">
        <v>36526</v>
      </c>
      <c r="P45" s="54">
        <v>36526</v>
      </c>
      <c r="Q45">
        <v>32</v>
      </c>
      <c r="R45">
        <v>45</v>
      </c>
      <c r="S45">
        <v>18</v>
      </c>
      <c r="T45">
        <v>24</v>
      </c>
      <c r="U45">
        <v>12</v>
      </c>
      <c r="V45">
        <v>1</v>
      </c>
      <c r="W45" t="s">
        <v>1400</v>
      </c>
      <c r="X45" t="s">
        <v>4435</v>
      </c>
      <c r="Y45">
        <v>1064</v>
      </c>
      <c r="AA45">
        <v>17.46</v>
      </c>
      <c r="AB45">
        <v>755</v>
      </c>
      <c r="AC45">
        <v>11.5</v>
      </c>
      <c r="AD45">
        <v>9.5</v>
      </c>
      <c r="AE45">
        <v>7.2</v>
      </c>
      <c r="AF45">
        <v>0</v>
      </c>
      <c r="AG45">
        <v>0</v>
      </c>
      <c r="AJ45" s="54">
        <v>43333</v>
      </c>
      <c r="AK45" s="54"/>
      <c r="AL45" s="54">
        <v>43443</v>
      </c>
      <c r="AO45">
        <v>500</v>
      </c>
      <c r="AP45" t="s">
        <v>4407</v>
      </c>
      <c r="AR45">
        <v>1</v>
      </c>
      <c r="AS45" t="s">
        <v>1382</v>
      </c>
      <c r="AT45">
        <v>1</v>
      </c>
      <c r="AV45">
        <v>800</v>
      </c>
      <c r="AW45">
        <v>532</v>
      </c>
      <c r="AX45">
        <v>264</v>
      </c>
      <c r="AY45" t="s">
        <v>1392</v>
      </c>
      <c r="AZ45" t="s">
        <v>1388</v>
      </c>
      <c r="BA45">
        <v>1300</v>
      </c>
      <c r="BD45">
        <v>1000000000</v>
      </c>
      <c r="BE45">
        <v>162</v>
      </c>
      <c r="BF45">
        <v>0.8</v>
      </c>
      <c r="BG45">
        <v>500</v>
      </c>
      <c r="BH45">
        <v>0</v>
      </c>
      <c r="BI45">
        <v>500</v>
      </c>
      <c r="BJ45">
        <v>0</v>
      </c>
      <c r="BK45">
        <v>0</v>
      </c>
      <c r="BL45">
        <v>0</v>
      </c>
      <c r="BM45">
        <v>662</v>
      </c>
      <c r="BN45">
        <v>0.17</v>
      </c>
      <c r="BR45">
        <v>0</v>
      </c>
      <c r="BS45">
        <v>267</v>
      </c>
      <c r="BX45">
        <v>9</v>
      </c>
      <c r="BY45">
        <v>0</v>
      </c>
      <c r="BZ45">
        <v>0</v>
      </c>
      <c r="CA45">
        <v>1.0900000000000001</v>
      </c>
      <c r="CC45">
        <v>1</v>
      </c>
      <c r="CD45" s="54">
        <v>43249</v>
      </c>
      <c r="CE45" s="54"/>
      <c r="CF45" s="54">
        <v>43349</v>
      </c>
      <c r="CG45" s="54">
        <v>43475</v>
      </c>
      <c r="CH45" s="54">
        <v>43216</v>
      </c>
      <c r="CI45" s="54">
        <v>43300</v>
      </c>
      <c r="CJ45">
        <v>0.13</v>
      </c>
      <c r="CK45">
        <v>1059</v>
      </c>
      <c r="CL45">
        <v>0.01</v>
      </c>
      <c r="CM45">
        <v>0.57999999999999996</v>
      </c>
      <c r="CN45">
        <v>0.06</v>
      </c>
      <c r="CO45">
        <v>0</v>
      </c>
      <c r="CP45">
        <v>0</v>
      </c>
      <c r="CQ45" t="s">
        <v>1407</v>
      </c>
      <c r="CR45" t="s">
        <v>1406</v>
      </c>
      <c r="CS45" t="s">
        <v>4408</v>
      </c>
      <c r="CT45" t="s">
        <v>1405</v>
      </c>
      <c r="CU45" t="s">
        <v>4409</v>
      </c>
      <c r="CV45" t="s">
        <v>4519</v>
      </c>
      <c r="CW45" t="s">
        <v>4425</v>
      </c>
      <c r="CX45" t="s">
        <v>1401</v>
      </c>
      <c r="CY45" t="s">
        <v>4513</v>
      </c>
      <c r="CZ45" t="s">
        <v>4520</v>
      </c>
      <c r="DE45" t="s">
        <v>4414</v>
      </c>
      <c r="DG45" t="s">
        <v>1402</v>
      </c>
      <c r="DH45" s="54">
        <v>43300</v>
      </c>
      <c r="DI45" s="54">
        <v>43384</v>
      </c>
    </row>
    <row r="46" spans="1:113" x14ac:dyDescent="0.25">
      <c r="A46" t="s">
        <v>4403</v>
      </c>
      <c r="B46">
        <v>22</v>
      </c>
      <c r="C46" s="54">
        <v>43475</v>
      </c>
      <c r="D46" t="s">
        <v>1021</v>
      </c>
      <c r="E46" t="s">
        <v>1429</v>
      </c>
      <c r="I46" t="s">
        <v>4419</v>
      </c>
      <c r="K46" t="s">
        <v>4405</v>
      </c>
      <c r="L46">
        <v>0.34</v>
      </c>
      <c r="M46">
        <v>0.56000000000000005</v>
      </c>
      <c r="N46">
        <v>0</v>
      </c>
      <c r="O46" s="54">
        <v>36526</v>
      </c>
      <c r="P46" s="54">
        <v>36526</v>
      </c>
      <c r="Q46">
        <v>32</v>
      </c>
      <c r="R46">
        <v>45</v>
      </c>
      <c r="S46">
        <v>18</v>
      </c>
      <c r="T46">
        <v>24</v>
      </c>
      <c r="U46">
        <v>12</v>
      </c>
      <c r="V46">
        <v>1</v>
      </c>
      <c r="X46" t="s">
        <v>4406</v>
      </c>
      <c r="AA46">
        <v>17.760000000000002</v>
      </c>
      <c r="AB46">
        <v>768</v>
      </c>
      <c r="AC46">
        <v>17.7</v>
      </c>
      <c r="AD46">
        <v>7</v>
      </c>
      <c r="AE46">
        <v>7</v>
      </c>
      <c r="AF46">
        <v>2</v>
      </c>
      <c r="AG46">
        <v>0</v>
      </c>
      <c r="AJ46" s="54">
        <v>43333</v>
      </c>
      <c r="AK46" s="54"/>
      <c r="AL46" s="54"/>
      <c r="AO46">
        <v>500</v>
      </c>
      <c r="AP46" t="s">
        <v>4407</v>
      </c>
      <c r="AR46">
        <v>1</v>
      </c>
      <c r="AS46" t="s">
        <v>1382</v>
      </c>
      <c r="AT46">
        <v>1</v>
      </c>
      <c r="AV46">
        <v>1257</v>
      </c>
      <c r="AW46">
        <v>836</v>
      </c>
      <c r="AX46">
        <v>415</v>
      </c>
      <c r="AY46" t="s">
        <v>838</v>
      </c>
      <c r="AZ46" t="s">
        <v>1398</v>
      </c>
      <c r="BA46">
        <v>1123</v>
      </c>
      <c r="BD46">
        <v>1000000000</v>
      </c>
      <c r="BE46">
        <v>0</v>
      </c>
      <c r="BF46">
        <v>1</v>
      </c>
      <c r="BG46">
        <v>499</v>
      </c>
      <c r="BH46">
        <v>0</v>
      </c>
      <c r="BI46">
        <v>0</v>
      </c>
      <c r="BJ46">
        <v>499</v>
      </c>
      <c r="BK46">
        <v>0</v>
      </c>
      <c r="BL46">
        <v>0</v>
      </c>
      <c r="BM46">
        <v>499</v>
      </c>
      <c r="BN46">
        <v>0.6</v>
      </c>
      <c r="BR46">
        <v>758</v>
      </c>
      <c r="BS46">
        <v>419</v>
      </c>
      <c r="BX46">
        <v>91</v>
      </c>
      <c r="BY46">
        <v>0</v>
      </c>
      <c r="BZ46">
        <v>0</v>
      </c>
      <c r="CA46">
        <v>0.86</v>
      </c>
      <c r="CC46">
        <v>0</v>
      </c>
      <c r="CD46" s="54">
        <v>43475</v>
      </c>
      <c r="CE46" s="54"/>
      <c r="CF46" s="54">
        <v>43475</v>
      </c>
      <c r="CG46" s="54">
        <v>43601</v>
      </c>
      <c r="CH46" s="54">
        <v>43067</v>
      </c>
      <c r="CI46" s="54">
        <v>0</v>
      </c>
      <c r="CJ46">
        <v>1</v>
      </c>
      <c r="CK46">
        <v>0</v>
      </c>
      <c r="CL46">
        <v>0.01</v>
      </c>
      <c r="CM46">
        <v>0</v>
      </c>
      <c r="CN46">
        <v>0</v>
      </c>
      <c r="CO46">
        <v>0</v>
      </c>
      <c r="CP46">
        <v>0</v>
      </c>
      <c r="CQ46" t="s">
        <v>1407</v>
      </c>
      <c r="CR46" t="s">
        <v>1406</v>
      </c>
      <c r="CS46" t="s">
        <v>4408</v>
      </c>
      <c r="CT46" t="s">
        <v>1405</v>
      </c>
      <c r="CU46" t="s">
        <v>4409</v>
      </c>
      <c r="CV46" t="s">
        <v>4521</v>
      </c>
      <c r="CW46" t="s">
        <v>4425</v>
      </c>
      <c r="CX46" t="s">
        <v>1401</v>
      </c>
      <c r="CY46" t="s">
        <v>4513</v>
      </c>
      <c r="CZ46" t="s">
        <v>4522</v>
      </c>
      <c r="DE46" t="s">
        <v>4414</v>
      </c>
      <c r="DG46" t="s">
        <v>4460</v>
      </c>
      <c r="DH46" s="54">
        <v>43151</v>
      </c>
      <c r="DI46" s="54">
        <v>43235</v>
      </c>
    </row>
    <row r="47" spans="1:113" x14ac:dyDescent="0.25">
      <c r="A47" t="s">
        <v>4403</v>
      </c>
      <c r="B47">
        <v>22</v>
      </c>
      <c r="C47" s="54">
        <v>43475</v>
      </c>
      <c r="D47" t="s">
        <v>1021</v>
      </c>
      <c r="E47" t="s">
        <v>1430</v>
      </c>
      <c r="I47" t="s">
        <v>4404</v>
      </c>
      <c r="K47" t="s">
        <v>4405</v>
      </c>
      <c r="L47">
        <v>8.65</v>
      </c>
      <c r="M47">
        <v>13.5</v>
      </c>
      <c r="N47">
        <v>0</v>
      </c>
      <c r="O47" s="54">
        <v>36526</v>
      </c>
      <c r="P47" s="54">
        <v>36526</v>
      </c>
      <c r="Q47">
        <v>32</v>
      </c>
      <c r="R47">
        <v>45</v>
      </c>
      <c r="S47">
        <v>18</v>
      </c>
      <c r="T47">
        <v>24</v>
      </c>
      <c r="U47">
        <v>12</v>
      </c>
      <c r="V47">
        <v>1</v>
      </c>
      <c r="X47" t="s">
        <v>4406</v>
      </c>
      <c r="AA47">
        <v>4.0199999999999996</v>
      </c>
      <c r="AB47">
        <v>174</v>
      </c>
      <c r="AC47">
        <v>8.6</v>
      </c>
      <c r="AD47">
        <v>6</v>
      </c>
      <c r="AE47">
        <v>2.5</v>
      </c>
      <c r="AF47">
        <v>0</v>
      </c>
      <c r="AG47">
        <v>0</v>
      </c>
      <c r="AJ47" s="54">
        <v>43450</v>
      </c>
      <c r="AK47" s="54">
        <v>42793</v>
      </c>
      <c r="AL47" s="54">
        <v>43415</v>
      </c>
      <c r="AO47">
        <v>40</v>
      </c>
      <c r="AP47" t="s">
        <v>4407</v>
      </c>
      <c r="AR47">
        <v>1</v>
      </c>
      <c r="AS47" t="s">
        <v>1382</v>
      </c>
      <c r="AT47">
        <v>1</v>
      </c>
      <c r="AV47">
        <v>138</v>
      </c>
      <c r="AW47">
        <v>92</v>
      </c>
      <c r="AX47">
        <v>46</v>
      </c>
      <c r="AY47" t="s">
        <v>1392</v>
      </c>
      <c r="AZ47" t="s">
        <v>1388</v>
      </c>
      <c r="BA47">
        <v>127</v>
      </c>
      <c r="BD47">
        <v>1000000000</v>
      </c>
      <c r="BE47">
        <v>36</v>
      </c>
      <c r="BF47">
        <v>0.74</v>
      </c>
      <c r="BG47">
        <v>60</v>
      </c>
      <c r="BH47">
        <v>0</v>
      </c>
      <c r="BI47">
        <v>60</v>
      </c>
      <c r="BJ47">
        <v>0</v>
      </c>
      <c r="BK47">
        <v>0</v>
      </c>
      <c r="BL47">
        <v>0</v>
      </c>
      <c r="BM47">
        <v>96</v>
      </c>
      <c r="BN47">
        <v>0.3</v>
      </c>
      <c r="BR47">
        <v>42</v>
      </c>
      <c r="BS47">
        <v>46</v>
      </c>
      <c r="BX47">
        <v>49</v>
      </c>
      <c r="BY47">
        <v>0</v>
      </c>
      <c r="BZ47">
        <v>0</v>
      </c>
      <c r="CA47">
        <v>0.75</v>
      </c>
      <c r="CC47">
        <v>1</v>
      </c>
      <c r="CD47" s="54">
        <v>43475</v>
      </c>
      <c r="CE47" s="54"/>
      <c r="CF47" s="54">
        <v>43475</v>
      </c>
      <c r="CG47" s="54">
        <v>43601</v>
      </c>
      <c r="CH47" s="54">
        <v>43311</v>
      </c>
      <c r="CI47" s="54">
        <v>43395</v>
      </c>
      <c r="CJ47">
        <v>1</v>
      </c>
      <c r="CK47">
        <v>0</v>
      </c>
      <c r="CL47">
        <v>0</v>
      </c>
      <c r="CM47">
        <v>0.01</v>
      </c>
      <c r="CN47">
        <v>0</v>
      </c>
      <c r="CO47">
        <v>0</v>
      </c>
      <c r="CP47">
        <v>0</v>
      </c>
      <c r="CQ47" t="s">
        <v>1407</v>
      </c>
      <c r="CR47" t="s">
        <v>1406</v>
      </c>
      <c r="CS47" t="s">
        <v>4408</v>
      </c>
      <c r="CT47" t="s">
        <v>1405</v>
      </c>
      <c r="CU47" t="s">
        <v>4409</v>
      </c>
      <c r="CV47" t="s">
        <v>4523</v>
      </c>
      <c r="CW47" t="s">
        <v>4440</v>
      </c>
      <c r="CX47" t="s">
        <v>1401</v>
      </c>
      <c r="CY47" t="s">
        <v>4524</v>
      </c>
      <c r="CZ47" t="s">
        <v>4525</v>
      </c>
      <c r="DE47" t="s">
        <v>4443</v>
      </c>
      <c r="DG47" t="s">
        <v>1402</v>
      </c>
      <c r="DH47" s="54">
        <v>43395</v>
      </c>
      <c r="DI47" s="54">
        <v>43479</v>
      </c>
    </row>
    <row r="48" spans="1:113" x14ac:dyDescent="0.25">
      <c r="A48" t="s">
        <v>4403</v>
      </c>
      <c r="B48">
        <v>22</v>
      </c>
      <c r="C48" s="54">
        <v>43475</v>
      </c>
      <c r="D48" t="s">
        <v>1021</v>
      </c>
      <c r="E48" t="s">
        <v>1431</v>
      </c>
      <c r="I48" t="s">
        <v>4404</v>
      </c>
      <c r="K48" t="s">
        <v>4405</v>
      </c>
      <c r="L48">
        <v>9.84</v>
      </c>
      <c r="M48">
        <v>16</v>
      </c>
      <c r="N48">
        <v>0</v>
      </c>
      <c r="O48" s="54">
        <v>36526</v>
      </c>
      <c r="P48" s="54">
        <v>36526</v>
      </c>
      <c r="Q48">
        <v>32</v>
      </c>
      <c r="R48">
        <v>45</v>
      </c>
      <c r="S48">
        <v>18</v>
      </c>
      <c r="T48">
        <v>24</v>
      </c>
      <c r="U48">
        <v>12</v>
      </c>
      <c r="V48">
        <v>1</v>
      </c>
      <c r="X48" t="s">
        <v>4406</v>
      </c>
      <c r="Z48" t="s">
        <v>1403</v>
      </c>
      <c r="AA48">
        <v>3.76</v>
      </c>
      <c r="AB48">
        <v>163</v>
      </c>
      <c r="AC48">
        <v>40.799999999999997</v>
      </c>
      <c r="AD48">
        <v>20.8</v>
      </c>
      <c r="AE48">
        <v>1.3</v>
      </c>
      <c r="AF48">
        <v>0</v>
      </c>
      <c r="AG48">
        <v>0</v>
      </c>
      <c r="AJ48" s="54">
        <v>43450</v>
      </c>
      <c r="AK48" s="54"/>
      <c r="AL48" s="54">
        <v>43467</v>
      </c>
      <c r="AO48">
        <v>20</v>
      </c>
      <c r="AP48" t="s">
        <v>4407</v>
      </c>
      <c r="AR48">
        <v>1</v>
      </c>
      <c r="AS48" t="s">
        <v>1382</v>
      </c>
      <c r="AT48">
        <v>1</v>
      </c>
      <c r="AV48">
        <v>613</v>
      </c>
      <c r="AW48">
        <v>408</v>
      </c>
      <c r="AX48">
        <v>202</v>
      </c>
      <c r="AY48" t="s">
        <v>1398</v>
      </c>
      <c r="AZ48" t="s">
        <v>1398</v>
      </c>
      <c r="BA48">
        <v>567</v>
      </c>
      <c r="BD48">
        <v>1000000000</v>
      </c>
      <c r="BE48">
        <v>213</v>
      </c>
      <c r="BF48">
        <v>0.65</v>
      </c>
      <c r="BG48">
        <v>100</v>
      </c>
      <c r="BH48">
        <v>0</v>
      </c>
      <c r="BI48">
        <v>100</v>
      </c>
      <c r="BJ48">
        <v>0</v>
      </c>
      <c r="BK48">
        <v>0</v>
      </c>
      <c r="BL48">
        <v>0</v>
      </c>
      <c r="BM48">
        <v>313</v>
      </c>
      <c r="BN48">
        <v>0.49</v>
      </c>
      <c r="BR48">
        <v>300</v>
      </c>
      <c r="BS48">
        <v>204</v>
      </c>
      <c r="BX48">
        <v>0</v>
      </c>
      <c r="BY48">
        <v>0</v>
      </c>
      <c r="BZ48">
        <v>0</v>
      </c>
      <c r="CA48">
        <v>0.83</v>
      </c>
      <c r="CC48">
        <v>1</v>
      </c>
      <c r="CD48" s="54">
        <v>43475</v>
      </c>
      <c r="CE48" s="54"/>
      <c r="CF48" s="54">
        <v>43475</v>
      </c>
      <c r="CG48" s="54">
        <v>43601</v>
      </c>
      <c r="CH48" s="54">
        <v>43311</v>
      </c>
      <c r="CI48" s="54">
        <v>43395</v>
      </c>
      <c r="CJ48">
        <v>1</v>
      </c>
      <c r="CK48">
        <v>0</v>
      </c>
      <c r="CL48">
        <v>0</v>
      </c>
      <c r="CM48">
        <v>0</v>
      </c>
      <c r="CN48">
        <v>0.01</v>
      </c>
      <c r="CO48">
        <v>0</v>
      </c>
      <c r="CP48">
        <v>0</v>
      </c>
      <c r="CQ48" t="s">
        <v>1407</v>
      </c>
      <c r="CR48" t="s">
        <v>1406</v>
      </c>
      <c r="CS48" t="s">
        <v>4408</v>
      </c>
      <c r="CT48" t="s">
        <v>1405</v>
      </c>
      <c r="CU48" t="s">
        <v>4409</v>
      </c>
      <c r="CV48" t="s">
        <v>4526</v>
      </c>
      <c r="CW48" t="s">
        <v>4440</v>
      </c>
      <c r="CX48" t="s">
        <v>1401</v>
      </c>
      <c r="CY48" t="s">
        <v>4524</v>
      </c>
      <c r="CZ48" t="s">
        <v>4454</v>
      </c>
      <c r="DE48" t="s">
        <v>4414</v>
      </c>
      <c r="DG48" t="s">
        <v>1402</v>
      </c>
      <c r="DH48" s="54">
        <v>43395</v>
      </c>
      <c r="DI48" s="54">
        <v>43479</v>
      </c>
    </row>
    <row r="49" spans="1:113" x14ac:dyDescent="0.25">
      <c r="A49" t="s">
        <v>4403</v>
      </c>
      <c r="B49">
        <v>22</v>
      </c>
      <c r="C49" s="54">
        <v>43475</v>
      </c>
      <c r="D49" t="s">
        <v>1021</v>
      </c>
      <c r="E49" t="s">
        <v>3161</v>
      </c>
      <c r="I49" t="s">
        <v>4404</v>
      </c>
      <c r="K49" t="s">
        <v>4405</v>
      </c>
      <c r="L49">
        <v>0.33</v>
      </c>
      <c r="M49">
        <v>0.41</v>
      </c>
      <c r="N49">
        <v>0</v>
      </c>
      <c r="O49" s="54">
        <v>36526</v>
      </c>
      <c r="P49" s="54">
        <v>36526</v>
      </c>
      <c r="Q49">
        <v>32</v>
      </c>
      <c r="R49">
        <v>45</v>
      </c>
      <c r="S49">
        <v>18</v>
      </c>
      <c r="T49">
        <v>24</v>
      </c>
      <c r="U49">
        <v>12</v>
      </c>
      <c r="V49">
        <v>1</v>
      </c>
      <c r="X49" t="s">
        <v>4406</v>
      </c>
      <c r="AA49">
        <v>24.02</v>
      </c>
      <c r="AB49">
        <v>1038</v>
      </c>
      <c r="AC49">
        <v>17</v>
      </c>
      <c r="AD49">
        <v>15.1</v>
      </c>
      <c r="AE49">
        <v>10.4</v>
      </c>
      <c r="AF49">
        <v>0</v>
      </c>
      <c r="AG49">
        <v>0</v>
      </c>
      <c r="AJ49" s="54">
        <v>43333</v>
      </c>
      <c r="AK49" s="54"/>
      <c r="AL49" s="54">
        <v>43467</v>
      </c>
      <c r="AO49">
        <v>1000</v>
      </c>
      <c r="AP49" t="s">
        <v>4407</v>
      </c>
      <c r="AR49">
        <v>1</v>
      </c>
      <c r="AS49" t="s">
        <v>1382</v>
      </c>
      <c r="AT49">
        <v>1</v>
      </c>
      <c r="AV49">
        <v>1633</v>
      </c>
      <c r="AW49">
        <v>1086</v>
      </c>
      <c r="AX49">
        <v>539</v>
      </c>
      <c r="AY49" t="s">
        <v>1392</v>
      </c>
      <c r="AZ49" t="s">
        <v>1388</v>
      </c>
      <c r="BA49">
        <v>1512</v>
      </c>
      <c r="BD49">
        <v>1000000000</v>
      </c>
      <c r="BE49">
        <v>450</v>
      </c>
      <c r="BF49">
        <v>0.72</v>
      </c>
      <c r="BG49">
        <v>1000</v>
      </c>
      <c r="BH49">
        <v>0</v>
      </c>
      <c r="BI49">
        <v>0</v>
      </c>
      <c r="BJ49">
        <v>1000</v>
      </c>
      <c r="BK49">
        <v>0</v>
      </c>
      <c r="BL49">
        <v>0</v>
      </c>
      <c r="BM49">
        <v>1450</v>
      </c>
      <c r="BN49">
        <v>0.11</v>
      </c>
      <c r="BR49">
        <v>0</v>
      </c>
      <c r="BS49">
        <v>544</v>
      </c>
      <c r="BX49">
        <v>7</v>
      </c>
      <c r="BY49">
        <v>0</v>
      </c>
      <c r="BZ49">
        <v>0</v>
      </c>
      <c r="CA49">
        <v>0.32</v>
      </c>
      <c r="CC49">
        <v>0</v>
      </c>
      <c r="CD49" s="54">
        <v>43475</v>
      </c>
      <c r="CE49" s="54"/>
      <c r="CF49" s="54">
        <v>43475</v>
      </c>
      <c r="CG49" s="54">
        <v>43601</v>
      </c>
      <c r="CH49" s="54">
        <v>42999</v>
      </c>
      <c r="CI49" s="54">
        <v>0</v>
      </c>
      <c r="CJ49">
        <v>1</v>
      </c>
      <c r="CK49">
        <v>0</v>
      </c>
      <c r="CL49">
        <v>0</v>
      </c>
      <c r="CM49">
        <v>0.01</v>
      </c>
      <c r="CN49">
        <v>0</v>
      </c>
      <c r="CO49">
        <v>0</v>
      </c>
      <c r="CP49">
        <v>0</v>
      </c>
      <c r="CQ49" t="s">
        <v>1407</v>
      </c>
      <c r="CR49" t="s">
        <v>1406</v>
      </c>
      <c r="CS49" t="s">
        <v>4408</v>
      </c>
      <c r="CT49" t="s">
        <v>1405</v>
      </c>
      <c r="CU49" t="s">
        <v>4409</v>
      </c>
      <c r="CV49" t="s">
        <v>4527</v>
      </c>
      <c r="CW49" t="s">
        <v>4425</v>
      </c>
      <c r="CX49" t="s">
        <v>1401</v>
      </c>
      <c r="CY49" t="s">
        <v>4528</v>
      </c>
      <c r="CZ49" t="s">
        <v>4445</v>
      </c>
      <c r="DE49" t="s">
        <v>4443</v>
      </c>
      <c r="DG49" t="s">
        <v>4460</v>
      </c>
      <c r="DH49" s="54">
        <v>43083</v>
      </c>
      <c r="DI49" s="54">
        <v>43167</v>
      </c>
    </row>
    <row r="50" spans="1:113" x14ac:dyDescent="0.25">
      <c r="A50" t="s">
        <v>4403</v>
      </c>
      <c r="B50">
        <v>22</v>
      </c>
      <c r="C50" s="54">
        <v>43475</v>
      </c>
      <c r="D50" t="s">
        <v>1021</v>
      </c>
      <c r="E50" t="s">
        <v>3259</v>
      </c>
      <c r="I50" t="s">
        <v>4423</v>
      </c>
      <c r="K50" t="s">
        <v>4405</v>
      </c>
      <c r="L50">
        <v>2.4500000000000002</v>
      </c>
      <c r="M50">
        <v>4.16</v>
      </c>
      <c r="N50">
        <v>0</v>
      </c>
      <c r="O50" s="54">
        <v>36526</v>
      </c>
      <c r="P50" s="54">
        <v>36526</v>
      </c>
      <c r="Q50">
        <v>32</v>
      </c>
      <c r="R50">
        <v>45</v>
      </c>
      <c r="S50">
        <v>18</v>
      </c>
      <c r="T50">
        <v>24</v>
      </c>
      <c r="U50">
        <v>12</v>
      </c>
      <c r="V50">
        <v>1</v>
      </c>
      <c r="X50" t="s">
        <v>4406</v>
      </c>
      <c r="Z50" t="s">
        <v>1403</v>
      </c>
      <c r="AA50">
        <v>128.38</v>
      </c>
      <c r="AB50">
        <v>5547</v>
      </c>
      <c r="AC50">
        <v>3.6</v>
      </c>
      <c r="AD50">
        <v>5.5</v>
      </c>
      <c r="AE50">
        <v>0.6</v>
      </c>
      <c r="AF50">
        <v>0</v>
      </c>
      <c r="AG50">
        <v>0</v>
      </c>
      <c r="AJ50" s="54">
        <v>43450</v>
      </c>
      <c r="AK50" s="54"/>
      <c r="AL50" s="54">
        <v>43467</v>
      </c>
      <c r="AO50">
        <v>300</v>
      </c>
      <c r="AP50" t="s">
        <v>4407</v>
      </c>
      <c r="AR50">
        <v>1</v>
      </c>
      <c r="AS50" t="s">
        <v>1382</v>
      </c>
      <c r="AT50">
        <v>1</v>
      </c>
      <c r="AV50">
        <v>1837</v>
      </c>
      <c r="AW50">
        <v>1222</v>
      </c>
      <c r="AX50">
        <v>606</v>
      </c>
      <c r="AY50" t="s">
        <v>1398</v>
      </c>
      <c r="AZ50" t="s">
        <v>1387</v>
      </c>
      <c r="BA50">
        <v>2041</v>
      </c>
      <c r="BD50">
        <v>1000000000</v>
      </c>
      <c r="BE50">
        <v>1216</v>
      </c>
      <c r="BF50">
        <v>0.34</v>
      </c>
      <c r="BG50">
        <v>1600</v>
      </c>
      <c r="BH50">
        <v>0</v>
      </c>
      <c r="BI50">
        <v>1000</v>
      </c>
      <c r="BJ50">
        <v>600</v>
      </c>
      <c r="BK50">
        <v>0</v>
      </c>
      <c r="BL50">
        <v>0</v>
      </c>
      <c r="BM50">
        <v>2816</v>
      </c>
      <c r="BN50">
        <v>-0.53</v>
      </c>
      <c r="BR50">
        <v>0</v>
      </c>
      <c r="BS50">
        <v>612</v>
      </c>
      <c r="BX50">
        <v>0</v>
      </c>
      <c r="BY50">
        <v>0</v>
      </c>
      <c r="BZ50">
        <v>0</v>
      </c>
      <c r="CA50">
        <v>0.93</v>
      </c>
      <c r="CC50">
        <v>1</v>
      </c>
      <c r="CD50" s="54">
        <v>43475</v>
      </c>
      <c r="CE50" s="54"/>
      <c r="CF50" s="54">
        <v>43475</v>
      </c>
      <c r="CG50" s="54">
        <v>43601</v>
      </c>
      <c r="CH50" s="54">
        <v>43311</v>
      </c>
      <c r="CI50" s="54">
        <v>43395</v>
      </c>
      <c r="CJ50">
        <v>1</v>
      </c>
      <c r="CK50">
        <v>0</v>
      </c>
      <c r="CL50">
        <v>0</v>
      </c>
      <c r="CM50">
        <v>0</v>
      </c>
      <c r="CN50">
        <v>0.01</v>
      </c>
      <c r="CO50">
        <v>0</v>
      </c>
      <c r="CP50">
        <v>0</v>
      </c>
      <c r="CQ50" t="s">
        <v>1407</v>
      </c>
      <c r="CR50" t="s">
        <v>1406</v>
      </c>
      <c r="CS50" t="s">
        <v>4408</v>
      </c>
      <c r="CT50" t="s">
        <v>1405</v>
      </c>
      <c r="CU50" t="s">
        <v>4409</v>
      </c>
      <c r="CV50" t="s">
        <v>4529</v>
      </c>
      <c r="CW50" t="s">
        <v>4425</v>
      </c>
      <c r="CX50" t="s">
        <v>1401</v>
      </c>
      <c r="CY50" t="s">
        <v>4530</v>
      </c>
      <c r="CZ50" t="s">
        <v>4531</v>
      </c>
      <c r="DE50" t="s">
        <v>4414</v>
      </c>
      <c r="DG50" t="s">
        <v>1402</v>
      </c>
      <c r="DH50" s="54">
        <v>43395</v>
      </c>
      <c r="DI50" s="54">
        <v>43479</v>
      </c>
    </row>
    <row r="51" spans="1:113" x14ac:dyDescent="0.25">
      <c r="A51" t="s">
        <v>4403</v>
      </c>
      <c r="B51">
        <v>22</v>
      </c>
      <c r="C51" s="54">
        <v>43475</v>
      </c>
      <c r="D51" t="s">
        <v>1021</v>
      </c>
      <c r="E51" t="s">
        <v>3260</v>
      </c>
      <c r="I51" t="s">
        <v>4423</v>
      </c>
      <c r="K51" t="s">
        <v>4405</v>
      </c>
      <c r="L51">
        <v>3.41</v>
      </c>
      <c r="M51">
        <v>5.65</v>
      </c>
      <c r="N51">
        <v>0</v>
      </c>
      <c r="O51" s="54">
        <v>36526</v>
      </c>
      <c r="P51" s="54">
        <v>36526</v>
      </c>
      <c r="Q51">
        <v>32</v>
      </c>
      <c r="R51">
        <v>45</v>
      </c>
      <c r="S51">
        <v>18</v>
      </c>
      <c r="T51">
        <v>24</v>
      </c>
      <c r="U51">
        <v>12</v>
      </c>
      <c r="V51">
        <v>1</v>
      </c>
      <c r="X51" t="s">
        <v>4406</v>
      </c>
      <c r="Z51" t="s">
        <v>1403</v>
      </c>
      <c r="AA51">
        <v>43.9</v>
      </c>
      <c r="AB51">
        <v>1897</v>
      </c>
      <c r="AC51">
        <v>6.5</v>
      </c>
      <c r="AD51">
        <v>7.1</v>
      </c>
      <c r="AE51">
        <v>1.1000000000000001</v>
      </c>
      <c r="AF51">
        <v>0</v>
      </c>
      <c r="AG51">
        <v>0</v>
      </c>
      <c r="AJ51" s="54">
        <v>43333</v>
      </c>
      <c r="AK51" s="54"/>
      <c r="AL51" s="54">
        <v>43414</v>
      </c>
      <c r="AO51">
        <v>200</v>
      </c>
      <c r="AP51" t="s">
        <v>4407</v>
      </c>
      <c r="AR51">
        <v>1</v>
      </c>
      <c r="AS51" t="s">
        <v>1382</v>
      </c>
      <c r="AT51">
        <v>1</v>
      </c>
      <c r="AV51">
        <v>1148</v>
      </c>
      <c r="AW51">
        <v>763</v>
      </c>
      <c r="AX51">
        <v>379</v>
      </c>
      <c r="AY51" t="s">
        <v>1388</v>
      </c>
      <c r="AZ51" t="s">
        <v>1387</v>
      </c>
      <c r="BA51">
        <v>1276</v>
      </c>
      <c r="BD51">
        <v>1000000000</v>
      </c>
      <c r="BE51">
        <v>1038</v>
      </c>
      <c r="BF51">
        <v>0.1</v>
      </c>
      <c r="BG51">
        <v>200</v>
      </c>
      <c r="BH51">
        <v>0</v>
      </c>
      <c r="BI51">
        <v>0</v>
      </c>
      <c r="BJ51">
        <v>200</v>
      </c>
      <c r="BK51">
        <v>0</v>
      </c>
      <c r="BL51">
        <v>0</v>
      </c>
      <c r="BM51">
        <v>1238</v>
      </c>
      <c r="BN51">
        <v>-0.08</v>
      </c>
      <c r="BR51">
        <v>0</v>
      </c>
      <c r="BS51">
        <v>383</v>
      </c>
      <c r="BX51">
        <v>0</v>
      </c>
      <c r="BY51">
        <v>0</v>
      </c>
      <c r="BZ51">
        <v>0</v>
      </c>
      <c r="CA51">
        <v>0.88</v>
      </c>
      <c r="CC51">
        <v>1</v>
      </c>
      <c r="CD51" s="54">
        <v>43475</v>
      </c>
      <c r="CE51" s="54"/>
      <c r="CF51" s="54">
        <v>43475</v>
      </c>
      <c r="CG51" s="54">
        <v>43601</v>
      </c>
      <c r="CH51" s="54">
        <v>43311</v>
      </c>
      <c r="CI51" s="54">
        <v>43395</v>
      </c>
      <c r="CJ51">
        <v>1</v>
      </c>
      <c r="CK51">
        <v>0</v>
      </c>
      <c r="CL51">
        <v>0</v>
      </c>
      <c r="CM51">
        <v>0</v>
      </c>
      <c r="CN51">
        <v>0</v>
      </c>
      <c r="CO51">
        <v>0.01</v>
      </c>
      <c r="CP51">
        <v>0</v>
      </c>
      <c r="CQ51" t="s">
        <v>1407</v>
      </c>
      <c r="CR51" t="s">
        <v>1406</v>
      </c>
      <c r="CS51" t="s">
        <v>4408</v>
      </c>
      <c r="CT51" t="s">
        <v>1405</v>
      </c>
      <c r="CU51" t="s">
        <v>4409</v>
      </c>
      <c r="CV51" t="s">
        <v>4532</v>
      </c>
      <c r="CW51" t="s">
        <v>4425</v>
      </c>
      <c r="CX51" t="s">
        <v>1401</v>
      </c>
      <c r="CY51" t="s">
        <v>4530</v>
      </c>
      <c r="CZ51" t="s">
        <v>4477</v>
      </c>
      <c r="DE51" t="s">
        <v>4414</v>
      </c>
      <c r="DG51" t="s">
        <v>1402</v>
      </c>
      <c r="DH51" s="54">
        <v>43395</v>
      </c>
      <c r="DI51" s="54">
        <v>43479</v>
      </c>
    </row>
    <row r="52" spans="1:113" x14ac:dyDescent="0.25">
      <c r="A52" t="s">
        <v>4403</v>
      </c>
      <c r="B52">
        <v>22</v>
      </c>
      <c r="C52" s="54">
        <v>43475</v>
      </c>
      <c r="D52" t="s">
        <v>1021</v>
      </c>
      <c r="E52" t="s">
        <v>3261</v>
      </c>
      <c r="I52" t="s">
        <v>4432</v>
      </c>
      <c r="K52" t="s">
        <v>4405</v>
      </c>
      <c r="L52">
        <v>2.5299999999999998</v>
      </c>
      <c r="M52">
        <v>4.45</v>
      </c>
      <c r="N52">
        <v>0</v>
      </c>
      <c r="O52" s="54">
        <v>36526</v>
      </c>
      <c r="P52" s="54">
        <v>36526</v>
      </c>
      <c r="Q52">
        <v>32</v>
      </c>
      <c r="R52">
        <v>45</v>
      </c>
      <c r="S52">
        <v>18</v>
      </c>
      <c r="T52">
        <v>24</v>
      </c>
      <c r="U52">
        <v>12</v>
      </c>
      <c r="V52">
        <v>1</v>
      </c>
      <c r="W52" t="s">
        <v>1400</v>
      </c>
      <c r="X52" t="s">
        <v>4429</v>
      </c>
      <c r="Y52">
        <v>3857</v>
      </c>
      <c r="Z52" t="s">
        <v>1403</v>
      </c>
      <c r="AA52">
        <v>112.99</v>
      </c>
      <c r="AB52">
        <v>4882</v>
      </c>
      <c r="AC52">
        <v>6.4</v>
      </c>
      <c r="AD52">
        <v>6.8</v>
      </c>
      <c r="AE52">
        <v>1.1000000000000001</v>
      </c>
      <c r="AF52">
        <v>0</v>
      </c>
      <c r="AG52">
        <v>0</v>
      </c>
      <c r="AJ52" s="54">
        <v>43450</v>
      </c>
      <c r="AK52" s="54"/>
      <c r="AL52" s="54">
        <v>43414</v>
      </c>
      <c r="AO52">
        <v>500</v>
      </c>
      <c r="AP52" t="s">
        <v>4407</v>
      </c>
      <c r="AR52">
        <v>1</v>
      </c>
      <c r="AS52" t="s">
        <v>1382</v>
      </c>
      <c r="AT52">
        <v>1</v>
      </c>
      <c r="AV52">
        <v>2900</v>
      </c>
      <c r="AW52">
        <v>1929</v>
      </c>
      <c r="AX52">
        <v>957</v>
      </c>
      <c r="AY52" t="s">
        <v>1398</v>
      </c>
      <c r="AZ52" t="s">
        <v>1387</v>
      </c>
      <c r="BA52">
        <v>2200</v>
      </c>
      <c r="BD52">
        <v>1000000000</v>
      </c>
      <c r="BE52">
        <v>1063</v>
      </c>
      <c r="BF52">
        <v>0.63</v>
      </c>
      <c r="BG52">
        <v>2000</v>
      </c>
      <c r="BH52">
        <v>0</v>
      </c>
      <c r="BI52">
        <v>1000</v>
      </c>
      <c r="BJ52">
        <v>1000</v>
      </c>
      <c r="BK52">
        <v>0</v>
      </c>
      <c r="BL52">
        <v>0</v>
      </c>
      <c r="BM52">
        <v>3063</v>
      </c>
      <c r="BN52">
        <v>-0.06</v>
      </c>
      <c r="BR52">
        <v>0</v>
      </c>
      <c r="BS52">
        <v>967</v>
      </c>
      <c r="BX52">
        <v>0</v>
      </c>
      <c r="BY52">
        <v>0</v>
      </c>
      <c r="BZ52">
        <v>0</v>
      </c>
      <c r="CA52">
        <v>1.01</v>
      </c>
      <c r="CC52">
        <v>1</v>
      </c>
      <c r="CD52" s="54">
        <v>43175</v>
      </c>
      <c r="CE52" s="54"/>
      <c r="CF52" s="54">
        <v>43349</v>
      </c>
      <c r="CG52" s="54">
        <v>43475</v>
      </c>
      <c r="CH52" s="54">
        <v>43311</v>
      </c>
      <c r="CI52" s="54">
        <v>43395</v>
      </c>
      <c r="CJ52">
        <v>0.22</v>
      </c>
      <c r="CK52">
        <v>9614</v>
      </c>
      <c r="CL52">
        <v>0.01</v>
      </c>
      <c r="CM52">
        <v>0.47</v>
      </c>
      <c r="CN52">
        <v>0.17</v>
      </c>
      <c r="CO52">
        <v>0</v>
      </c>
      <c r="CP52">
        <v>0</v>
      </c>
      <c r="CQ52" t="s">
        <v>1407</v>
      </c>
      <c r="CR52" t="s">
        <v>1406</v>
      </c>
      <c r="CS52" t="s">
        <v>4408</v>
      </c>
      <c r="CT52" t="s">
        <v>1405</v>
      </c>
      <c r="CU52" t="s">
        <v>4409</v>
      </c>
      <c r="CV52" t="s">
        <v>4533</v>
      </c>
      <c r="CW52" t="s">
        <v>4425</v>
      </c>
      <c r="CX52" t="s">
        <v>1401</v>
      </c>
      <c r="CY52" t="s">
        <v>4530</v>
      </c>
      <c r="CZ52" t="s">
        <v>4431</v>
      </c>
      <c r="DE52" t="s">
        <v>4414</v>
      </c>
      <c r="DG52" t="s">
        <v>1402</v>
      </c>
      <c r="DH52" s="54">
        <v>43395</v>
      </c>
      <c r="DI52" s="54">
        <v>43479</v>
      </c>
    </row>
    <row r="53" spans="1:113" x14ac:dyDescent="0.25">
      <c r="A53" t="s">
        <v>4403</v>
      </c>
      <c r="B53">
        <v>22</v>
      </c>
      <c r="C53" s="54">
        <v>43475</v>
      </c>
      <c r="D53" t="s">
        <v>1021</v>
      </c>
      <c r="E53" t="s">
        <v>1432</v>
      </c>
      <c r="I53" t="s">
        <v>4419</v>
      </c>
      <c r="K53" t="s">
        <v>4405</v>
      </c>
      <c r="L53">
        <v>3.47</v>
      </c>
      <c r="M53">
        <v>5.65</v>
      </c>
      <c r="N53">
        <v>0</v>
      </c>
      <c r="O53" s="54">
        <v>36526</v>
      </c>
      <c r="P53" s="54">
        <v>36526</v>
      </c>
      <c r="Q53">
        <v>32</v>
      </c>
      <c r="R53">
        <v>45</v>
      </c>
      <c r="S53">
        <v>18</v>
      </c>
      <c r="T53">
        <v>24</v>
      </c>
      <c r="U53">
        <v>12</v>
      </c>
      <c r="V53">
        <v>1</v>
      </c>
      <c r="X53" t="s">
        <v>4406</v>
      </c>
      <c r="AA53">
        <v>97.61</v>
      </c>
      <c r="AB53">
        <v>4217</v>
      </c>
      <c r="AC53">
        <v>10.1</v>
      </c>
      <c r="AD53">
        <v>5.9</v>
      </c>
      <c r="AE53">
        <v>1.3</v>
      </c>
      <c r="AF53">
        <v>0</v>
      </c>
      <c r="AG53">
        <v>0</v>
      </c>
      <c r="AJ53" s="54">
        <v>43450</v>
      </c>
      <c r="AK53" s="54"/>
      <c r="AL53" s="54">
        <v>43467</v>
      </c>
      <c r="AO53">
        <v>500</v>
      </c>
      <c r="AP53" t="s">
        <v>4407</v>
      </c>
      <c r="AR53">
        <v>1</v>
      </c>
      <c r="AS53" t="s">
        <v>1382</v>
      </c>
      <c r="AT53">
        <v>1</v>
      </c>
      <c r="AV53">
        <v>3933</v>
      </c>
      <c r="AW53">
        <v>2615</v>
      </c>
      <c r="AX53">
        <v>1298</v>
      </c>
      <c r="AY53" t="s">
        <v>1392</v>
      </c>
      <c r="AZ53" t="s">
        <v>1398</v>
      </c>
      <c r="BA53">
        <v>3512</v>
      </c>
      <c r="BD53">
        <v>1000000000</v>
      </c>
      <c r="BE53">
        <v>693</v>
      </c>
      <c r="BF53">
        <v>0.82</v>
      </c>
      <c r="BG53">
        <v>1600</v>
      </c>
      <c r="BH53">
        <v>0</v>
      </c>
      <c r="BI53">
        <v>600</v>
      </c>
      <c r="BJ53">
        <v>1000</v>
      </c>
      <c r="BK53">
        <v>0</v>
      </c>
      <c r="BL53">
        <v>0</v>
      </c>
      <c r="BM53">
        <v>2293</v>
      </c>
      <c r="BN53">
        <v>0.42</v>
      </c>
      <c r="BR53">
        <v>1640</v>
      </c>
      <c r="BS53">
        <v>1311</v>
      </c>
      <c r="BX53">
        <v>1319</v>
      </c>
      <c r="BY53">
        <v>0</v>
      </c>
      <c r="BZ53">
        <v>0</v>
      </c>
      <c r="CA53">
        <v>0.84</v>
      </c>
      <c r="CC53">
        <v>1</v>
      </c>
      <c r="CD53" s="54">
        <v>43475</v>
      </c>
      <c r="CE53" s="54"/>
      <c r="CF53" s="54">
        <v>43475</v>
      </c>
      <c r="CG53" s="54">
        <v>43601</v>
      </c>
      <c r="CH53" s="54">
        <v>43311</v>
      </c>
      <c r="CI53" s="54">
        <v>43395</v>
      </c>
      <c r="CJ53">
        <v>1</v>
      </c>
      <c r="CK53">
        <v>0</v>
      </c>
      <c r="CL53">
        <v>0</v>
      </c>
      <c r="CM53">
        <v>0.01</v>
      </c>
      <c r="CN53">
        <v>0</v>
      </c>
      <c r="CO53">
        <v>0</v>
      </c>
      <c r="CP53">
        <v>0</v>
      </c>
      <c r="CQ53" t="s">
        <v>1407</v>
      </c>
      <c r="CR53" t="s">
        <v>1406</v>
      </c>
      <c r="CS53" t="s">
        <v>4408</v>
      </c>
      <c r="CT53" t="s">
        <v>1405</v>
      </c>
      <c r="CU53" t="s">
        <v>4409</v>
      </c>
      <c r="CV53" t="s">
        <v>4534</v>
      </c>
      <c r="CW53" t="s">
        <v>4425</v>
      </c>
      <c r="CX53" t="s">
        <v>1401</v>
      </c>
      <c r="CY53" t="s">
        <v>4530</v>
      </c>
      <c r="CZ53" t="s">
        <v>4535</v>
      </c>
      <c r="DE53" t="s">
        <v>4414</v>
      </c>
      <c r="DG53" t="s">
        <v>1402</v>
      </c>
      <c r="DH53" s="54">
        <v>43395</v>
      </c>
      <c r="DI53" s="54">
        <v>43479</v>
      </c>
    </row>
    <row r="54" spans="1:113" x14ac:dyDescent="0.25">
      <c r="A54" t="s">
        <v>4403</v>
      </c>
      <c r="B54">
        <v>22</v>
      </c>
      <c r="C54" s="54">
        <v>43475</v>
      </c>
      <c r="D54" t="s">
        <v>1021</v>
      </c>
      <c r="E54" t="s">
        <v>1433</v>
      </c>
      <c r="I54" t="s">
        <v>4419</v>
      </c>
      <c r="K54" t="s">
        <v>4405</v>
      </c>
      <c r="L54">
        <v>3.52</v>
      </c>
      <c r="M54">
        <v>5.72</v>
      </c>
      <c r="N54">
        <v>0</v>
      </c>
      <c r="O54" s="54">
        <v>36526</v>
      </c>
      <c r="P54" s="54">
        <v>36526</v>
      </c>
      <c r="Q54">
        <v>32</v>
      </c>
      <c r="R54">
        <v>45</v>
      </c>
      <c r="S54">
        <v>18</v>
      </c>
      <c r="T54">
        <v>24</v>
      </c>
      <c r="U54">
        <v>12</v>
      </c>
      <c r="V54">
        <v>1</v>
      </c>
      <c r="X54" t="s">
        <v>4406</v>
      </c>
      <c r="AA54">
        <v>136.5</v>
      </c>
      <c r="AB54">
        <v>5897</v>
      </c>
      <c r="AC54">
        <v>11.5</v>
      </c>
      <c r="AD54">
        <v>6.3</v>
      </c>
      <c r="AE54">
        <v>0.9</v>
      </c>
      <c r="AF54">
        <v>0</v>
      </c>
      <c r="AG54">
        <v>0</v>
      </c>
      <c r="AJ54" s="54">
        <v>43333</v>
      </c>
      <c r="AK54" s="54"/>
      <c r="AL54" s="54">
        <v>43414</v>
      </c>
      <c r="AO54">
        <v>500</v>
      </c>
      <c r="AP54" t="s">
        <v>4407</v>
      </c>
      <c r="AR54">
        <v>1</v>
      </c>
      <c r="AS54" t="s">
        <v>1382</v>
      </c>
      <c r="AT54">
        <v>1</v>
      </c>
      <c r="AV54">
        <v>6293</v>
      </c>
      <c r="AW54">
        <v>4185</v>
      </c>
      <c r="AX54">
        <v>2077</v>
      </c>
      <c r="AY54" t="s">
        <v>1392</v>
      </c>
      <c r="AZ54" t="s">
        <v>1398</v>
      </c>
      <c r="BA54">
        <v>5619</v>
      </c>
      <c r="BD54">
        <v>1000000000</v>
      </c>
      <c r="BE54">
        <v>861</v>
      </c>
      <c r="BF54">
        <v>0.86</v>
      </c>
      <c r="BG54">
        <v>2600</v>
      </c>
      <c r="BH54">
        <v>0</v>
      </c>
      <c r="BI54">
        <v>1600</v>
      </c>
      <c r="BJ54">
        <v>1000</v>
      </c>
      <c r="BK54">
        <v>0</v>
      </c>
      <c r="BL54">
        <v>0</v>
      </c>
      <c r="BM54">
        <v>3461</v>
      </c>
      <c r="BN54">
        <v>0.45</v>
      </c>
      <c r="BR54">
        <v>2832</v>
      </c>
      <c r="BS54">
        <v>2098</v>
      </c>
      <c r="BX54">
        <v>2675</v>
      </c>
      <c r="BY54">
        <v>0</v>
      </c>
      <c r="BZ54">
        <v>0</v>
      </c>
      <c r="CA54">
        <v>0.83</v>
      </c>
      <c r="CC54">
        <v>1</v>
      </c>
      <c r="CD54" s="54">
        <v>43475</v>
      </c>
      <c r="CE54" s="54"/>
      <c r="CF54" s="54">
        <v>43475</v>
      </c>
      <c r="CG54" s="54">
        <v>43601</v>
      </c>
      <c r="CH54" s="54">
        <v>43311</v>
      </c>
      <c r="CI54" s="54">
        <v>43395</v>
      </c>
      <c r="CJ54">
        <v>1</v>
      </c>
      <c r="CK54">
        <v>0</v>
      </c>
      <c r="CL54">
        <v>0</v>
      </c>
      <c r="CM54">
        <v>0.01</v>
      </c>
      <c r="CN54">
        <v>0</v>
      </c>
      <c r="CO54">
        <v>0</v>
      </c>
      <c r="CP54">
        <v>0</v>
      </c>
      <c r="CQ54" t="s">
        <v>1407</v>
      </c>
      <c r="CR54" t="s">
        <v>1406</v>
      </c>
      <c r="CS54" t="s">
        <v>4408</v>
      </c>
      <c r="CT54" t="s">
        <v>1405</v>
      </c>
      <c r="CU54" t="s">
        <v>4409</v>
      </c>
      <c r="CV54" t="s">
        <v>4536</v>
      </c>
      <c r="CW54" t="s">
        <v>4425</v>
      </c>
      <c r="CX54" t="s">
        <v>1401</v>
      </c>
      <c r="CY54" t="s">
        <v>4530</v>
      </c>
      <c r="CZ54" t="s">
        <v>4535</v>
      </c>
      <c r="DE54" t="s">
        <v>4414</v>
      </c>
      <c r="DG54" t="s">
        <v>1402</v>
      </c>
      <c r="DH54" s="54">
        <v>43395</v>
      </c>
      <c r="DI54" s="54">
        <v>43479</v>
      </c>
    </row>
    <row r="55" spans="1:113" x14ac:dyDescent="0.25">
      <c r="A55" t="s">
        <v>4403</v>
      </c>
      <c r="B55">
        <v>22</v>
      </c>
      <c r="C55" s="54">
        <v>43475</v>
      </c>
      <c r="D55" t="s">
        <v>1021</v>
      </c>
      <c r="E55" t="s">
        <v>1434</v>
      </c>
      <c r="I55" t="s">
        <v>4404</v>
      </c>
      <c r="K55" t="s">
        <v>4405</v>
      </c>
      <c r="L55">
        <v>2.48</v>
      </c>
      <c r="M55">
        <v>4.45</v>
      </c>
      <c r="N55">
        <v>0</v>
      </c>
      <c r="O55" s="54">
        <v>36526</v>
      </c>
      <c r="P55" s="54">
        <v>36526</v>
      </c>
      <c r="Q55">
        <v>32</v>
      </c>
      <c r="R55">
        <v>45</v>
      </c>
      <c r="S55">
        <v>18</v>
      </c>
      <c r="T55">
        <v>24</v>
      </c>
      <c r="U55">
        <v>12</v>
      </c>
      <c r="V55">
        <v>1</v>
      </c>
      <c r="X55" t="s">
        <v>4406</v>
      </c>
      <c r="AA55">
        <v>26.49</v>
      </c>
      <c r="AB55">
        <v>1145</v>
      </c>
      <c r="AC55">
        <v>11.6</v>
      </c>
      <c r="AD55">
        <v>5.2</v>
      </c>
      <c r="AE55">
        <v>1.9</v>
      </c>
      <c r="AF55">
        <v>0</v>
      </c>
      <c r="AG55">
        <v>0</v>
      </c>
      <c r="AJ55" s="54">
        <v>43333</v>
      </c>
      <c r="AK55" s="54">
        <v>42751</v>
      </c>
      <c r="AL55" s="54">
        <v>43443</v>
      </c>
      <c r="AO55">
        <v>200</v>
      </c>
      <c r="AP55" t="s">
        <v>4407</v>
      </c>
      <c r="AR55">
        <v>1</v>
      </c>
      <c r="AS55" t="s">
        <v>1382</v>
      </c>
      <c r="AT55">
        <v>1</v>
      </c>
      <c r="AV55">
        <v>1225</v>
      </c>
      <c r="AW55">
        <v>815</v>
      </c>
      <c r="AX55">
        <v>404</v>
      </c>
      <c r="AY55" t="s">
        <v>1392</v>
      </c>
      <c r="AZ55" t="s">
        <v>1398</v>
      </c>
      <c r="BA55">
        <v>1134</v>
      </c>
      <c r="BD55">
        <v>1000000000</v>
      </c>
      <c r="BE55">
        <v>346</v>
      </c>
      <c r="BF55">
        <v>0.72</v>
      </c>
      <c r="BG55">
        <v>200</v>
      </c>
      <c r="BH55">
        <v>0</v>
      </c>
      <c r="BI55">
        <v>0</v>
      </c>
      <c r="BJ55">
        <v>200</v>
      </c>
      <c r="BK55">
        <v>0</v>
      </c>
      <c r="BL55">
        <v>0</v>
      </c>
      <c r="BM55">
        <v>546</v>
      </c>
      <c r="BN55">
        <v>0.55000000000000004</v>
      </c>
      <c r="BR55">
        <v>679</v>
      </c>
      <c r="BS55">
        <v>408</v>
      </c>
      <c r="BX55">
        <v>114</v>
      </c>
      <c r="BY55">
        <v>0</v>
      </c>
      <c r="BZ55">
        <v>0</v>
      </c>
      <c r="CA55">
        <v>1.06</v>
      </c>
      <c r="CC55">
        <v>1</v>
      </c>
      <c r="CD55" s="54">
        <v>43475</v>
      </c>
      <c r="CE55" s="54"/>
      <c r="CF55" s="54">
        <v>43475</v>
      </c>
      <c r="CG55" s="54">
        <v>43601</v>
      </c>
      <c r="CH55" s="54">
        <v>43311</v>
      </c>
      <c r="CI55" s="54">
        <v>43395</v>
      </c>
      <c r="CJ55">
        <v>1</v>
      </c>
      <c r="CK55">
        <v>0</v>
      </c>
      <c r="CL55">
        <v>0</v>
      </c>
      <c r="CM55">
        <v>0.01</v>
      </c>
      <c r="CN55">
        <v>0</v>
      </c>
      <c r="CO55">
        <v>0</v>
      </c>
      <c r="CP55">
        <v>0</v>
      </c>
      <c r="CQ55" t="s">
        <v>1407</v>
      </c>
      <c r="CR55" t="s">
        <v>1406</v>
      </c>
      <c r="CS55" t="s">
        <v>4408</v>
      </c>
      <c r="CT55" t="s">
        <v>1405</v>
      </c>
      <c r="CU55" t="s">
        <v>4409</v>
      </c>
      <c r="CV55" t="s">
        <v>4537</v>
      </c>
      <c r="CW55" t="s">
        <v>4425</v>
      </c>
      <c r="CX55" t="s">
        <v>1401</v>
      </c>
      <c r="CY55" t="s">
        <v>4530</v>
      </c>
      <c r="CZ55" t="s">
        <v>4531</v>
      </c>
      <c r="DE55" t="s">
        <v>4414</v>
      </c>
      <c r="DG55" t="s">
        <v>1402</v>
      </c>
      <c r="DH55" s="54">
        <v>43395</v>
      </c>
      <c r="DI55" s="54">
        <v>43479</v>
      </c>
    </row>
    <row r="56" spans="1:113" x14ac:dyDescent="0.25">
      <c r="A56" t="s">
        <v>4403</v>
      </c>
      <c r="B56">
        <v>22</v>
      </c>
      <c r="C56" s="54">
        <v>43475</v>
      </c>
      <c r="D56" t="s">
        <v>1021</v>
      </c>
      <c r="E56" t="s">
        <v>1435</v>
      </c>
      <c r="I56" t="s">
        <v>4428</v>
      </c>
      <c r="K56" t="s">
        <v>4405</v>
      </c>
      <c r="L56">
        <v>7.93</v>
      </c>
      <c r="M56">
        <v>10.9</v>
      </c>
      <c r="N56">
        <v>0</v>
      </c>
      <c r="O56" s="54">
        <v>36526</v>
      </c>
      <c r="P56" s="54">
        <v>36526</v>
      </c>
      <c r="Q56">
        <v>32</v>
      </c>
      <c r="R56">
        <v>45</v>
      </c>
      <c r="S56">
        <v>18</v>
      </c>
      <c r="T56">
        <v>24</v>
      </c>
      <c r="U56">
        <v>12</v>
      </c>
      <c r="V56">
        <v>1</v>
      </c>
      <c r="W56" t="s">
        <v>1400</v>
      </c>
      <c r="X56" t="s">
        <v>4429</v>
      </c>
      <c r="Y56">
        <v>626</v>
      </c>
      <c r="AA56">
        <v>13.52</v>
      </c>
      <c r="AB56">
        <v>585</v>
      </c>
      <c r="AC56">
        <v>8.6999999999999993</v>
      </c>
      <c r="AD56">
        <v>4.9000000000000004</v>
      </c>
      <c r="AE56">
        <v>1.8</v>
      </c>
      <c r="AF56">
        <v>0</v>
      </c>
      <c r="AG56">
        <v>0</v>
      </c>
      <c r="AJ56" s="54">
        <v>43333</v>
      </c>
      <c r="AK56" s="54"/>
      <c r="AL56" s="54">
        <v>43467</v>
      </c>
      <c r="AO56">
        <v>100</v>
      </c>
      <c r="AP56" t="s">
        <v>4407</v>
      </c>
      <c r="AR56">
        <v>1</v>
      </c>
      <c r="AS56" t="s">
        <v>1382</v>
      </c>
      <c r="AT56">
        <v>1</v>
      </c>
      <c r="AV56">
        <v>470</v>
      </c>
      <c r="AW56">
        <v>313</v>
      </c>
      <c r="AX56">
        <v>155</v>
      </c>
      <c r="AY56" t="s">
        <v>1398</v>
      </c>
      <c r="AZ56" t="s">
        <v>1398</v>
      </c>
      <c r="BA56">
        <v>350</v>
      </c>
      <c r="BD56">
        <v>1000000000</v>
      </c>
      <c r="BE56">
        <v>167</v>
      </c>
      <c r="BF56">
        <v>0.64</v>
      </c>
      <c r="BG56">
        <v>100</v>
      </c>
      <c r="BH56">
        <v>0</v>
      </c>
      <c r="BI56">
        <v>0</v>
      </c>
      <c r="BJ56">
        <v>100</v>
      </c>
      <c r="BK56">
        <v>0</v>
      </c>
      <c r="BL56">
        <v>0</v>
      </c>
      <c r="BM56">
        <v>267</v>
      </c>
      <c r="BN56">
        <v>0.43</v>
      </c>
      <c r="BR56">
        <v>203</v>
      </c>
      <c r="BS56">
        <v>157</v>
      </c>
      <c r="BX56">
        <v>0</v>
      </c>
      <c r="BY56">
        <v>0</v>
      </c>
      <c r="BZ56">
        <v>0</v>
      </c>
      <c r="CA56">
        <v>0.5</v>
      </c>
      <c r="CC56">
        <v>1</v>
      </c>
      <c r="CD56" s="54">
        <v>43175</v>
      </c>
      <c r="CE56" s="54"/>
      <c r="CF56" s="54">
        <v>43349</v>
      </c>
      <c r="CG56" s="54">
        <v>43475</v>
      </c>
      <c r="CH56" s="54">
        <v>43311</v>
      </c>
      <c r="CI56" s="54">
        <v>43395</v>
      </c>
      <c r="CJ56">
        <v>0.39</v>
      </c>
      <c r="CK56">
        <v>5357</v>
      </c>
      <c r="CL56">
        <v>0.01</v>
      </c>
      <c r="CM56">
        <v>0.63</v>
      </c>
      <c r="CN56">
        <v>0.01</v>
      </c>
      <c r="CO56">
        <v>0</v>
      </c>
      <c r="CP56">
        <v>0</v>
      </c>
      <c r="CQ56" t="s">
        <v>1407</v>
      </c>
      <c r="CR56" t="s">
        <v>1406</v>
      </c>
      <c r="CS56" t="s">
        <v>4408</v>
      </c>
      <c r="CT56" t="s">
        <v>1405</v>
      </c>
      <c r="CU56" t="s">
        <v>4409</v>
      </c>
      <c r="CV56" t="s">
        <v>4538</v>
      </c>
      <c r="CW56" t="s">
        <v>4425</v>
      </c>
      <c r="CX56" t="s">
        <v>1401</v>
      </c>
      <c r="CY56" t="s">
        <v>4530</v>
      </c>
      <c r="CZ56" t="s">
        <v>4434</v>
      </c>
      <c r="DE56" t="s">
        <v>4414</v>
      </c>
      <c r="DG56" t="s">
        <v>1402</v>
      </c>
      <c r="DH56" s="54">
        <v>43395</v>
      </c>
      <c r="DI56" s="54">
        <v>43479</v>
      </c>
    </row>
    <row r="57" spans="1:113" x14ac:dyDescent="0.25">
      <c r="A57" t="s">
        <v>4403</v>
      </c>
      <c r="B57">
        <v>22</v>
      </c>
      <c r="C57" s="54">
        <v>43475</v>
      </c>
      <c r="D57" t="s">
        <v>1021</v>
      </c>
      <c r="E57" t="s">
        <v>1436</v>
      </c>
      <c r="I57" t="s">
        <v>4419</v>
      </c>
      <c r="K57" t="s">
        <v>4405</v>
      </c>
      <c r="L57">
        <v>2.56</v>
      </c>
      <c r="M57">
        <v>4.3499999999999996</v>
      </c>
      <c r="N57">
        <v>0</v>
      </c>
      <c r="O57" s="54">
        <v>36526</v>
      </c>
      <c r="P57" s="54">
        <v>36526</v>
      </c>
      <c r="Q57">
        <v>32</v>
      </c>
      <c r="R57">
        <v>45</v>
      </c>
      <c r="S57">
        <v>18</v>
      </c>
      <c r="T57">
        <v>24</v>
      </c>
      <c r="U57">
        <v>12</v>
      </c>
      <c r="V57">
        <v>1</v>
      </c>
      <c r="X57" t="s">
        <v>4406</v>
      </c>
      <c r="AA57">
        <v>223.7</v>
      </c>
      <c r="AB57">
        <v>9664</v>
      </c>
      <c r="AC57">
        <v>9.6999999999999993</v>
      </c>
      <c r="AD57">
        <v>5</v>
      </c>
      <c r="AE57">
        <v>1.1000000000000001</v>
      </c>
      <c r="AF57">
        <v>0</v>
      </c>
      <c r="AG57">
        <v>0</v>
      </c>
      <c r="AJ57" s="54">
        <v>43333</v>
      </c>
      <c r="AK57" s="54"/>
      <c r="AL57" s="54">
        <v>43110</v>
      </c>
      <c r="AO57">
        <v>1000</v>
      </c>
      <c r="AP57" t="s">
        <v>4407</v>
      </c>
      <c r="AR57">
        <v>1</v>
      </c>
      <c r="AS57" t="s">
        <v>1382</v>
      </c>
      <c r="AT57">
        <v>1</v>
      </c>
      <c r="AV57">
        <v>8653</v>
      </c>
      <c r="AW57">
        <v>5754</v>
      </c>
      <c r="AX57">
        <v>2855</v>
      </c>
      <c r="AY57" t="s">
        <v>1392</v>
      </c>
      <c r="AZ57" t="s">
        <v>1398</v>
      </c>
      <c r="BA57">
        <v>7726</v>
      </c>
      <c r="BD57">
        <v>1000000000</v>
      </c>
      <c r="BE57">
        <v>1492</v>
      </c>
      <c r="BF57">
        <v>0.83</v>
      </c>
      <c r="BG57">
        <v>3000</v>
      </c>
      <c r="BH57">
        <v>0</v>
      </c>
      <c r="BI57">
        <v>960</v>
      </c>
      <c r="BJ57">
        <v>2040</v>
      </c>
      <c r="BK57">
        <v>0</v>
      </c>
      <c r="BL57">
        <v>0</v>
      </c>
      <c r="BM57">
        <v>4492</v>
      </c>
      <c r="BN57">
        <v>0.48</v>
      </c>
      <c r="BR57">
        <v>4161</v>
      </c>
      <c r="BS57">
        <v>2884</v>
      </c>
      <c r="BX57">
        <v>2440</v>
      </c>
      <c r="BY57">
        <v>0</v>
      </c>
      <c r="BZ57">
        <v>0</v>
      </c>
      <c r="CA57">
        <v>0.93</v>
      </c>
      <c r="CC57">
        <v>1</v>
      </c>
      <c r="CD57" s="54">
        <v>43475</v>
      </c>
      <c r="CE57" s="54"/>
      <c r="CF57" s="54">
        <v>43475</v>
      </c>
      <c r="CG57" s="54">
        <v>43601</v>
      </c>
      <c r="CH57" s="54">
        <v>43311</v>
      </c>
      <c r="CI57" s="54">
        <v>43395</v>
      </c>
      <c r="CJ57">
        <v>1</v>
      </c>
      <c r="CK57">
        <v>0</v>
      </c>
      <c r="CL57">
        <v>0</v>
      </c>
      <c r="CM57">
        <v>0.01</v>
      </c>
      <c r="CN57">
        <v>0</v>
      </c>
      <c r="CO57">
        <v>0</v>
      </c>
      <c r="CP57">
        <v>0</v>
      </c>
      <c r="CQ57" t="s">
        <v>1407</v>
      </c>
      <c r="CR57" t="s">
        <v>1406</v>
      </c>
      <c r="CS57" t="s">
        <v>4408</v>
      </c>
      <c r="CT57" t="s">
        <v>1405</v>
      </c>
      <c r="CU57" t="s">
        <v>4409</v>
      </c>
      <c r="CV57" t="s">
        <v>4539</v>
      </c>
      <c r="CW57" t="s">
        <v>4425</v>
      </c>
      <c r="CX57" t="s">
        <v>1401</v>
      </c>
      <c r="CY57" t="s">
        <v>4530</v>
      </c>
      <c r="CZ57" t="s">
        <v>4535</v>
      </c>
      <c r="DE57" t="s">
        <v>4414</v>
      </c>
      <c r="DG57" t="s">
        <v>1402</v>
      </c>
      <c r="DH57" s="54">
        <v>43395</v>
      </c>
      <c r="DI57" s="54">
        <v>43479</v>
      </c>
    </row>
    <row r="58" spans="1:113" x14ac:dyDescent="0.25">
      <c r="A58" t="s">
        <v>4403</v>
      </c>
      <c r="B58">
        <v>22</v>
      </c>
      <c r="C58" s="54">
        <v>43475</v>
      </c>
      <c r="D58" t="s">
        <v>1021</v>
      </c>
      <c r="E58" t="s">
        <v>3263</v>
      </c>
      <c r="I58" t="s">
        <v>4404</v>
      </c>
      <c r="K58" t="s">
        <v>4405</v>
      </c>
      <c r="L58">
        <v>11.11</v>
      </c>
      <c r="M58">
        <v>16.59</v>
      </c>
      <c r="N58">
        <v>0</v>
      </c>
      <c r="O58" s="54">
        <v>36526</v>
      </c>
      <c r="P58" s="54">
        <v>36526</v>
      </c>
      <c r="Q58">
        <v>32</v>
      </c>
      <c r="R58">
        <v>45</v>
      </c>
      <c r="S58">
        <v>18</v>
      </c>
      <c r="T58">
        <v>24</v>
      </c>
      <c r="U58">
        <v>12</v>
      </c>
      <c r="V58">
        <v>1</v>
      </c>
      <c r="X58" t="s">
        <v>4406</v>
      </c>
      <c r="Z58" t="s">
        <v>1403</v>
      </c>
      <c r="AA58">
        <v>1.34</v>
      </c>
      <c r="AB58">
        <v>58</v>
      </c>
      <c r="AC58">
        <v>33.6</v>
      </c>
      <c r="AD58">
        <v>37.299999999999997</v>
      </c>
      <c r="AE58">
        <v>18.7</v>
      </c>
      <c r="AF58">
        <v>2</v>
      </c>
      <c r="AG58">
        <v>0</v>
      </c>
      <c r="AJ58" s="54">
        <v>43333</v>
      </c>
      <c r="AK58" s="54"/>
      <c r="AL58" s="54">
        <v>43467</v>
      </c>
      <c r="AO58">
        <v>100</v>
      </c>
      <c r="AP58" t="s">
        <v>4407</v>
      </c>
      <c r="AR58">
        <v>1</v>
      </c>
      <c r="AS58" t="s">
        <v>1382</v>
      </c>
      <c r="AT58">
        <v>1</v>
      </c>
      <c r="AV58">
        <v>180</v>
      </c>
      <c r="AW58">
        <v>120</v>
      </c>
      <c r="AX58">
        <v>59</v>
      </c>
      <c r="AY58" t="s">
        <v>838</v>
      </c>
      <c r="AZ58" t="s">
        <v>1387</v>
      </c>
      <c r="BA58">
        <v>166</v>
      </c>
      <c r="BD58">
        <v>1000000000</v>
      </c>
      <c r="BE58">
        <v>0</v>
      </c>
      <c r="BF58">
        <v>1</v>
      </c>
      <c r="BG58">
        <v>200</v>
      </c>
      <c r="BH58">
        <v>0</v>
      </c>
      <c r="BI58">
        <v>0</v>
      </c>
      <c r="BJ58">
        <v>200</v>
      </c>
      <c r="BK58">
        <v>0</v>
      </c>
      <c r="BL58">
        <v>0</v>
      </c>
      <c r="BM58">
        <v>200</v>
      </c>
      <c r="BN58">
        <v>-0.11</v>
      </c>
      <c r="BR58">
        <v>0</v>
      </c>
      <c r="BS58">
        <v>60</v>
      </c>
      <c r="BX58">
        <v>323</v>
      </c>
      <c r="BY58">
        <v>0</v>
      </c>
      <c r="BZ58">
        <v>0</v>
      </c>
      <c r="CA58">
        <v>0.66</v>
      </c>
      <c r="CC58">
        <v>1</v>
      </c>
      <c r="CD58" s="54">
        <v>43475</v>
      </c>
      <c r="CE58" s="54"/>
      <c r="CF58" s="54">
        <v>43475</v>
      </c>
      <c r="CG58" s="54">
        <v>43601</v>
      </c>
      <c r="CH58" s="54">
        <v>43250</v>
      </c>
      <c r="CI58" s="54">
        <v>43334</v>
      </c>
      <c r="CJ58">
        <v>1</v>
      </c>
      <c r="CK58">
        <v>0</v>
      </c>
      <c r="CL58">
        <v>0.01</v>
      </c>
      <c r="CM58">
        <v>0</v>
      </c>
      <c r="CN58">
        <v>0</v>
      </c>
      <c r="CO58">
        <v>0</v>
      </c>
      <c r="CP58">
        <v>0</v>
      </c>
      <c r="CQ58" t="s">
        <v>1407</v>
      </c>
      <c r="CR58" t="s">
        <v>1406</v>
      </c>
      <c r="CS58" t="s">
        <v>4408</v>
      </c>
      <c r="CT58" t="s">
        <v>1405</v>
      </c>
      <c r="CU58" t="s">
        <v>4409</v>
      </c>
      <c r="CV58" t="s">
        <v>4540</v>
      </c>
      <c r="CW58" t="s">
        <v>4425</v>
      </c>
      <c r="CX58" t="s">
        <v>1401</v>
      </c>
      <c r="CY58" t="s">
        <v>4530</v>
      </c>
      <c r="CZ58" t="s">
        <v>4541</v>
      </c>
      <c r="DE58" t="s">
        <v>4414</v>
      </c>
      <c r="DG58" t="s">
        <v>1402</v>
      </c>
      <c r="DH58" s="54">
        <v>43334</v>
      </c>
      <c r="DI58" s="54">
        <v>43418</v>
      </c>
    </row>
    <row r="59" spans="1:113" x14ac:dyDescent="0.25">
      <c r="A59" t="s">
        <v>4403</v>
      </c>
      <c r="B59">
        <v>22</v>
      </c>
      <c r="C59" s="54">
        <v>43475</v>
      </c>
      <c r="D59" t="s">
        <v>1021</v>
      </c>
      <c r="E59" t="s">
        <v>4542</v>
      </c>
      <c r="I59" t="s">
        <v>4404</v>
      </c>
      <c r="K59" t="s">
        <v>4405</v>
      </c>
      <c r="L59">
        <v>3.39</v>
      </c>
      <c r="M59">
        <v>5.84</v>
      </c>
      <c r="N59">
        <v>0</v>
      </c>
      <c r="O59" s="54">
        <v>36526</v>
      </c>
      <c r="P59" s="54">
        <v>36526</v>
      </c>
      <c r="Q59">
        <v>32</v>
      </c>
      <c r="R59">
        <v>45</v>
      </c>
      <c r="S59">
        <v>18</v>
      </c>
      <c r="T59">
        <v>24</v>
      </c>
      <c r="U59">
        <v>12</v>
      </c>
      <c r="V59">
        <v>1</v>
      </c>
      <c r="X59" t="s">
        <v>4543</v>
      </c>
      <c r="AA59">
        <v>-0.04</v>
      </c>
      <c r="AB59">
        <v>-1</v>
      </c>
      <c r="AC59">
        <v>0</v>
      </c>
      <c r="AD59">
        <v>0</v>
      </c>
      <c r="AE59">
        <v>-1875</v>
      </c>
      <c r="AF59">
        <v>0</v>
      </c>
      <c r="AG59">
        <v>0</v>
      </c>
      <c r="AJ59" s="54"/>
      <c r="AK59" s="54"/>
      <c r="AL59" s="54"/>
      <c r="AO59">
        <v>300</v>
      </c>
      <c r="AP59" t="s">
        <v>4407</v>
      </c>
      <c r="AR59">
        <v>1</v>
      </c>
      <c r="AS59" t="s">
        <v>1382</v>
      </c>
      <c r="AT59">
        <v>1</v>
      </c>
      <c r="AV59">
        <v>0</v>
      </c>
      <c r="AW59">
        <v>0</v>
      </c>
      <c r="AX59">
        <v>0</v>
      </c>
      <c r="AY59" t="s">
        <v>1383</v>
      </c>
      <c r="AZ59" t="s">
        <v>1383</v>
      </c>
      <c r="BA59">
        <v>600</v>
      </c>
      <c r="BD59">
        <v>1000000000</v>
      </c>
      <c r="BE59">
        <v>0</v>
      </c>
      <c r="BF59">
        <v>0</v>
      </c>
      <c r="BG59">
        <v>0</v>
      </c>
      <c r="BH59">
        <v>0</v>
      </c>
      <c r="BI59">
        <v>0</v>
      </c>
      <c r="BJ59">
        <v>0</v>
      </c>
      <c r="BK59">
        <v>0</v>
      </c>
      <c r="BL59">
        <v>0</v>
      </c>
      <c r="BM59">
        <v>0</v>
      </c>
      <c r="BN59">
        <v>0</v>
      </c>
      <c r="BR59">
        <v>0</v>
      </c>
      <c r="BS59">
        <v>0</v>
      </c>
      <c r="BX59">
        <v>0</v>
      </c>
      <c r="BY59">
        <v>0</v>
      </c>
      <c r="BZ59">
        <v>0</v>
      </c>
      <c r="CA59">
        <v>0</v>
      </c>
      <c r="CC59">
        <v>0</v>
      </c>
      <c r="CD59" s="54">
        <v>42502</v>
      </c>
      <c r="CE59" s="54"/>
      <c r="CF59" s="54">
        <v>43349</v>
      </c>
      <c r="CG59" s="54">
        <v>43475</v>
      </c>
      <c r="CH59" s="54">
        <v>36526</v>
      </c>
      <c r="CI59" s="54">
        <v>36526</v>
      </c>
      <c r="CJ59">
        <v>1</v>
      </c>
      <c r="CK59">
        <v>0</v>
      </c>
      <c r="CL59">
        <v>0.65</v>
      </c>
      <c r="CM59">
        <v>0</v>
      </c>
      <c r="CN59">
        <v>0</v>
      </c>
      <c r="CO59">
        <v>0</v>
      </c>
      <c r="CP59">
        <v>0</v>
      </c>
      <c r="CQ59" t="s">
        <v>1407</v>
      </c>
      <c r="CR59" t="s">
        <v>1406</v>
      </c>
      <c r="CS59" t="s">
        <v>4408</v>
      </c>
      <c r="CT59" t="s">
        <v>1405</v>
      </c>
      <c r="CU59" t="s">
        <v>4409</v>
      </c>
      <c r="CV59" t="s">
        <v>4544</v>
      </c>
      <c r="CW59" t="s">
        <v>4425</v>
      </c>
      <c r="CX59" t="s">
        <v>1401</v>
      </c>
      <c r="CY59" t="s">
        <v>4545</v>
      </c>
      <c r="CZ59" t="s">
        <v>4546</v>
      </c>
      <c r="DE59" t="s">
        <v>4414</v>
      </c>
      <c r="DH59" s="54">
        <v>36526</v>
      </c>
      <c r="DI59" s="54">
        <v>36694</v>
      </c>
    </row>
    <row r="60" spans="1:113" x14ac:dyDescent="0.25">
      <c r="A60" t="s">
        <v>4403</v>
      </c>
      <c r="B60">
        <v>22</v>
      </c>
      <c r="C60" s="54">
        <v>43475</v>
      </c>
      <c r="D60" t="s">
        <v>1021</v>
      </c>
      <c r="E60" t="s">
        <v>3317</v>
      </c>
      <c r="I60" t="s">
        <v>4428</v>
      </c>
      <c r="K60" t="s">
        <v>4405</v>
      </c>
      <c r="L60">
        <v>1.82</v>
      </c>
      <c r="M60">
        <v>3.69</v>
      </c>
      <c r="N60">
        <v>0</v>
      </c>
      <c r="O60" s="54">
        <v>36526</v>
      </c>
      <c r="P60" s="54">
        <v>36526</v>
      </c>
      <c r="Q60">
        <v>32</v>
      </c>
      <c r="R60">
        <v>45</v>
      </c>
      <c r="S60">
        <v>18</v>
      </c>
      <c r="T60">
        <v>24</v>
      </c>
      <c r="U60">
        <v>12</v>
      </c>
      <c r="V60">
        <v>1</v>
      </c>
      <c r="W60" t="s">
        <v>1389</v>
      </c>
      <c r="X60" t="s">
        <v>4547</v>
      </c>
      <c r="AA60">
        <v>15.47</v>
      </c>
      <c r="AB60">
        <v>669</v>
      </c>
      <c r="AC60">
        <v>7.7</v>
      </c>
      <c r="AD60">
        <v>6.5</v>
      </c>
      <c r="AE60">
        <v>3.2</v>
      </c>
      <c r="AF60">
        <v>2</v>
      </c>
      <c r="AG60">
        <v>0</v>
      </c>
      <c r="AJ60" s="54">
        <v>43502</v>
      </c>
      <c r="AK60" s="54"/>
      <c r="AL60" s="54">
        <v>43153</v>
      </c>
      <c r="AO60">
        <v>200</v>
      </c>
      <c r="AP60" t="s">
        <v>4407</v>
      </c>
      <c r="AR60">
        <v>1</v>
      </c>
      <c r="AS60" t="s">
        <v>1382</v>
      </c>
      <c r="AT60">
        <v>1</v>
      </c>
      <c r="AV60">
        <v>479</v>
      </c>
      <c r="AW60">
        <v>319</v>
      </c>
      <c r="AX60">
        <v>158</v>
      </c>
      <c r="AY60" t="s">
        <v>838</v>
      </c>
      <c r="AZ60" t="s">
        <v>1388</v>
      </c>
      <c r="BA60">
        <v>360</v>
      </c>
      <c r="BD60">
        <v>1000000000</v>
      </c>
      <c r="BE60">
        <v>0</v>
      </c>
      <c r="BF60">
        <v>1</v>
      </c>
      <c r="BG60">
        <v>400</v>
      </c>
      <c r="BH60">
        <v>0</v>
      </c>
      <c r="BI60">
        <v>200</v>
      </c>
      <c r="BJ60">
        <v>200</v>
      </c>
      <c r="BK60">
        <v>0</v>
      </c>
      <c r="BL60">
        <v>0</v>
      </c>
      <c r="BM60">
        <v>400</v>
      </c>
      <c r="BN60">
        <v>0.16</v>
      </c>
      <c r="BR60">
        <v>0</v>
      </c>
      <c r="BS60">
        <v>160</v>
      </c>
      <c r="BX60">
        <v>295</v>
      </c>
      <c r="BY60">
        <v>0</v>
      </c>
      <c r="BZ60">
        <v>0</v>
      </c>
      <c r="CA60">
        <v>1.37</v>
      </c>
      <c r="CC60">
        <v>1</v>
      </c>
      <c r="CD60" s="54">
        <v>43374</v>
      </c>
      <c r="CE60" s="54"/>
      <c r="CF60" s="54">
        <v>43374</v>
      </c>
      <c r="CG60" s="54">
        <v>43500</v>
      </c>
      <c r="CH60" s="54">
        <v>43311</v>
      </c>
      <c r="CI60" s="54">
        <v>43395</v>
      </c>
      <c r="CJ60">
        <v>1.1200000000000001</v>
      </c>
      <c r="CK60">
        <v>0</v>
      </c>
      <c r="CL60">
        <v>0.23</v>
      </c>
      <c r="CM60">
        <v>0.24</v>
      </c>
      <c r="CN60">
        <v>0</v>
      </c>
      <c r="CO60">
        <v>0</v>
      </c>
      <c r="CP60">
        <v>0</v>
      </c>
      <c r="CQ60" t="s">
        <v>1407</v>
      </c>
      <c r="CR60" t="s">
        <v>1406</v>
      </c>
      <c r="CS60" t="s">
        <v>4408</v>
      </c>
      <c r="CT60" t="s">
        <v>1405</v>
      </c>
      <c r="CU60" t="s">
        <v>4409</v>
      </c>
      <c r="CV60" t="s">
        <v>4548</v>
      </c>
      <c r="CW60" t="s">
        <v>4425</v>
      </c>
      <c r="CX60" t="s">
        <v>1401</v>
      </c>
      <c r="CY60" t="s">
        <v>4545</v>
      </c>
      <c r="CZ60" t="s">
        <v>4546</v>
      </c>
      <c r="DE60" t="s">
        <v>4414</v>
      </c>
      <c r="DG60" t="s">
        <v>1402</v>
      </c>
      <c r="DH60" s="54">
        <v>43395</v>
      </c>
      <c r="DI60" s="54">
        <v>43479</v>
      </c>
    </row>
    <row r="61" spans="1:113" x14ac:dyDescent="0.25">
      <c r="A61" t="s">
        <v>4403</v>
      </c>
      <c r="B61">
        <v>22</v>
      </c>
      <c r="C61" s="54">
        <v>43475</v>
      </c>
      <c r="D61" t="s">
        <v>1021</v>
      </c>
      <c r="E61" t="s">
        <v>1437</v>
      </c>
      <c r="I61" t="s">
        <v>4419</v>
      </c>
      <c r="K61" t="s">
        <v>4405</v>
      </c>
      <c r="L61">
        <v>2.4900000000000002</v>
      </c>
      <c r="M61">
        <v>4.2</v>
      </c>
      <c r="N61">
        <v>0</v>
      </c>
      <c r="O61" s="54">
        <v>36526</v>
      </c>
      <c r="P61" s="54">
        <v>36526</v>
      </c>
      <c r="Q61">
        <v>32</v>
      </c>
      <c r="R61">
        <v>45</v>
      </c>
      <c r="S61">
        <v>18</v>
      </c>
      <c r="T61">
        <v>24</v>
      </c>
      <c r="U61">
        <v>12</v>
      </c>
      <c r="V61">
        <v>1</v>
      </c>
      <c r="X61" t="s">
        <v>4406</v>
      </c>
      <c r="AA61">
        <v>25.49</v>
      </c>
      <c r="AB61">
        <v>1102</v>
      </c>
      <c r="AC61">
        <v>8.3000000000000007</v>
      </c>
      <c r="AD61">
        <v>4.3</v>
      </c>
      <c r="AE61">
        <v>1</v>
      </c>
      <c r="AF61">
        <v>0</v>
      </c>
      <c r="AG61">
        <v>0</v>
      </c>
      <c r="AJ61" s="54">
        <v>43391</v>
      </c>
      <c r="AK61" s="54"/>
      <c r="AL61" s="54">
        <v>43398</v>
      </c>
      <c r="AO61">
        <v>100</v>
      </c>
      <c r="AP61" t="s">
        <v>4407</v>
      </c>
      <c r="AR61">
        <v>1</v>
      </c>
      <c r="AS61" t="s">
        <v>1382</v>
      </c>
      <c r="AT61">
        <v>1</v>
      </c>
      <c r="AV61">
        <v>847</v>
      </c>
      <c r="AW61">
        <v>563</v>
      </c>
      <c r="AX61">
        <v>280</v>
      </c>
      <c r="AY61" t="s">
        <v>1392</v>
      </c>
      <c r="AZ61" t="s">
        <v>1398</v>
      </c>
      <c r="BA61">
        <v>757</v>
      </c>
      <c r="BD61">
        <v>1000000000</v>
      </c>
      <c r="BE61">
        <v>234</v>
      </c>
      <c r="BF61">
        <v>0.72</v>
      </c>
      <c r="BG61">
        <v>200</v>
      </c>
      <c r="BH61">
        <v>0</v>
      </c>
      <c r="BI61">
        <v>200</v>
      </c>
      <c r="BJ61">
        <v>0</v>
      </c>
      <c r="BK61">
        <v>0</v>
      </c>
      <c r="BL61">
        <v>0</v>
      </c>
      <c r="BM61">
        <v>434</v>
      </c>
      <c r="BN61">
        <v>0.49</v>
      </c>
      <c r="BR61">
        <v>413</v>
      </c>
      <c r="BS61">
        <v>282</v>
      </c>
      <c r="BX61">
        <v>79</v>
      </c>
      <c r="BY61">
        <v>0</v>
      </c>
      <c r="BZ61">
        <v>0</v>
      </c>
      <c r="CA61">
        <v>0.92</v>
      </c>
      <c r="CC61">
        <v>1</v>
      </c>
      <c r="CD61" s="54">
        <v>43475</v>
      </c>
      <c r="CE61" s="54"/>
      <c r="CF61" s="54">
        <v>43475</v>
      </c>
      <c r="CG61" s="54">
        <v>43601</v>
      </c>
      <c r="CH61" s="54">
        <v>43311</v>
      </c>
      <c r="CI61" s="54">
        <v>43395</v>
      </c>
      <c r="CJ61">
        <v>1</v>
      </c>
      <c r="CK61">
        <v>0</v>
      </c>
      <c r="CL61">
        <v>0</v>
      </c>
      <c r="CM61">
        <v>0.01</v>
      </c>
      <c r="CN61">
        <v>0</v>
      </c>
      <c r="CO61">
        <v>0</v>
      </c>
      <c r="CP61">
        <v>0</v>
      </c>
      <c r="CQ61" t="s">
        <v>1407</v>
      </c>
      <c r="CR61" t="s">
        <v>1406</v>
      </c>
      <c r="CS61" t="s">
        <v>4408</v>
      </c>
      <c r="CT61" t="s">
        <v>1405</v>
      </c>
      <c r="CU61" t="s">
        <v>4409</v>
      </c>
      <c r="CV61" t="s">
        <v>4549</v>
      </c>
      <c r="CW61" t="s">
        <v>4425</v>
      </c>
      <c r="CX61" t="s">
        <v>1401</v>
      </c>
      <c r="CY61" t="s">
        <v>4545</v>
      </c>
      <c r="CZ61" t="s">
        <v>4550</v>
      </c>
      <c r="DE61" t="s">
        <v>4414</v>
      </c>
      <c r="DG61" t="s">
        <v>1402</v>
      </c>
      <c r="DH61" s="54">
        <v>43395</v>
      </c>
      <c r="DI61" s="54">
        <v>43479</v>
      </c>
    </row>
    <row r="62" spans="1:113" x14ac:dyDescent="0.25">
      <c r="A62" t="s">
        <v>4403</v>
      </c>
      <c r="B62">
        <v>22</v>
      </c>
      <c r="C62" s="54">
        <v>43475</v>
      </c>
      <c r="D62" t="s">
        <v>1021</v>
      </c>
      <c r="E62" t="s">
        <v>4551</v>
      </c>
      <c r="I62" t="s">
        <v>4404</v>
      </c>
      <c r="K62" t="s">
        <v>4405</v>
      </c>
      <c r="L62">
        <v>11.04</v>
      </c>
      <c r="M62">
        <v>16.8</v>
      </c>
      <c r="N62">
        <v>0</v>
      </c>
      <c r="O62" s="54">
        <v>36526</v>
      </c>
      <c r="P62" s="54">
        <v>36526</v>
      </c>
      <c r="Q62">
        <v>32</v>
      </c>
      <c r="R62">
        <v>45</v>
      </c>
      <c r="S62">
        <v>18</v>
      </c>
      <c r="T62">
        <v>24</v>
      </c>
      <c r="U62">
        <v>12</v>
      </c>
      <c r="V62">
        <v>1</v>
      </c>
      <c r="X62" t="s">
        <v>4552</v>
      </c>
      <c r="AA62">
        <v>0</v>
      </c>
      <c r="AB62">
        <v>0</v>
      </c>
      <c r="AC62">
        <v>0</v>
      </c>
      <c r="AD62">
        <v>0</v>
      </c>
      <c r="AE62">
        <v>0</v>
      </c>
      <c r="AF62">
        <v>0</v>
      </c>
      <c r="AG62">
        <v>0</v>
      </c>
      <c r="AJ62" s="54">
        <v>43219</v>
      </c>
      <c r="AK62" s="54"/>
      <c r="AL62" s="54">
        <v>43077</v>
      </c>
      <c r="AO62">
        <v>100</v>
      </c>
      <c r="AP62" t="s">
        <v>4407</v>
      </c>
      <c r="AR62">
        <v>1</v>
      </c>
      <c r="AS62" t="s">
        <v>1382</v>
      </c>
      <c r="AT62">
        <v>1</v>
      </c>
      <c r="AV62">
        <v>0</v>
      </c>
      <c r="AW62">
        <v>0</v>
      </c>
      <c r="AX62">
        <v>0</v>
      </c>
      <c r="AY62" t="s">
        <v>1383</v>
      </c>
      <c r="AZ62" t="s">
        <v>1383</v>
      </c>
      <c r="BA62">
        <v>750</v>
      </c>
      <c r="BD62">
        <v>1000000000</v>
      </c>
      <c r="BE62">
        <v>0</v>
      </c>
      <c r="BF62">
        <v>0</v>
      </c>
      <c r="BG62">
        <v>0</v>
      </c>
      <c r="BH62">
        <v>0</v>
      </c>
      <c r="BI62">
        <v>0</v>
      </c>
      <c r="BJ62">
        <v>0</v>
      </c>
      <c r="BK62">
        <v>0</v>
      </c>
      <c r="BL62">
        <v>0</v>
      </c>
      <c r="BM62">
        <v>0</v>
      </c>
      <c r="BN62">
        <v>0</v>
      </c>
      <c r="BR62">
        <v>0</v>
      </c>
      <c r="BS62">
        <v>0</v>
      </c>
      <c r="BX62">
        <v>0</v>
      </c>
      <c r="BY62">
        <v>0</v>
      </c>
      <c r="BZ62">
        <v>0</v>
      </c>
      <c r="CA62">
        <v>0</v>
      </c>
      <c r="CC62">
        <v>0</v>
      </c>
      <c r="CD62" s="54">
        <v>43178</v>
      </c>
      <c r="CE62" s="54"/>
      <c r="CF62" s="54">
        <v>43349</v>
      </c>
      <c r="CG62" s="54">
        <v>43475</v>
      </c>
      <c r="CH62" s="54">
        <v>43067</v>
      </c>
      <c r="CI62" s="54">
        <v>0</v>
      </c>
      <c r="CJ62">
        <v>1</v>
      </c>
      <c r="CK62">
        <v>0</v>
      </c>
      <c r="CL62">
        <v>0.65</v>
      </c>
      <c r="CM62">
        <v>0</v>
      </c>
      <c r="CN62">
        <v>0</v>
      </c>
      <c r="CO62">
        <v>0</v>
      </c>
      <c r="CP62">
        <v>0</v>
      </c>
      <c r="CQ62" t="s">
        <v>1407</v>
      </c>
      <c r="CR62" t="s">
        <v>1406</v>
      </c>
      <c r="CS62" t="s">
        <v>4408</v>
      </c>
      <c r="CT62" t="s">
        <v>1405</v>
      </c>
      <c r="CU62" t="s">
        <v>4409</v>
      </c>
      <c r="CV62" t="s">
        <v>4553</v>
      </c>
      <c r="CW62" t="s">
        <v>4425</v>
      </c>
      <c r="CX62" t="s">
        <v>1401</v>
      </c>
      <c r="CY62" t="s">
        <v>4545</v>
      </c>
      <c r="CZ62" t="s">
        <v>4554</v>
      </c>
      <c r="DE62" t="s">
        <v>4414</v>
      </c>
      <c r="DH62" s="54">
        <v>43151</v>
      </c>
      <c r="DI62" s="54">
        <v>43235</v>
      </c>
    </row>
    <row r="63" spans="1:113" x14ac:dyDescent="0.25">
      <c r="A63" t="s">
        <v>4403</v>
      </c>
      <c r="B63">
        <v>22</v>
      </c>
      <c r="C63" s="54">
        <v>43475</v>
      </c>
      <c r="D63" t="s">
        <v>1021</v>
      </c>
      <c r="E63" t="s">
        <v>1438</v>
      </c>
      <c r="I63" t="s">
        <v>4404</v>
      </c>
      <c r="K63" t="s">
        <v>4405</v>
      </c>
      <c r="L63">
        <v>3.24</v>
      </c>
      <c r="M63">
        <v>4.9000000000000004</v>
      </c>
      <c r="N63">
        <v>0</v>
      </c>
      <c r="O63" s="54">
        <v>36526</v>
      </c>
      <c r="P63" s="54">
        <v>36526</v>
      </c>
      <c r="Q63">
        <v>32</v>
      </c>
      <c r="R63">
        <v>45</v>
      </c>
      <c r="S63">
        <v>18</v>
      </c>
      <c r="T63">
        <v>24</v>
      </c>
      <c r="U63">
        <v>12</v>
      </c>
      <c r="V63">
        <v>1</v>
      </c>
      <c r="X63" t="s">
        <v>4406</v>
      </c>
      <c r="AA63">
        <v>8.2100000000000009</v>
      </c>
      <c r="AB63">
        <v>355</v>
      </c>
      <c r="AC63">
        <v>9.4</v>
      </c>
      <c r="AD63">
        <v>5.8</v>
      </c>
      <c r="AE63">
        <v>4.5999999999999996</v>
      </c>
      <c r="AF63">
        <v>0</v>
      </c>
      <c r="AG63">
        <v>0</v>
      </c>
      <c r="AJ63" s="54">
        <v>43448</v>
      </c>
      <c r="AK63" s="54"/>
      <c r="AL63" s="54">
        <v>43186</v>
      </c>
      <c r="AO63">
        <v>150</v>
      </c>
      <c r="AP63" t="s">
        <v>4407</v>
      </c>
      <c r="AR63">
        <v>1</v>
      </c>
      <c r="AS63" t="s">
        <v>1382</v>
      </c>
      <c r="AT63">
        <v>1</v>
      </c>
      <c r="AV63">
        <v>308</v>
      </c>
      <c r="AW63">
        <v>205</v>
      </c>
      <c r="AX63">
        <v>102</v>
      </c>
      <c r="AY63" t="s">
        <v>1398</v>
      </c>
      <c r="AZ63" t="s">
        <v>1398</v>
      </c>
      <c r="BA63">
        <v>285</v>
      </c>
      <c r="BD63">
        <v>1000000000</v>
      </c>
      <c r="BE63">
        <v>189</v>
      </c>
      <c r="BF63">
        <v>0.39</v>
      </c>
      <c r="BG63">
        <v>0</v>
      </c>
      <c r="BH63">
        <v>0</v>
      </c>
      <c r="BI63">
        <v>0</v>
      </c>
      <c r="BJ63">
        <v>0</v>
      </c>
      <c r="BK63">
        <v>0</v>
      </c>
      <c r="BL63">
        <v>0</v>
      </c>
      <c r="BM63">
        <v>189</v>
      </c>
      <c r="BN63">
        <v>0.39</v>
      </c>
      <c r="BR63">
        <v>150</v>
      </c>
      <c r="BS63">
        <v>103</v>
      </c>
      <c r="BX63">
        <v>0</v>
      </c>
      <c r="BY63">
        <v>0</v>
      </c>
      <c r="BZ63">
        <v>0</v>
      </c>
      <c r="CA63">
        <v>0.68</v>
      </c>
      <c r="CC63">
        <v>0</v>
      </c>
      <c r="CD63" s="54">
        <v>43475</v>
      </c>
      <c r="CE63" s="54"/>
      <c r="CF63" s="54">
        <v>43475</v>
      </c>
      <c r="CG63" s="54">
        <v>43601</v>
      </c>
      <c r="CH63" s="54">
        <v>36526</v>
      </c>
      <c r="CI63" s="54">
        <v>36526</v>
      </c>
      <c r="CJ63">
        <v>1</v>
      </c>
      <c r="CK63">
        <v>0</v>
      </c>
      <c r="CL63">
        <v>0</v>
      </c>
      <c r="CM63">
        <v>0</v>
      </c>
      <c r="CN63">
        <v>0.01</v>
      </c>
      <c r="CO63">
        <v>0</v>
      </c>
      <c r="CP63">
        <v>0</v>
      </c>
      <c r="CQ63" t="s">
        <v>1407</v>
      </c>
      <c r="CR63" t="s">
        <v>1406</v>
      </c>
      <c r="CS63" t="s">
        <v>4408</v>
      </c>
      <c r="CT63" t="s">
        <v>1405</v>
      </c>
      <c r="CU63" t="s">
        <v>4409</v>
      </c>
      <c r="CV63" t="s">
        <v>4555</v>
      </c>
      <c r="CW63" t="s">
        <v>4425</v>
      </c>
      <c r="CX63" t="s">
        <v>1401</v>
      </c>
      <c r="CY63" t="s">
        <v>4545</v>
      </c>
      <c r="CZ63" t="s">
        <v>4550</v>
      </c>
      <c r="DE63" t="s">
        <v>4414</v>
      </c>
      <c r="DG63" t="s">
        <v>1402</v>
      </c>
      <c r="DH63" s="54">
        <v>36526</v>
      </c>
      <c r="DI63" s="54">
        <v>36694</v>
      </c>
    </row>
    <row r="64" spans="1:113" x14ac:dyDescent="0.25">
      <c r="A64" t="s">
        <v>4403</v>
      </c>
      <c r="B64">
        <v>22</v>
      </c>
      <c r="C64" s="54">
        <v>43475</v>
      </c>
      <c r="D64" t="s">
        <v>1021</v>
      </c>
      <c r="E64" t="s">
        <v>3318</v>
      </c>
      <c r="I64" t="s">
        <v>4423</v>
      </c>
      <c r="K64" t="s">
        <v>4405</v>
      </c>
      <c r="L64">
        <v>2.76</v>
      </c>
      <c r="M64">
        <v>4.3499999999999996</v>
      </c>
      <c r="N64">
        <v>0</v>
      </c>
      <c r="O64" s="54">
        <v>36526</v>
      </c>
      <c r="P64" s="54">
        <v>36526</v>
      </c>
      <c r="Q64">
        <v>32</v>
      </c>
      <c r="R64">
        <v>45</v>
      </c>
      <c r="S64">
        <v>18</v>
      </c>
      <c r="T64">
        <v>24</v>
      </c>
      <c r="U64">
        <v>12</v>
      </c>
      <c r="V64">
        <v>1</v>
      </c>
      <c r="X64" t="s">
        <v>4406</v>
      </c>
      <c r="AA64">
        <v>4.84</v>
      </c>
      <c r="AB64">
        <v>210</v>
      </c>
      <c r="AC64">
        <v>9.1</v>
      </c>
      <c r="AD64">
        <v>16.2</v>
      </c>
      <c r="AE64">
        <v>12.9</v>
      </c>
      <c r="AF64">
        <v>0</v>
      </c>
      <c r="AG64">
        <v>0</v>
      </c>
      <c r="AJ64" s="54">
        <v>43219</v>
      </c>
      <c r="AK64" s="54"/>
      <c r="AL64" s="54">
        <v>43070</v>
      </c>
      <c r="AO64">
        <v>250</v>
      </c>
      <c r="AP64" t="s">
        <v>4407</v>
      </c>
      <c r="AQ64">
        <v>1000</v>
      </c>
      <c r="AR64">
        <v>1</v>
      </c>
      <c r="AS64" t="s">
        <v>1382</v>
      </c>
      <c r="AT64">
        <v>1</v>
      </c>
      <c r="AV64">
        <v>177</v>
      </c>
      <c r="AW64">
        <v>118</v>
      </c>
      <c r="AX64">
        <v>58</v>
      </c>
      <c r="AY64" t="s">
        <v>1387</v>
      </c>
      <c r="AZ64" t="s">
        <v>1387</v>
      </c>
      <c r="BA64">
        <v>197</v>
      </c>
      <c r="BD64">
        <v>1000000000</v>
      </c>
      <c r="BE64">
        <v>313</v>
      </c>
      <c r="BF64">
        <v>-0.77</v>
      </c>
      <c r="BG64">
        <v>0</v>
      </c>
      <c r="BH64">
        <v>0</v>
      </c>
      <c r="BI64">
        <v>0</v>
      </c>
      <c r="BJ64">
        <v>0</v>
      </c>
      <c r="BK64">
        <v>0</v>
      </c>
      <c r="BL64">
        <v>0</v>
      </c>
      <c r="BM64">
        <v>313</v>
      </c>
      <c r="BN64">
        <v>-0.77</v>
      </c>
      <c r="BR64">
        <v>0</v>
      </c>
      <c r="BS64">
        <v>59</v>
      </c>
      <c r="BX64">
        <v>0</v>
      </c>
      <c r="BY64">
        <v>375</v>
      </c>
      <c r="BZ64">
        <v>0</v>
      </c>
      <c r="CA64">
        <v>0.77</v>
      </c>
      <c r="CC64">
        <v>0</v>
      </c>
      <c r="CD64" s="54">
        <v>43475</v>
      </c>
      <c r="CE64" s="54"/>
      <c r="CF64" s="54">
        <v>43475</v>
      </c>
      <c r="CG64" s="54">
        <v>43601</v>
      </c>
      <c r="CH64" s="54">
        <v>43067</v>
      </c>
      <c r="CI64" s="54">
        <v>0</v>
      </c>
      <c r="CJ64">
        <v>1</v>
      </c>
      <c r="CK64">
        <v>0</v>
      </c>
      <c r="CL64">
        <v>0</v>
      </c>
      <c r="CM64">
        <v>0</v>
      </c>
      <c r="CN64">
        <v>0</v>
      </c>
      <c r="CO64">
        <v>0</v>
      </c>
      <c r="CP64">
        <v>0.01</v>
      </c>
      <c r="CQ64" t="s">
        <v>1407</v>
      </c>
      <c r="CR64" t="s">
        <v>1406</v>
      </c>
      <c r="CS64" t="s">
        <v>4408</v>
      </c>
      <c r="CT64" t="s">
        <v>1405</v>
      </c>
      <c r="CU64" t="s">
        <v>4409</v>
      </c>
      <c r="CV64" t="s">
        <v>4556</v>
      </c>
      <c r="CW64" t="s">
        <v>4425</v>
      </c>
      <c r="CX64" t="s">
        <v>1401</v>
      </c>
      <c r="CY64" t="s">
        <v>4545</v>
      </c>
      <c r="CZ64" t="s">
        <v>4557</v>
      </c>
      <c r="DE64" t="s">
        <v>4414</v>
      </c>
      <c r="DG64" t="s">
        <v>4460</v>
      </c>
      <c r="DH64" s="54">
        <v>43151</v>
      </c>
      <c r="DI64" s="54">
        <v>43235</v>
      </c>
    </row>
    <row r="65" spans="1:113" x14ac:dyDescent="0.25">
      <c r="A65" t="s">
        <v>4403</v>
      </c>
      <c r="B65">
        <v>22</v>
      </c>
      <c r="C65" s="54">
        <v>43475</v>
      </c>
      <c r="D65" t="s">
        <v>1021</v>
      </c>
      <c r="E65" t="s">
        <v>3319</v>
      </c>
      <c r="I65" t="s">
        <v>4432</v>
      </c>
      <c r="K65" t="s">
        <v>4405</v>
      </c>
      <c r="L65">
        <v>2.76</v>
      </c>
      <c r="M65">
        <v>4.3499999999999996</v>
      </c>
      <c r="N65">
        <v>0</v>
      </c>
      <c r="O65" s="54">
        <v>36526</v>
      </c>
      <c r="P65" s="54">
        <v>36526</v>
      </c>
      <c r="Q65">
        <v>32</v>
      </c>
      <c r="R65">
        <v>45</v>
      </c>
      <c r="S65">
        <v>18</v>
      </c>
      <c r="T65">
        <v>24</v>
      </c>
      <c r="U65">
        <v>12</v>
      </c>
      <c r="V65">
        <v>1</v>
      </c>
      <c r="X65" t="s">
        <v>4558</v>
      </c>
      <c r="AA65">
        <v>5.36</v>
      </c>
      <c r="AB65">
        <v>232</v>
      </c>
      <c r="AC65">
        <v>10.5</v>
      </c>
      <c r="AD65">
        <v>11.3</v>
      </c>
      <c r="AE65">
        <v>23.3</v>
      </c>
      <c r="AF65">
        <v>0</v>
      </c>
      <c r="AG65">
        <v>0</v>
      </c>
      <c r="AJ65" s="54">
        <v>43219</v>
      </c>
      <c r="AK65" s="54"/>
      <c r="AL65" s="54">
        <v>43070</v>
      </c>
      <c r="AO65">
        <v>500</v>
      </c>
      <c r="AP65" t="s">
        <v>4407</v>
      </c>
      <c r="AQ65">
        <v>1000</v>
      </c>
      <c r="AR65">
        <v>1</v>
      </c>
      <c r="AS65" t="s">
        <v>1382</v>
      </c>
      <c r="AT65">
        <v>1</v>
      </c>
      <c r="AV65">
        <v>225</v>
      </c>
      <c r="AW65">
        <v>150</v>
      </c>
      <c r="AX65">
        <v>74</v>
      </c>
      <c r="AY65" t="s">
        <v>1387</v>
      </c>
      <c r="AZ65" t="s">
        <v>1387</v>
      </c>
      <c r="BA65">
        <v>500</v>
      </c>
      <c r="BD65">
        <v>1000000000</v>
      </c>
      <c r="BE65">
        <v>242</v>
      </c>
      <c r="BF65">
        <v>-0.08</v>
      </c>
      <c r="BG65">
        <v>0</v>
      </c>
      <c r="BH65">
        <v>0</v>
      </c>
      <c r="BI65">
        <v>0</v>
      </c>
      <c r="BJ65">
        <v>0</v>
      </c>
      <c r="BK65">
        <v>0</v>
      </c>
      <c r="BL65">
        <v>0</v>
      </c>
      <c r="BM65">
        <v>242</v>
      </c>
      <c r="BN65">
        <v>-0.08</v>
      </c>
      <c r="BR65">
        <v>0</v>
      </c>
      <c r="BS65">
        <v>75</v>
      </c>
      <c r="BX65">
        <v>0</v>
      </c>
      <c r="BY65">
        <v>47</v>
      </c>
      <c r="BZ65">
        <v>0</v>
      </c>
      <c r="CA65">
        <v>0.77</v>
      </c>
      <c r="CC65">
        <v>0</v>
      </c>
      <c r="CD65" s="54">
        <v>43242</v>
      </c>
      <c r="CE65" s="54"/>
      <c r="CF65" s="54">
        <v>43349</v>
      </c>
      <c r="CG65" s="54">
        <v>43475</v>
      </c>
      <c r="CH65" s="54">
        <v>43067</v>
      </c>
      <c r="CI65" s="54">
        <v>0</v>
      </c>
      <c r="CJ65">
        <v>0.13</v>
      </c>
      <c r="CK65">
        <v>0</v>
      </c>
      <c r="CL65">
        <v>0.01</v>
      </c>
      <c r="CM65">
        <v>0</v>
      </c>
      <c r="CN65">
        <v>0</v>
      </c>
      <c r="CO65">
        <v>0</v>
      </c>
      <c r="CP65">
        <v>0.64</v>
      </c>
      <c r="CQ65" t="s">
        <v>1407</v>
      </c>
      <c r="CR65" t="s">
        <v>1406</v>
      </c>
      <c r="CS65" t="s">
        <v>4408</v>
      </c>
      <c r="CT65" t="s">
        <v>1405</v>
      </c>
      <c r="CU65" t="s">
        <v>4409</v>
      </c>
      <c r="CV65" t="s">
        <v>4559</v>
      </c>
      <c r="CW65" t="s">
        <v>4425</v>
      </c>
      <c r="CX65" t="s">
        <v>1401</v>
      </c>
      <c r="CY65" t="s">
        <v>4545</v>
      </c>
      <c r="CZ65" t="s">
        <v>4546</v>
      </c>
      <c r="DE65" t="s">
        <v>4414</v>
      </c>
      <c r="DG65" t="s">
        <v>4460</v>
      </c>
      <c r="DH65" s="54">
        <v>43151</v>
      </c>
      <c r="DI65" s="54">
        <v>43235</v>
      </c>
    </row>
    <row r="66" spans="1:113" x14ac:dyDescent="0.25">
      <c r="A66" t="s">
        <v>4403</v>
      </c>
      <c r="B66">
        <v>22</v>
      </c>
      <c r="C66" s="54">
        <v>43475</v>
      </c>
      <c r="D66" t="s">
        <v>1021</v>
      </c>
      <c r="E66" t="s">
        <v>3320</v>
      </c>
      <c r="I66" t="s">
        <v>4419</v>
      </c>
      <c r="K66" t="s">
        <v>4405</v>
      </c>
      <c r="L66">
        <v>6.33</v>
      </c>
      <c r="M66">
        <v>10.99</v>
      </c>
      <c r="N66">
        <v>0</v>
      </c>
      <c r="O66" s="54">
        <v>36526</v>
      </c>
      <c r="P66" s="54">
        <v>36526</v>
      </c>
      <c r="Q66">
        <v>32</v>
      </c>
      <c r="R66">
        <v>45</v>
      </c>
      <c r="S66">
        <v>18</v>
      </c>
      <c r="T66">
        <v>24</v>
      </c>
      <c r="U66">
        <v>12</v>
      </c>
      <c r="V66">
        <v>1</v>
      </c>
      <c r="X66" t="s">
        <v>4406</v>
      </c>
      <c r="Z66" t="s">
        <v>1403</v>
      </c>
      <c r="AA66">
        <v>2.5499999999999998</v>
      </c>
      <c r="AB66">
        <v>111</v>
      </c>
      <c r="AC66">
        <v>60.9</v>
      </c>
      <c r="AD66">
        <v>62.1</v>
      </c>
      <c r="AE66">
        <v>0.1</v>
      </c>
      <c r="AF66">
        <v>0</v>
      </c>
      <c r="AG66">
        <v>0</v>
      </c>
      <c r="AJ66" s="54">
        <v>43448</v>
      </c>
      <c r="AK66" s="54"/>
      <c r="AL66" s="54">
        <v>43496</v>
      </c>
      <c r="AO66">
        <v>1</v>
      </c>
      <c r="AP66" t="s">
        <v>4407</v>
      </c>
      <c r="AR66">
        <v>1</v>
      </c>
      <c r="AS66" t="s">
        <v>1382</v>
      </c>
      <c r="AT66">
        <v>1</v>
      </c>
      <c r="AV66">
        <v>621</v>
      </c>
      <c r="AW66">
        <v>413</v>
      </c>
      <c r="AX66">
        <v>205</v>
      </c>
      <c r="AY66" t="s">
        <v>1392</v>
      </c>
      <c r="AZ66" t="s">
        <v>1387</v>
      </c>
      <c r="BA66">
        <v>555</v>
      </c>
      <c r="BD66">
        <v>1000000000</v>
      </c>
      <c r="BE66">
        <v>133</v>
      </c>
      <c r="BF66">
        <v>0.79</v>
      </c>
      <c r="BG66">
        <v>500</v>
      </c>
      <c r="BH66">
        <v>0</v>
      </c>
      <c r="BI66">
        <v>300</v>
      </c>
      <c r="BJ66">
        <v>200</v>
      </c>
      <c r="BK66">
        <v>0</v>
      </c>
      <c r="BL66">
        <v>0</v>
      </c>
      <c r="BM66">
        <v>633</v>
      </c>
      <c r="BN66">
        <v>-0.02</v>
      </c>
      <c r="BR66">
        <v>0</v>
      </c>
      <c r="BS66">
        <v>207</v>
      </c>
      <c r="BX66">
        <v>336</v>
      </c>
      <c r="BY66">
        <v>0</v>
      </c>
      <c r="BZ66">
        <v>0</v>
      </c>
      <c r="CA66">
        <v>0.98</v>
      </c>
      <c r="CC66">
        <v>1</v>
      </c>
      <c r="CD66" s="54">
        <v>43475</v>
      </c>
      <c r="CE66" s="54"/>
      <c r="CF66" s="54">
        <v>43475</v>
      </c>
      <c r="CG66" s="54">
        <v>43601</v>
      </c>
      <c r="CH66" s="54">
        <v>43311</v>
      </c>
      <c r="CI66" s="54">
        <v>43395</v>
      </c>
      <c r="CJ66">
        <v>1</v>
      </c>
      <c r="CK66">
        <v>0</v>
      </c>
      <c r="CL66">
        <v>0</v>
      </c>
      <c r="CM66">
        <v>0.01</v>
      </c>
      <c r="CN66">
        <v>0</v>
      </c>
      <c r="CO66">
        <v>0</v>
      </c>
      <c r="CP66">
        <v>0</v>
      </c>
      <c r="CQ66" t="s">
        <v>1407</v>
      </c>
      <c r="CR66" t="s">
        <v>1406</v>
      </c>
      <c r="CS66" t="s">
        <v>4408</v>
      </c>
      <c r="CT66" t="s">
        <v>1405</v>
      </c>
      <c r="CU66" t="s">
        <v>4409</v>
      </c>
      <c r="CV66" t="s">
        <v>4560</v>
      </c>
      <c r="CW66" t="s">
        <v>4425</v>
      </c>
      <c r="CX66" t="s">
        <v>1401</v>
      </c>
      <c r="CY66" t="s">
        <v>4545</v>
      </c>
      <c r="CZ66" t="s">
        <v>4561</v>
      </c>
      <c r="DE66" t="s">
        <v>4414</v>
      </c>
      <c r="DG66" t="s">
        <v>1402</v>
      </c>
      <c r="DH66" s="54">
        <v>43395</v>
      </c>
      <c r="DI66" s="54">
        <v>43479</v>
      </c>
    </row>
    <row r="67" spans="1:113" x14ac:dyDescent="0.25">
      <c r="A67" t="s">
        <v>4403</v>
      </c>
      <c r="B67">
        <v>22</v>
      </c>
      <c r="C67" s="54">
        <v>43475</v>
      </c>
      <c r="D67" t="s">
        <v>1021</v>
      </c>
      <c r="E67" t="s">
        <v>1439</v>
      </c>
      <c r="I67" t="s">
        <v>4404</v>
      </c>
      <c r="K67" t="s">
        <v>4405</v>
      </c>
      <c r="L67">
        <v>0.39</v>
      </c>
      <c r="M67">
        <v>0.72</v>
      </c>
      <c r="N67">
        <v>0</v>
      </c>
      <c r="O67" s="54">
        <v>36526</v>
      </c>
      <c r="P67" s="54">
        <v>36526</v>
      </c>
      <c r="Q67">
        <v>32</v>
      </c>
      <c r="R67">
        <v>45</v>
      </c>
      <c r="S67">
        <v>18</v>
      </c>
      <c r="T67">
        <v>24</v>
      </c>
      <c r="U67">
        <v>12</v>
      </c>
      <c r="V67">
        <v>1</v>
      </c>
      <c r="X67" t="s">
        <v>4406</v>
      </c>
      <c r="AA67">
        <v>47.62</v>
      </c>
      <c r="AB67">
        <v>2058</v>
      </c>
      <c r="AC67">
        <v>10.3</v>
      </c>
      <c r="AD67">
        <v>7.3</v>
      </c>
      <c r="AE67">
        <v>2.6</v>
      </c>
      <c r="AF67">
        <v>0</v>
      </c>
      <c r="AG67">
        <v>0</v>
      </c>
      <c r="AJ67" s="54">
        <v>43406</v>
      </c>
      <c r="AK67" s="54"/>
      <c r="AL67" s="54"/>
      <c r="AO67">
        <v>500</v>
      </c>
      <c r="AP67" t="s">
        <v>4407</v>
      </c>
      <c r="AR67">
        <v>1</v>
      </c>
      <c r="AS67" t="s">
        <v>1382</v>
      </c>
      <c r="AT67">
        <v>1</v>
      </c>
      <c r="AV67">
        <v>1957</v>
      </c>
      <c r="AW67">
        <v>1301</v>
      </c>
      <c r="AX67">
        <v>646</v>
      </c>
      <c r="AY67" t="s">
        <v>1398</v>
      </c>
      <c r="AZ67" t="s">
        <v>1388</v>
      </c>
      <c r="BA67">
        <v>1812</v>
      </c>
      <c r="BD67">
        <v>1000000000</v>
      </c>
      <c r="BE67">
        <v>789</v>
      </c>
      <c r="BF67">
        <v>0.6</v>
      </c>
      <c r="BG67">
        <v>600</v>
      </c>
      <c r="BH67">
        <v>0</v>
      </c>
      <c r="BI67">
        <v>600</v>
      </c>
      <c r="BJ67">
        <v>0</v>
      </c>
      <c r="BK67">
        <v>0</v>
      </c>
      <c r="BL67">
        <v>0</v>
      </c>
      <c r="BM67">
        <v>1389</v>
      </c>
      <c r="BN67">
        <v>0.28999999999999998</v>
      </c>
      <c r="BR67">
        <v>568</v>
      </c>
      <c r="BS67">
        <v>652</v>
      </c>
      <c r="BX67">
        <v>0</v>
      </c>
      <c r="BY67">
        <v>0</v>
      </c>
      <c r="BZ67">
        <v>0</v>
      </c>
      <c r="CA67">
        <v>1.1299999999999999</v>
      </c>
      <c r="CC67">
        <v>1</v>
      </c>
      <c r="CD67" s="54">
        <v>43475</v>
      </c>
      <c r="CE67" s="54"/>
      <c r="CF67" s="54">
        <v>43475</v>
      </c>
      <c r="CG67" s="54">
        <v>43601</v>
      </c>
      <c r="CH67" s="54">
        <v>43311</v>
      </c>
      <c r="CI67" s="54">
        <v>43395</v>
      </c>
      <c r="CJ67">
        <v>1</v>
      </c>
      <c r="CK67">
        <v>0</v>
      </c>
      <c r="CL67">
        <v>0</v>
      </c>
      <c r="CM67">
        <v>0</v>
      </c>
      <c r="CN67">
        <v>0.01</v>
      </c>
      <c r="CO67">
        <v>0</v>
      </c>
      <c r="CP67">
        <v>0</v>
      </c>
      <c r="CQ67" t="s">
        <v>1407</v>
      </c>
      <c r="CR67" t="s">
        <v>1406</v>
      </c>
      <c r="CS67" t="s">
        <v>4408</v>
      </c>
      <c r="CT67" t="s">
        <v>1405</v>
      </c>
      <c r="CU67" t="s">
        <v>4409</v>
      </c>
      <c r="CV67" t="s">
        <v>4562</v>
      </c>
      <c r="CW67" t="s">
        <v>4425</v>
      </c>
      <c r="CX67" t="s">
        <v>1401</v>
      </c>
      <c r="CY67" t="s">
        <v>4545</v>
      </c>
      <c r="CZ67" t="s">
        <v>4563</v>
      </c>
      <c r="DE67" t="s">
        <v>4414</v>
      </c>
      <c r="DG67" t="s">
        <v>1402</v>
      </c>
      <c r="DH67" s="54">
        <v>43395</v>
      </c>
      <c r="DI67" s="54">
        <v>43479</v>
      </c>
    </row>
    <row r="68" spans="1:113" x14ac:dyDescent="0.25">
      <c r="A68" t="s">
        <v>4403</v>
      </c>
      <c r="B68">
        <v>22</v>
      </c>
      <c r="C68" s="54">
        <v>43475</v>
      </c>
      <c r="D68" t="s">
        <v>1021</v>
      </c>
      <c r="E68" t="s">
        <v>3321</v>
      </c>
      <c r="I68" t="s">
        <v>4404</v>
      </c>
      <c r="K68" t="s">
        <v>4405</v>
      </c>
      <c r="L68">
        <v>0.39</v>
      </c>
      <c r="M68">
        <v>0.72</v>
      </c>
      <c r="N68">
        <v>0</v>
      </c>
      <c r="O68" s="54">
        <v>36526</v>
      </c>
      <c r="P68" s="54">
        <v>36526</v>
      </c>
      <c r="Q68">
        <v>32</v>
      </c>
      <c r="R68">
        <v>45</v>
      </c>
      <c r="S68">
        <v>18</v>
      </c>
      <c r="T68">
        <v>24</v>
      </c>
      <c r="U68">
        <v>12</v>
      </c>
      <c r="V68">
        <v>1</v>
      </c>
      <c r="X68" t="s">
        <v>4406</v>
      </c>
      <c r="AA68">
        <v>16.46</v>
      </c>
      <c r="AB68">
        <v>712</v>
      </c>
      <c r="AC68">
        <v>19.8</v>
      </c>
      <c r="AD68">
        <v>28.9</v>
      </c>
      <c r="AE68">
        <v>0</v>
      </c>
      <c r="AF68">
        <v>0</v>
      </c>
      <c r="AG68">
        <v>0</v>
      </c>
      <c r="AJ68" s="54"/>
      <c r="AK68" s="54"/>
      <c r="AL68" s="54"/>
      <c r="AO68">
        <v>1</v>
      </c>
      <c r="AP68" t="s">
        <v>4407</v>
      </c>
      <c r="AR68">
        <v>1</v>
      </c>
      <c r="AS68" t="s">
        <v>1382</v>
      </c>
      <c r="AT68">
        <v>1</v>
      </c>
      <c r="AV68">
        <v>1305</v>
      </c>
      <c r="AW68">
        <v>868</v>
      </c>
      <c r="AX68">
        <v>431</v>
      </c>
      <c r="AY68" t="s">
        <v>1388</v>
      </c>
      <c r="AZ68" t="s">
        <v>1387</v>
      </c>
      <c r="BA68">
        <v>1208</v>
      </c>
      <c r="BD68">
        <v>1000000000</v>
      </c>
      <c r="BE68">
        <v>903</v>
      </c>
      <c r="BF68">
        <v>0.31</v>
      </c>
      <c r="BG68">
        <v>1000</v>
      </c>
      <c r="BH68">
        <v>0</v>
      </c>
      <c r="BI68">
        <v>1000</v>
      </c>
      <c r="BJ68">
        <v>0</v>
      </c>
      <c r="BK68">
        <v>0</v>
      </c>
      <c r="BL68">
        <v>0</v>
      </c>
      <c r="BM68">
        <v>1903</v>
      </c>
      <c r="BN68">
        <v>-0.46</v>
      </c>
      <c r="BR68">
        <v>0</v>
      </c>
      <c r="BS68">
        <v>435</v>
      </c>
      <c r="BX68">
        <v>0</v>
      </c>
      <c r="BY68">
        <v>0</v>
      </c>
      <c r="BZ68">
        <v>0</v>
      </c>
      <c r="CA68">
        <v>1.1299999999999999</v>
      </c>
      <c r="CC68">
        <v>1</v>
      </c>
      <c r="CD68" s="54">
        <v>43475</v>
      </c>
      <c r="CE68" s="54"/>
      <c r="CF68" s="54">
        <v>43475</v>
      </c>
      <c r="CG68" s="54">
        <v>43601</v>
      </c>
      <c r="CH68" s="54">
        <v>43311</v>
      </c>
      <c r="CI68" s="54">
        <v>43395</v>
      </c>
      <c r="CJ68">
        <v>1</v>
      </c>
      <c r="CK68">
        <v>0</v>
      </c>
      <c r="CL68">
        <v>0</v>
      </c>
      <c r="CM68">
        <v>0</v>
      </c>
      <c r="CN68">
        <v>0</v>
      </c>
      <c r="CO68">
        <v>0.01</v>
      </c>
      <c r="CP68">
        <v>0</v>
      </c>
      <c r="CQ68" t="s">
        <v>1407</v>
      </c>
      <c r="CR68" t="s">
        <v>1406</v>
      </c>
      <c r="CS68" t="s">
        <v>4408</v>
      </c>
      <c r="CT68" t="s">
        <v>1405</v>
      </c>
      <c r="CU68" t="s">
        <v>4409</v>
      </c>
      <c r="CV68" t="s">
        <v>4564</v>
      </c>
      <c r="CW68" t="s">
        <v>4425</v>
      </c>
      <c r="CX68" t="s">
        <v>1401</v>
      </c>
      <c r="CY68" t="s">
        <v>4545</v>
      </c>
      <c r="CZ68" t="s">
        <v>4563</v>
      </c>
      <c r="DE68" t="s">
        <v>4414</v>
      </c>
      <c r="DG68" t="s">
        <v>1402</v>
      </c>
      <c r="DH68" s="54">
        <v>43395</v>
      </c>
      <c r="DI68" s="54">
        <v>43479</v>
      </c>
    </row>
    <row r="69" spans="1:113" x14ac:dyDescent="0.25">
      <c r="A69" t="s">
        <v>4403</v>
      </c>
      <c r="B69">
        <v>22</v>
      </c>
      <c r="C69" s="54">
        <v>43475</v>
      </c>
      <c r="D69" t="s">
        <v>1021</v>
      </c>
      <c r="E69" t="s">
        <v>3322</v>
      </c>
      <c r="I69" t="s">
        <v>4404</v>
      </c>
      <c r="K69" t="s">
        <v>4405</v>
      </c>
      <c r="L69">
        <v>0.39</v>
      </c>
      <c r="M69">
        <v>0.72</v>
      </c>
      <c r="N69">
        <v>0</v>
      </c>
      <c r="O69" s="54">
        <v>36526</v>
      </c>
      <c r="P69" s="54">
        <v>36526</v>
      </c>
      <c r="Q69">
        <v>32</v>
      </c>
      <c r="R69">
        <v>45</v>
      </c>
      <c r="S69">
        <v>18</v>
      </c>
      <c r="T69">
        <v>24</v>
      </c>
      <c r="U69">
        <v>12</v>
      </c>
      <c r="V69">
        <v>1</v>
      </c>
      <c r="X69" t="s">
        <v>4406</v>
      </c>
      <c r="AA69">
        <v>17.149999999999999</v>
      </c>
      <c r="AB69">
        <v>741</v>
      </c>
      <c r="AC69">
        <v>14.3</v>
      </c>
      <c r="AD69">
        <v>17.5</v>
      </c>
      <c r="AE69">
        <v>7.3</v>
      </c>
      <c r="AF69">
        <v>0</v>
      </c>
      <c r="AG69">
        <v>0</v>
      </c>
      <c r="AJ69" s="54"/>
      <c r="AK69" s="54"/>
      <c r="AL69" s="54">
        <v>43405</v>
      </c>
      <c r="AO69">
        <v>500</v>
      </c>
      <c r="AP69" t="s">
        <v>4407</v>
      </c>
      <c r="AR69">
        <v>1</v>
      </c>
      <c r="AS69" t="s">
        <v>1382</v>
      </c>
      <c r="AT69">
        <v>1</v>
      </c>
      <c r="AV69">
        <v>981</v>
      </c>
      <c r="AW69">
        <v>652</v>
      </c>
      <c r="AX69">
        <v>324</v>
      </c>
      <c r="AY69" t="s">
        <v>1392</v>
      </c>
      <c r="AZ69" t="s">
        <v>1387</v>
      </c>
      <c r="BA69">
        <v>908</v>
      </c>
      <c r="BD69">
        <v>1000000000</v>
      </c>
      <c r="BE69">
        <v>203</v>
      </c>
      <c r="BF69">
        <v>0.79</v>
      </c>
      <c r="BG69">
        <v>1000</v>
      </c>
      <c r="BH69">
        <v>0</v>
      </c>
      <c r="BI69">
        <v>1000</v>
      </c>
      <c r="BJ69">
        <v>0</v>
      </c>
      <c r="BK69">
        <v>0</v>
      </c>
      <c r="BL69">
        <v>0</v>
      </c>
      <c r="BM69">
        <v>1203</v>
      </c>
      <c r="BN69">
        <v>-0.23</v>
      </c>
      <c r="BR69">
        <v>0</v>
      </c>
      <c r="BS69">
        <v>327</v>
      </c>
      <c r="BX69">
        <v>40</v>
      </c>
      <c r="BY69">
        <v>0</v>
      </c>
      <c r="BZ69">
        <v>0</v>
      </c>
      <c r="CA69">
        <v>1.1299999999999999</v>
      </c>
      <c r="CC69">
        <v>1</v>
      </c>
      <c r="CD69" s="54">
        <v>43475</v>
      </c>
      <c r="CE69" s="54"/>
      <c r="CF69" s="54">
        <v>43475</v>
      </c>
      <c r="CG69" s="54">
        <v>43601</v>
      </c>
      <c r="CH69" s="54">
        <v>43311</v>
      </c>
      <c r="CI69" s="54">
        <v>43395</v>
      </c>
      <c r="CJ69">
        <v>1</v>
      </c>
      <c r="CK69">
        <v>0</v>
      </c>
      <c r="CL69">
        <v>0</v>
      </c>
      <c r="CM69">
        <v>0.01</v>
      </c>
      <c r="CN69">
        <v>0</v>
      </c>
      <c r="CO69">
        <v>0</v>
      </c>
      <c r="CP69">
        <v>0</v>
      </c>
      <c r="CQ69" t="s">
        <v>1407</v>
      </c>
      <c r="CR69" t="s">
        <v>1406</v>
      </c>
      <c r="CS69" t="s">
        <v>4408</v>
      </c>
      <c r="CT69" t="s">
        <v>1405</v>
      </c>
      <c r="CU69" t="s">
        <v>4409</v>
      </c>
      <c r="CV69" t="s">
        <v>4565</v>
      </c>
      <c r="CW69" t="s">
        <v>4425</v>
      </c>
      <c r="CX69" t="s">
        <v>1401</v>
      </c>
      <c r="CY69" t="s">
        <v>4545</v>
      </c>
      <c r="CZ69" t="s">
        <v>4563</v>
      </c>
      <c r="DE69" t="s">
        <v>4414</v>
      </c>
      <c r="DG69" t="s">
        <v>1402</v>
      </c>
      <c r="DH69" s="54">
        <v>43395</v>
      </c>
      <c r="DI69" s="54">
        <v>43479</v>
      </c>
    </row>
    <row r="70" spans="1:113" x14ac:dyDescent="0.25">
      <c r="A70" t="s">
        <v>4403</v>
      </c>
      <c r="B70">
        <v>22</v>
      </c>
      <c r="C70" s="54">
        <v>43475</v>
      </c>
      <c r="D70" t="s">
        <v>1021</v>
      </c>
      <c r="E70" t="s">
        <v>1440</v>
      </c>
      <c r="I70" t="s">
        <v>4404</v>
      </c>
      <c r="K70" t="s">
        <v>4405</v>
      </c>
      <c r="L70">
        <v>8.9600000000000009</v>
      </c>
      <c r="M70">
        <v>16.5</v>
      </c>
      <c r="N70">
        <v>0</v>
      </c>
      <c r="O70" s="54">
        <v>36526</v>
      </c>
      <c r="P70" s="54">
        <v>36526</v>
      </c>
      <c r="Q70">
        <v>32</v>
      </c>
      <c r="R70">
        <v>45</v>
      </c>
      <c r="S70">
        <v>18</v>
      </c>
      <c r="T70">
        <v>24</v>
      </c>
      <c r="U70">
        <v>12</v>
      </c>
      <c r="V70">
        <v>1</v>
      </c>
      <c r="X70" t="s">
        <v>4406</v>
      </c>
      <c r="AA70">
        <v>21.13</v>
      </c>
      <c r="AB70">
        <v>913</v>
      </c>
      <c r="AC70">
        <v>9.6999999999999993</v>
      </c>
      <c r="AD70">
        <v>4.8</v>
      </c>
      <c r="AE70">
        <v>1.8</v>
      </c>
      <c r="AF70">
        <v>0</v>
      </c>
      <c r="AG70">
        <v>0</v>
      </c>
      <c r="AJ70" s="54"/>
      <c r="AK70" s="54"/>
      <c r="AL70" s="54"/>
      <c r="AO70">
        <v>150</v>
      </c>
      <c r="AP70" t="s">
        <v>4407</v>
      </c>
      <c r="AR70">
        <v>1</v>
      </c>
      <c r="AS70" t="s">
        <v>1382</v>
      </c>
      <c r="AT70">
        <v>1</v>
      </c>
      <c r="AV70">
        <v>817</v>
      </c>
      <c r="AW70">
        <v>543</v>
      </c>
      <c r="AX70">
        <v>270</v>
      </c>
      <c r="AY70" t="s">
        <v>1392</v>
      </c>
      <c r="AZ70" t="s">
        <v>1398</v>
      </c>
      <c r="BA70">
        <v>756</v>
      </c>
      <c r="BD70">
        <v>1000000000</v>
      </c>
      <c r="BE70">
        <v>8</v>
      </c>
      <c r="BF70">
        <v>0.99</v>
      </c>
      <c r="BG70">
        <v>400</v>
      </c>
      <c r="BH70">
        <v>0</v>
      </c>
      <c r="BI70">
        <v>400</v>
      </c>
      <c r="BJ70">
        <v>0</v>
      </c>
      <c r="BK70">
        <v>0</v>
      </c>
      <c r="BL70">
        <v>0</v>
      </c>
      <c r="BM70">
        <v>408</v>
      </c>
      <c r="BN70">
        <v>0.5</v>
      </c>
      <c r="BR70">
        <v>409</v>
      </c>
      <c r="BS70">
        <v>272</v>
      </c>
      <c r="BX70">
        <v>1975</v>
      </c>
      <c r="BY70">
        <v>0</v>
      </c>
      <c r="BZ70">
        <v>0</v>
      </c>
      <c r="CA70">
        <v>1.1200000000000001</v>
      </c>
      <c r="CC70">
        <v>0</v>
      </c>
      <c r="CD70" s="54">
        <v>43475</v>
      </c>
      <c r="CE70" s="54"/>
      <c r="CF70" s="54">
        <v>43475</v>
      </c>
      <c r="CG70" s="54">
        <v>43601</v>
      </c>
      <c r="CH70" s="54">
        <v>36526</v>
      </c>
      <c r="CI70" s="54">
        <v>36526</v>
      </c>
      <c r="CJ70">
        <v>1</v>
      </c>
      <c r="CK70">
        <v>0</v>
      </c>
      <c r="CL70">
        <v>0</v>
      </c>
      <c r="CM70">
        <v>0.01</v>
      </c>
      <c r="CN70">
        <v>0</v>
      </c>
      <c r="CO70">
        <v>0</v>
      </c>
      <c r="CP70">
        <v>0</v>
      </c>
      <c r="CQ70" t="s">
        <v>1407</v>
      </c>
      <c r="CR70" t="s">
        <v>1406</v>
      </c>
      <c r="CS70" t="s">
        <v>4408</v>
      </c>
      <c r="CT70" t="s">
        <v>1405</v>
      </c>
      <c r="CU70" t="s">
        <v>4409</v>
      </c>
      <c r="CV70" t="s">
        <v>4566</v>
      </c>
      <c r="CW70" t="s">
        <v>4425</v>
      </c>
      <c r="CX70" t="s">
        <v>1401</v>
      </c>
      <c r="CY70" t="s">
        <v>4545</v>
      </c>
      <c r="CZ70" t="s">
        <v>4427</v>
      </c>
      <c r="DE70" t="s">
        <v>4414</v>
      </c>
      <c r="DG70" t="s">
        <v>1402</v>
      </c>
      <c r="DH70" s="54">
        <v>36526</v>
      </c>
      <c r="DI70" s="54">
        <v>36694</v>
      </c>
    </row>
    <row r="71" spans="1:113" x14ac:dyDescent="0.25">
      <c r="A71" t="s">
        <v>4403</v>
      </c>
      <c r="B71">
        <v>22</v>
      </c>
      <c r="C71" s="54">
        <v>43475</v>
      </c>
      <c r="D71" t="s">
        <v>1021</v>
      </c>
      <c r="E71" t="s">
        <v>1441</v>
      </c>
      <c r="I71" t="s">
        <v>4404</v>
      </c>
      <c r="K71" t="s">
        <v>4405</v>
      </c>
      <c r="L71">
        <v>6.3</v>
      </c>
      <c r="M71">
        <v>10.67</v>
      </c>
      <c r="N71">
        <v>0</v>
      </c>
      <c r="O71" s="54">
        <v>36526</v>
      </c>
      <c r="P71" s="54">
        <v>36526</v>
      </c>
      <c r="Q71">
        <v>32</v>
      </c>
      <c r="R71">
        <v>45</v>
      </c>
      <c r="S71">
        <v>18</v>
      </c>
      <c r="T71">
        <v>24</v>
      </c>
      <c r="U71">
        <v>12</v>
      </c>
      <c r="V71">
        <v>1</v>
      </c>
      <c r="X71" t="s">
        <v>4406</v>
      </c>
      <c r="AA71">
        <v>14.48</v>
      </c>
      <c r="AB71">
        <v>626</v>
      </c>
      <c r="AC71">
        <v>10.6</v>
      </c>
      <c r="AD71">
        <v>8</v>
      </c>
      <c r="AE71">
        <v>0</v>
      </c>
      <c r="AF71">
        <v>0</v>
      </c>
      <c r="AG71">
        <v>0</v>
      </c>
      <c r="AJ71" s="54"/>
      <c r="AK71" s="54"/>
      <c r="AL71" s="54"/>
      <c r="AO71">
        <v>1</v>
      </c>
      <c r="AP71" t="s">
        <v>4407</v>
      </c>
      <c r="AR71">
        <v>1</v>
      </c>
      <c r="AS71" t="s">
        <v>1382</v>
      </c>
      <c r="AT71">
        <v>1</v>
      </c>
      <c r="AV71">
        <v>613</v>
      </c>
      <c r="AW71">
        <v>408</v>
      </c>
      <c r="AX71">
        <v>202</v>
      </c>
      <c r="AY71" t="s">
        <v>1398</v>
      </c>
      <c r="AZ71" t="s">
        <v>1388</v>
      </c>
      <c r="BA71">
        <v>567</v>
      </c>
      <c r="BD71">
        <v>1000000000</v>
      </c>
      <c r="BE71">
        <v>263</v>
      </c>
      <c r="BF71">
        <v>0.56999999999999995</v>
      </c>
      <c r="BG71">
        <v>200</v>
      </c>
      <c r="BH71">
        <v>0</v>
      </c>
      <c r="BI71">
        <v>200</v>
      </c>
      <c r="BJ71">
        <v>0</v>
      </c>
      <c r="BK71">
        <v>0</v>
      </c>
      <c r="BL71">
        <v>0</v>
      </c>
      <c r="BM71">
        <v>463</v>
      </c>
      <c r="BN71">
        <v>0.24</v>
      </c>
      <c r="BR71">
        <v>150</v>
      </c>
      <c r="BS71">
        <v>204</v>
      </c>
      <c r="BX71">
        <v>0</v>
      </c>
      <c r="BY71">
        <v>0</v>
      </c>
      <c r="BZ71">
        <v>0</v>
      </c>
      <c r="CA71">
        <v>0.92</v>
      </c>
      <c r="CC71">
        <v>1</v>
      </c>
      <c r="CD71" s="54">
        <v>43475</v>
      </c>
      <c r="CE71" s="54"/>
      <c r="CF71" s="54">
        <v>43475</v>
      </c>
      <c r="CG71" s="54">
        <v>43601</v>
      </c>
      <c r="CH71" s="54">
        <v>43311</v>
      </c>
      <c r="CI71" s="54">
        <v>43395</v>
      </c>
      <c r="CJ71">
        <v>1</v>
      </c>
      <c r="CK71">
        <v>0</v>
      </c>
      <c r="CL71">
        <v>0</v>
      </c>
      <c r="CM71">
        <v>0</v>
      </c>
      <c r="CN71">
        <v>0.01</v>
      </c>
      <c r="CO71">
        <v>0</v>
      </c>
      <c r="CP71">
        <v>0</v>
      </c>
      <c r="CQ71" t="s">
        <v>1407</v>
      </c>
      <c r="CR71" t="s">
        <v>1406</v>
      </c>
      <c r="CS71" t="s">
        <v>4408</v>
      </c>
      <c r="CT71" t="s">
        <v>1405</v>
      </c>
      <c r="CU71" t="s">
        <v>4409</v>
      </c>
      <c r="CV71" t="s">
        <v>4567</v>
      </c>
      <c r="CW71" t="s">
        <v>4425</v>
      </c>
      <c r="CX71" t="s">
        <v>1401</v>
      </c>
      <c r="CY71" t="s">
        <v>4545</v>
      </c>
      <c r="CZ71" t="s">
        <v>4427</v>
      </c>
      <c r="DE71" t="s">
        <v>4414</v>
      </c>
      <c r="DG71" t="s">
        <v>1402</v>
      </c>
      <c r="DH71" s="54">
        <v>43395</v>
      </c>
      <c r="DI71" s="54">
        <v>43479</v>
      </c>
    </row>
    <row r="72" spans="1:113" x14ac:dyDescent="0.25">
      <c r="A72" t="s">
        <v>4403</v>
      </c>
      <c r="B72">
        <v>22</v>
      </c>
      <c r="C72" s="54">
        <v>43475</v>
      </c>
      <c r="D72" t="s">
        <v>1021</v>
      </c>
      <c r="E72" t="s">
        <v>1442</v>
      </c>
      <c r="I72" t="s">
        <v>4404</v>
      </c>
      <c r="K72" t="s">
        <v>4405</v>
      </c>
      <c r="L72">
        <v>6.08</v>
      </c>
      <c r="M72">
        <v>10.3</v>
      </c>
      <c r="N72">
        <v>0</v>
      </c>
      <c r="O72" s="54">
        <v>36526</v>
      </c>
      <c r="P72" s="54">
        <v>36526</v>
      </c>
      <c r="Q72">
        <v>32</v>
      </c>
      <c r="R72">
        <v>45</v>
      </c>
      <c r="S72">
        <v>18</v>
      </c>
      <c r="T72">
        <v>24</v>
      </c>
      <c r="U72">
        <v>12</v>
      </c>
      <c r="V72">
        <v>1</v>
      </c>
      <c r="X72" t="s">
        <v>4406</v>
      </c>
      <c r="AA72">
        <v>9.42</v>
      </c>
      <c r="AB72">
        <v>407</v>
      </c>
      <c r="AC72">
        <v>16.3</v>
      </c>
      <c r="AD72">
        <v>10.1</v>
      </c>
      <c r="AE72">
        <v>0</v>
      </c>
      <c r="AF72">
        <v>1</v>
      </c>
      <c r="AG72">
        <v>0</v>
      </c>
      <c r="AJ72" s="54"/>
      <c r="AK72" s="54"/>
      <c r="AL72" s="54"/>
      <c r="AO72">
        <v>1</v>
      </c>
      <c r="AP72" t="s">
        <v>4407</v>
      </c>
      <c r="AR72">
        <v>1</v>
      </c>
      <c r="AS72" t="s">
        <v>1382</v>
      </c>
      <c r="AT72">
        <v>1</v>
      </c>
      <c r="AV72">
        <v>613</v>
      </c>
      <c r="AW72">
        <v>408</v>
      </c>
      <c r="AX72">
        <v>202</v>
      </c>
      <c r="AY72" t="s">
        <v>1392</v>
      </c>
      <c r="AZ72" t="s">
        <v>1398</v>
      </c>
      <c r="BA72">
        <v>567</v>
      </c>
      <c r="BD72">
        <v>1000000000</v>
      </c>
      <c r="BE72">
        <v>179</v>
      </c>
      <c r="BF72">
        <v>0.71</v>
      </c>
      <c r="BG72">
        <v>200</v>
      </c>
      <c r="BH72">
        <v>0</v>
      </c>
      <c r="BI72">
        <v>0</v>
      </c>
      <c r="BJ72">
        <v>200</v>
      </c>
      <c r="BK72">
        <v>0</v>
      </c>
      <c r="BL72">
        <v>0</v>
      </c>
      <c r="BM72">
        <v>379</v>
      </c>
      <c r="BN72">
        <v>0.38</v>
      </c>
      <c r="BR72">
        <v>234</v>
      </c>
      <c r="BS72">
        <v>204</v>
      </c>
      <c r="BX72">
        <v>97</v>
      </c>
      <c r="BY72">
        <v>0</v>
      </c>
      <c r="BZ72">
        <v>0</v>
      </c>
      <c r="CA72">
        <v>0.93</v>
      </c>
      <c r="CC72">
        <v>1</v>
      </c>
      <c r="CD72" s="54">
        <v>43475</v>
      </c>
      <c r="CE72" s="54"/>
      <c r="CF72" s="54">
        <v>43475</v>
      </c>
      <c r="CG72" s="54">
        <v>43601</v>
      </c>
      <c r="CH72" s="54">
        <v>43311</v>
      </c>
      <c r="CI72" s="54">
        <v>43395</v>
      </c>
      <c r="CJ72">
        <v>1</v>
      </c>
      <c r="CK72">
        <v>0</v>
      </c>
      <c r="CL72">
        <v>0</v>
      </c>
      <c r="CM72">
        <v>0.01</v>
      </c>
      <c r="CN72">
        <v>0</v>
      </c>
      <c r="CO72">
        <v>0</v>
      </c>
      <c r="CP72">
        <v>0</v>
      </c>
      <c r="CQ72" t="s">
        <v>1407</v>
      </c>
      <c r="CR72" t="s">
        <v>1406</v>
      </c>
      <c r="CS72" t="s">
        <v>4408</v>
      </c>
      <c r="CT72" t="s">
        <v>1405</v>
      </c>
      <c r="CU72" t="s">
        <v>4409</v>
      </c>
      <c r="CV72" t="s">
        <v>4568</v>
      </c>
      <c r="CW72" t="s">
        <v>4425</v>
      </c>
      <c r="CX72" t="s">
        <v>1401</v>
      </c>
      <c r="CY72" t="s">
        <v>4545</v>
      </c>
      <c r="CZ72" t="s">
        <v>4569</v>
      </c>
      <c r="DE72" t="s">
        <v>4414</v>
      </c>
      <c r="DG72" t="s">
        <v>1402</v>
      </c>
      <c r="DH72" s="54">
        <v>43395</v>
      </c>
      <c r="DI72" s="54">
        <v>43479</v>
      </c>
    </row>
    <row r="73" spans="1:113" x14ac:dyDescent="0.25">
      <c r="A73" t="s">
        <v>4403</v>
      </c>
      <c r="B73">
        <v>22</v>
      </c>
      <c r="C73" s="54">
        <v>43475</v>
      </c>
      <c r="D73" t="s">
        <v>1021</v>
      </c>
      <c r="E73" t="s">
        <v>1443</v>
      </c>
      <c r="I73" t="s">
        <v>4404</v>
      </c>
      <c r="K73" t="s">
        <v>4405</v>
      </c>
      <c r="L73">
        <v>4.01</v>
      </c>
      <c r="M73">
        <v>7.1</v>
      </c>
      <c r="N73">
        <v>0</v>
      </c>
      <c r="O73" s="54">
        <v>36526</v>
      </c>
      <c r="P73" s="54">
        <v>36526</v>
      </c>
      <c r="Q73">
        <v>32</v>
      </c>
      <c r="R73">
        <v>45</v>
      </c>
      <c r="S73">
        <v>18</v>
      </c>
      <c r="T73">
        <v>24</v>
      </c>
      <c r="U73">
        <v>12</v>
      </c>
      <c r="V73">
        <v>1</v>
      </c>
      <c r="X73" t="s">
        <v>4406</v>
      </c>
      <c r="AA73">
        <v>8.4700000000000006</v>
      </c>
      <c r="AB73">
        <v>366</v>
      </c>
      <c r="AC73">
        <v>18.100000000000001</v>
      </c>
      <c r="AD73">
        <v>11.9</v>
      </c>
      <c r="AE73">
        <v>0</v>
      </c>
      <c r="AF73">
        <v>0</v>
      </c>
      <c r="AG73">
        <v>0</v>
      </c>
      <c r="AJ73" s="54"/>
      <c r="AK73" s="54"/>
      <c r="AL73" s="54"/>
      <c r="AO73">
        <v>1</v>
      </c>
      <c r="AP73" t="s">
        <v>4407</v>
      </c>
      <c r="AR73">
        <v>1</v>
      </c>
      <c r="AS73" t="s">
        <v>1382</v>
      </c>
      <c r="AT73">
        <v>1</v>
      </c>
      <c r="AV73">
        <v>613</v>
      </c>
      <c r="AW73">
        <v>408</v>
      </c>
      <c r="AX73">
        <v>202</v>
      </c>
      <c r="AY73" t="s">
        <v>1392</v>
      </c>
      <c r="AZ73" t="s">
        <v>1398</v>
      </c>
      <c r="BA73">
        <v>567</v>
      </c>
      <c r="BD73">
        <v>1000000000</v>
      </c>
      <c r="BE73">
        <v>102</v>
      </c>
      <c r="BF73">
        <v>0.83</v>
      </c>
      <c r="BG73">
        <v>300</v>
      </c>
      <c r="BH73">
        <v>0</v>
      </c>
      <c r="BI73">
        <v>0</v>
      </c>
      <c r="BJ73">
        <v>300</v>
      </c>
      <c r="BK73">
        <v>0</v>
      </c>
      <c r="BL73">
        <v>0</v>
      </c>
      <c r="BM73">
        <v>402</v>
      </c>
      <c r="BN73">
        <v>0.34</v>
      </c>
      <c r="BR73">
        <v>211</v>
      </c>
      <c r="BS73">
        <v>204</v>
      </c>
      <c r="BX73">
        <v>309</v>
      </c>
      <c r="BY73">
        <v>0</v>
      </c>
      <c r="BZ73">
        <v>0</v>
      </c>
      <c r="CA73">
        <v>1.03</v>
      </c>
      <c r="CC73">
        <v>1</v>
      </c>
      <c r="CD73" s="54">
        <v>43475</v>
      </c>
      <c r="CE73" s="54"/>
      <c r="CF73" s="54">
        <v>43475</v>
      </c>
      <c r="CG73" s="54">
        <v>43601</v>
      </c>
      <c r="CH73" s="54">
        <v>43311</v>
      </c>
      <c r="CI73" s="54">
        <v>43395</v>
      </c>
      <c r="CJ73">
        <v>1</v>
      </c>
      <c r="CK73">
        <v>0</v>
      </c>
      <c r="CL73">
        <v>0</v>
      </c>
      <c r="CM73">
        <v>0.01</v>
      </c>
      <c r="CN73">
        <v>0</v>
      </c>
      <c r="CO73">
        <v>0</v>
      </c>
      <c r="CP73">
        <v>0</v>
      </c>
      <c r="CQ73" t="s">
        <v>1407</v>
      </c>
      <c r="CR73" t="s">
        <v>1406</v>
      </c>
      <c r="CS73" t="s">
        <v>4408</v>
      </c>
      <c r="CT73" t="s">
        <v>1405</v>
      </c>
      <c r="CU73" t="s">
        <v>4409</v>
      </c>
      <c r="CV73" t="s">
        <v>4570</v>
      </c>
      <c r="CW73" t="s">
        <v>4425</v>
      </c>
      <c r="CX73" t="s">
        <v>1401</v>
      </c>
      <c r="CY73" t="s">
        <v>4545</v>
      </c>
      <c r="CZ73" t="s">
        <v>4571</v>
      </c>
      <c r="DE73" t="s">
        <v>4414</v>
      </c>
      <c r="DG73" t="s">
        <v>1402</v>
      </c>
      <c r="DH73" s="54">
        <v>43395</v>
      </c>
      <c r="DI73" s="54">
        <v>43479</v>
      </c>
    </row>
    <row r="74" spans="1:113" x14ac:dyDescent="0.25">
      <c r="A74" t="s">
        <v>4403</v>
      </c>
      <c r="B74">
        <v>22</v>
      </c>
      <c r="C74" s="54">
        <v>43475</v>
      </c>
      <c r="D74" t="s">
        <v>1021</v>
      </c>
      <c r="E74" t="s">
        <v>3500</v>
      </c>
      <c r="I74" t="s">
        <v>4432</v>
      </c>
      <c r="K74" t="s">
        <v>4405</v>
      </c>
      <c r="L74">
        <v>0.66</v>
      </c>
      <c r="M74">
        <v>1.25</v>
      </c>
      <c r="N74">
        <v>0</v>
      </c>
      <c r="O74" s="54">
        <v>36526</v>
      </c>
      <c r="P74" s="54">
        <v>36526</v>
      </c>
      <c r="Q74">
        <v>32</v>
      </c>
      <c r="R74">
        <v>45</v>
      </c>
      <c r="S74">
        <v>18</v>
      </c>
      <c r="T74">
        <v>24</v>
      </c>
      <c r="U74">
        <v>12</v>
      </c>
      <c r="V74">
        <v>1</v>
      </c>
      <c r="W74" t="s">
        <v>1400</v>
      </c>
      <c r="X74" t="s">
        <v>4572</v>
      </c>
      <c r="Z74" t="s">
        <v>1403</v>
      </c>
      <c r="AA74">
        <v>354.75</v>
      </c>
      <c r="AB74">
        <v>15326</v>
      </c>
      <c r="AC74">
        <v>5.0999999999999996</v>
      </c>
      <c r="AD74">
        <v>4.4000000000000004</v>
      </c>
      <c r="AE74">
        <v>2.1</v>
      </c>
      <c r="AF74">
        <v>0</v>
      </c>
      <c r="AG74">
        <v>0</v>
      </c>
      <c r="AJ74" s="54">
        <v>43448</v>
      </c>
      <c r="AK74" s="54"/>
      <c r="AL74" s="54">
        <v>43153</v>
      </c>
      <c r="AO74">
        <v>3000</v>
      </c>
      <c r="AP74" t="s">
        <v>4407</v>
      </c>
      <c r="AR74">
        <v>1</v>
      </c>
      <c r="AS74" t="s">
        <v>1382</v>
      </c>
      <c r="AT74">
        <v>1</v>
      </c>
      <c r="AV74">
        <v>7200</v>
      </c>
      <c r="AW74">
        <v>4788</v>
      </c>
      <c r="AX74">
        <v>2376</v>
      </c>
      <c r="AY74" t="s">
        <v>1398</v>
      </c>
      <c r="AZ74" t="s">
        <v>1388</v>
      </c>
      <c r="BA74">
        <v>8000</v>
      </c>
      <c r="BD74">
        <v>1000000000</v>
      </c>
      <c r="BE74">
        <v>3293</v>
      </c>
      <c r="BF74">
        <v>0.54</v>
      </c>
      <c r="BG74">
        <v>3000</v>
      </c>
      <c r="BH74">
        <v>0</v>
      </c>
      <c r="BI74">
        <v>0</v>
      </c>
      <c r="BJ74">
        <v>3000</v>
      </c>
      <c r="BK74">
        <v>0</v>
      </c>
      <c r="BL74">
        <v>0</v>
      </c>
      <c r="BM74">
        <v>6293</v>
      </c>
      <c r="BN74">
        <v>0.13</v>
      </c>
      <c r="BR74">
        <v>0</v>
      </c>
      <c r="BS74">
        <v>2400</v>
      </c>
      <c r="BX74">
        <v>0</v>
      </c>
      <c r="BY74">
        <v>0</v>
      </c>
      <c r="BZ74">
        <v>0</v>
      </c>
      <c r="CA74">
        <v>1.19</v>
      </c>
      <c r="CC74">
        <v>1</v>
      </c>
      <c r="CD74" s="54">
        <v>43321</v>
      </c>
      <c r="CE74" s="54"/>
      <c r="CF74" s="54">
        <v>43349</v>
      </c>
      <c r="CG74" s="54">
        <v>43475</v>
      </c>
      <c r="CH74" s="54">
        <v>43311</v>
      </c>
      <c r="CI74" s="54">
        <v>43395</v>
      </c>
      <c r="CJ74">
        <v>0.19</v>
      </c>
      <c r="CK74">
        <v>3344</v>
      </c>
      <c r="CL74">
        <v>0.01</v>
      </c>
      <c r="CM74">
        <v>0.06</v>
      </c>
      <c r="CN74">
        <v>0.57999999999999996</v>
      </c>
      <c r="CO74">
        <v>0</v>
      </c>
      <c r="CP74">
        <v>0</v>
      </c>
      <c r="CQ74" t="s">
        <v>1407</v>
      </c>
      <c r="CR74" t="s">
        <v>1406</v>
      </c>
      <c r="CS74" t="s">
        <v>4408</v>
      </c>
      <c r="CT74" t="s">
        <v>1405</v>
      </c>
      <c r="CU74" t="s">
        <v>4409</v>
      </c>
      <c r="CV74" t="s">
        <v>4573</v>
      </c>
      <c r="CW74" t="s">
        <v>4425</v>
      </c>
      <c r="CX74" t="s">
        <v>1401</v>
      </c>
      <c r="CY74" t="s">
        <v>4574</v>
      </c>
      <c r="CZ74" t="s">
        <v>4427</v>
      </c>
      <c r="DE74" t="s">
        <v>4414</v>
      </c>
      <c r="DG74" t="s">
        <v>1402</v>
      </c>
      <c r="DH74" s="54">
        <v>43395</v>
      </c>
      <c r="DI74" s="54">
        <v>43479</v>
      </c>
    </row>
    <row r="75" spans="1:113" x14ac:dyDescent="0.25">
      <c r="A75" t="s">
        <v>4403</v>
      </c>
      <c r="B75">
        <v>22</v>
      </c>
      <c r="C75" s="54">
        <v>43475</v>
      </c>
      <c r="D75" t="s">
        <v>1021</v>
      </c>
      <c r="E75" t="s">
        <v>3501</v>
      </c>
      <c r="I75" t="s">
        <v>4428</v>
      </c>
      <c r="K75" t="s">
        <v>4405</v>
      </c>
      <c r="L75">
        <v>0.68</v>
      </c>
      <c r="M75">
        <v>1.2</v>
      </c>
      <c r="N75">
        <v>0</v>
      </c>
      <c r="O75" s="54">
        <v>36526</v>
      </c>
      <c r="P75" s="54">
        <v>36526</v>
      </c>
      <c r="Q75">
        <v>32</v>
      </c>
      <c r="R75">
        <v>45</v>
      </c>
      <c r="S75">
        <v>18</v>
      </c>
      <c r="T75">
        <v>24</v>
      </c>
      <c r="U75">
        <v>12</v>
      </c>
      <c r="V75">
        <v>1</v>
      </c>
      <c r="W75" t="s">
        <v>1389</v>
      </c>
      <c r="X75" t="s">
        <v>4575</v>
      </c>
      <c r="Z75" t="s">
        <v>1403</v>
      </c>
      <c r="AA75">
        <v>42.82</v>
      </c>
      <c r="AB75">
        <v>1850</v>
      </c>
      <c r="AC75">
        <v>5.3</v>
      </c>
      <c r="AD75">
        <v>3.3</v>
      </c>
      <c r="AE75">
        <v>5.8</v>
      </c>
      <c r="AF75">
        <v>0</v>
      </c>
      <c r="AG75">
        <v>0</v>
      </c>
      <c r="AJ75" s="54">
        <v>43448</v>
      </c>
      <c r="AK75" s="54">
        <v>42846</v>
      </c>
      <c r="AL75" s="54">
        <v>43110</v>
      </c>
      <c r="AO75">
        <v>1000</v>
      </c>
      <c r="AP75" t="s">
        <v>4407</v>
      </c>
      <c r="AR75">
        <v>1</v>
      </c>
      <c r="AS75" t="s">
        <v>1382</v>
      </c>
      <c r="AT75">
        <v>1</v>
      </c>
      <c r="AV75">
        <v>900</v>
      </c>
      <c r="AW75">
        <v>599</v>
      </c>
      <c r="AX75">
        <v>297</v>
      </c>
      <c r="AY75" t="s">
        <v>1398</v>
      </c>
      <c r="AZ75" t="s">
        <v>1398</v>
      </c>
      <c r="BA75">
        <v>1300</v>
      </c>
      <c r="BD75">
        <v>1000000000</v>
      </c>
      <c r="BE75">
        <v>559</v>
      </c>
      <c r="BF75">
        <v>0.38</v>
      </c>
      <c r="BG75">
        <v>0</v>
      </c>
      <c r="BH75">
        <v>0</v>
      </c>
      <c r="BI75">
        <v>0</v>
      </c>
      <c r="BJ75">
        <v>0</v>
      </c>
      <c r="BK75">
        <v>0</v>
      </c>
      <c r="BL75">
        <v>0</v>
      </c>
      <c r="BM75">
        <v>559</v>
      </c>
      <c r="BN75">
        <v>0.38</v>
      </c>
      <c r="BR75">
        <v>0</v>
      </c>
      <c r="BS75">
        <v>300</v>
      </c>
      <c r="BX75">
        <v>0</v>
      </c>
      <c r="BY75">
        <v>0</v>
      </c>
      <c r="BZ75">
        <v>0</v>
      </c>
      <c r="CA75">
        <v>1.02</v>
      </c>
      <c r="CC75">
        <v>0</v>
      </c>
      <c r="CD75" s="54">
        <v>43314</v>
      </c>
      <c r="CE75" s="54"/>
      <c r="CF75" s="54">
        <v>43349</v>
      </c>
      <c r="CG75" s="54">
        <v>43475</v>
      </c>
      <c r="CH75" s="54">
        <v>43067</v>
      </c>
      <c r="CI75" s="54">
        <v>0</v>
      </c>
      <c r="CJ75">
        <v>0.27</v>
      </c>
      <c r="CK75">
        <v>0</v>
      </c>
      <c r="CL75">
        <v>0.01</v>
      </c>
      <c r="CM75">
        <v>0.28000000000000003</v>
      </c>
      <c r="CN75">
        <v>0.37</v>
      </c>
      <c r="CO75">
        <v>0</v>
      </c>
      <c r="CP75">
        <v>0</v>
      </c>
      <c r="CQ75" t="s">
        <v>1407</v>
      </c>
      <c r="CR75" t="s">
        <v>1406</v>
      </c>
      <c r="CS75" t="s">
        <v>4408</v>
      </c>
      <c r="CT75" t="s">
        <v>1405</v>
      </c>
      <c r="CU75" t="s">
        <v>4409</v>
      </c>
      <c r="CV75" t="s">
        <v>4576</v>
      </c>
      <c r="CW75" t="s">
        <v>4425</v>
      </c>
      <c r="CX75" t="s">
        <v>1401</v>
      </c>
      <c r="CY75" t="s">
        <v>4574</v>
      </c>
      <c r="CZ75" t="s">
        <v>4427</v>
      </c>
      <c r="DE75" t="s">
        <v>4414</v>
      </c>
      <c r="DG75" t="s">
        <v>4460</v>
      </c>
      <c r="DH75" s="54">
        <v>43151</v>
      </c>
      <c r="DI75" s="54">
        <v>43235</v>
      </c>
    </row>
    <row r="76" spans="1:113" x14ac:dyDescent="0.25">
      <c r="A76" t="s">
        <v>4403</v>
      </c>
      <c r="B76">
        <v>22</v>
      </c>
      <c r="C76" s="54">
        <v>43475</v>
      </c>
      <c r="D76" t="s">
        <v>1021</v>
      </c>
      <c r="E76" t="s">
        <v>3502</v>
      </c>
      <c r="I76" t="s">
        <v>4404</v>
      </c>
      <c r="K76" t="s">
        <v>4405</v>
      </c>
      <c r="L76">
        <v>2.46</v>
      </c>
      <c r="M76">
        <v>3.37</v>
      </c>
      <c r="N76">
        <v>0</v>
      </c>
      <c r="O76" s="54">
        <v>36526</v>
      </c>
      <c r="P76" s="54">
        <v>36526</v>
      </c>
      <c r="Q76">
        <v>32</v>
      </c>
      <c r="R76">
        <v>45</v>
      </c>
      <c r="S76">
        <v>18</v>
      </c>
      <c r="T76">
        <v>24</v>
      </c>
      <c r="U76">
        <v>12</v>
      </c>
      <c r="V76">
        <v>1</v>
      </c>
      <c r="X76" t="s">
        <v>4429</v>
      </c>
      <c r="AA76">
        <v>0.86</v>
      </c>
      <c r="AB76">
        <v>38</v>
      </c>
      <c r="AC76">
        <v>0</v>
      </c>
      <c r="AD76">
        <v>22.4</v>
      </c>
      <c r="AE76">
        <v>145.30000000000001</v>
      </c>
      <c r="AF76">
        <v>0</v>
      </c>
      <c r="AG76">
        <v>0</v>
      </c>
      <c r="AJ76" s="54">
        <v>41862</v>
      </c>
      <c r="AK76" s="54"/>
      <c r="AL76" s="54">
        <v>41906</v>
      </c>
      <c r="AO76">
        <v>500</v>
      </c>
      <c r="AP76" t="s">
        <v>4407</v>
      </c>
      <c r="AR76">
        <v>1</v>
      </c>
      <c r="AS76" t="s">
        <v>1382</v>
      </c>
      <c r="AT76">
        <v>1</v>
      </c>
      <c r="AV76">
        <v>0</v>
      </c>
      <c r="AW76">
        <v>0</v>
      </c>
      <c r="AX76">
        <v>0</v>
      </c>
      <c r="AY76" t="s">
        <v>1383</v>
      </c>
      <c r="AZ76" t="s">
        <v>1383</v>
      </c>
      <c r="BA76">
        <v>0</v>
      </c>
      <c r="BD76">
        <v>1000000000</v>
      </c>
      <c r="BE76">
        <v>77</v>
      </c>
      <c r="BF76">
        <v>0</v>
      </c>
      <c r="BG76">
        <v>0</v>
      </c>
      <c r="BH76">
        <v>0</v>
      </c>
      <c r="BI76">
        <v>0</v>
      </c>
      <c r="BJ76">
        <v>0</v>
      </c>
      <c r="BK76">
        <v>0</v>
      </c>
      <c r="BL76">
        <v>0</v>
      </c>
      <c r="BM76">
        <v>77</v>
      </c>
      <c r="BN76">
        <v>0</v>
      </c>
      <c r="BR76">
        <v>0</v>
      </c>
      <c r="BS76">
        <v>0</v>
      </c>
      <c r="BX76">
        <v>0</v>
      </c>
      <c r="BY76">
        <v>0</v>
      </c>
      <c r="BZ76">
        <v>0</v>
      </c>
      <c r="CA76">
        <v>0</v>
      </c>
      <c r="CC76">
        <v>0</v>
      </c>
      <c r="CD76" s="54">
        <v>43175</v>
      </c>
      <c r="CE76" s="54"/>
      <c r="CF76" s="54">
        <v>43349</v>
      </c>
      <c r="CG76" s="54">
        <v>43475</v>
      </c>
      <c r="CH76" s="54">
        <v>36526</v>
      </c>
      <c r="CI76" s="54">
        <v>36526</v>
      </c>
      <c r="CJ76">
        <v>0.12</v>
      </c>
      <c r="CK76">
        <v>0</v>
      </c>
      <c r="CL76">
        <v>0.01</v>
      </c>
      <c r="CM76">
        <v>0</v>
      </c>
      <c r="CN76">
        <v>0</v>
      </c>
      <c r="CO76">
        <v>0</v>
      </c>
      <c r="CP76">
        <v>0.64</v>
      </c>
      <c r="CQ76" t="s">
        <v>1407</v>
      </c>
      <c r="CR76" t="s">
        <v>1406</v>
      </c>
      <c r="CS76" t="s">
        <v>4408</v>
      </c>
      <c r="CT76" t="s">
        <v>1405</v>
      </c>
      <c r="CU76" t="s">
        <v>4409</v>
      </c>
      <c r="CV76" t="s">
        <v>4577</v>
      </c>
      <c r="CW76" t="s">
        <v>4425</v>
      </c>
      <c r="CX76" t="s">
        <v>1401</v>
      </c>
      <c r="CY76" t="s">
        <v>4574</v>
      </c>
      <c r="CZ76" t="s">
        <v>4578</v>
      </c>
      <c r="DE76" t="s">
        <v>4414</v>
      </c>
      <c r="DH76" s="54">
        <v>36526</v>
      </c>
      <c r="DI76" s="54">
        <v>36694</v>
      </c>
    </row>
    <row r="77" spans="1:113" x14ac:dyDescent="0.25">
      <c r="A77" t="s">
        <v>4403</v>
      </c>
      <c r="B77">
        <v>22</v>
      </c>
      <c r="C77" s="54">
        <v>43475</v>
      </c>
      <c r="D77" t="s">
        <v>1021</v>
      </c>
      <c r="E77" t="s">
        <v>1444</v>
      </c>
      <c r="I77" t="s">
        <v>4404</v>
      </c>
      <c r="K77" t="s">
        <v>4405</v>
      </c>
      <c r="L77">
        <v>0.62</v>
      </c>
      <c r="M77">
        <v>0.9</v>
      </c>
      <c r="N77">
        <v>0</v>
      </c>
      <c r="O77" s="54">
        <v>36526</v>
      </c>
      <c r="P77" s="54">
        <v>36526</v>
      </c>
      <c r="Q77">
        <v>32</v>
      </c>
      <c r="R77">
        <v>45</v>
      </c>
      <c r="S77">
        <v>18</v>
      </c>
      <c r="T77">
        <v>24</v>
      </c>
      <c r="U77">
        <v>12</v>
      </c>
      <c r="V77">
        <v>1</v>
      </c>
      <c r="X77" t="s">
        <v>4406</v>
      </c>
      <c r="AA77">
        <v>10.89</v>
      </c>
      <c r="AB77">
        <v>471</v>
      </c>
      <c r="AC77">
        <v>14.6</v>
      </c>
      <c r="AD77">
        <v>5.4</v>
      </c>
      <c r="AE77">
        <v>4.5999999999999996</v>
      </c>
      <c r="AF77">
        <v>0</v>
      </c>
      <c r="AG77">
        <v>0</v>
      </c>
      <c r="AJ77" s="54">
        <v>43353</v>
      </c>
      <c r="AK77" s="54"/>
      <c r="AL77" s="54">
        <v>43406</v>
      </c>
      <c r="AO77">
        <v>200</v>
      </c>
      <c r="AP77" t="s">
        <v>4407</v>
      </c>
      <c r="AR77">
        <v>1</v>
      </c>
      <c r="AS77" t="s">
        <v>1382</v>
      </c>
      <c r="AT77">
        <v>1</v>
      </c>
      <c r="AV77">
        <v>637</v>
      </c>
      <c r="AW77">
        <v>424</v>
      </c>
      <c r="AX77">
        <v>210</v>
      </c>
      <c r="AY77" t="s">
        <v>1392</v>
      </c>
      <c r="AZ77" t="s">
        <v>1398</v>
      </c>
      <c r="BA77">
        <v>589</v>
      </c>
      <c r="BD77">
        <v>1000000000</v>
      </c>
      <c r="BE77">
        <v>34</v>
      </c>
      <c r="BF77">
        <v>0.95</v>
      </c>
      <c r="BG77">
        <v>200</v>
      </c>
      <c r="BH77">
        <v>0</v>
      </c>
      <c r="BI77">
        <v>0</v>
      </c>
      <c r="BJ77">
        <v>200</v>
      </c>
      <c r="BK77">
        <v>0</v>
      </c>
      <c r="BL77">
        <v>0</v>
      </c>
      <c r="BM77">
        <v>234</v>
      </c>
      <c r="BN77">
        <v>0.63</v>
      </c>
      <c r="BR77">
        <v>403</v>
      </c>
      <c r="BS77">
        <v>212</v>
      </c>
      <c r="BX77">
        <v>49</v>
      </c>
      <c r="BY77">
        <v>0</v>
      </c>
      <c r="BZ77">
        <v>0</v>
      </c>
      <c r="CA77">
        <v>0.6</v>
      </c>
      <c r="CC77">
        <v>1</v>
      </c>
      <c r="CD77" s="54">
        <v>43475</v>
      </c>
      <c r="CE77" s="54"/>
      <c r="CF77" s="54">
        <v>43475</v>
      </c>
      <c r="CG77" s="54">
        <v>43601</v>
      </c>
      <c r="CH77" s="54">
        <v>43311</v>
      </c>
      <c r="CI77" s="54">
        <v>43395</v>
      </c>
      <c r="CJ77">
        <v>1</v>
      </c>
      <c r="CK77">
        <v>0</v>
      </c>
      <c r="CL77">
        <v>0</v>
      </c>
      <c r="CM77">
        <v>0.01</v>
      </c>
      <c r="CN77">
        <v>0</v>
      </c>
      <c r="CO77">
        <v>0</v>
      </c>
      <c r="CP77">
        <v>0</v>
      </c>
      <c r="CQ77" t="s">
        <v>1407</v>
      </c>
      <c r="CR77" t="s">
        <v>1406</v>
      </c>
      <c r="CS77" t="s">
        <v>4408</v>
      </c>
      <c r="CT77" t="s">
        <v>1405</v>
      </c>
      <c r="CU77" t="s">
        <v>4409</v>
      </c>
      <c r="CV77" t="s">
        <v>4579</v>
      </c>
      <c r="CW77" t="s">
        <v>4425</v>
      </c>
      <c r="CX77" t="s">
        <v>1401</v>
      </c>
      <c r="CY77" t="s">
        <v>4574</v>
      </c>
      <c r="CZ77" t="s">
        <v>4427</v>
      </c>
      <c r="DE77" t="s">
        <v>4414</v>
      </c>
      <c r="DG77" t="s">
        <v>1402</v>
      </c>
      <c r="DH77" s="54">
        <v>43395</v>
      </c>
      <c r="DI77" s="54">
        <v>43479</v>
      </c>
    </row>
    <row r="78" spans="1:113" x14ac:dyDescent="0.25">
      <c r="A78" t="s">
        <v>4403</v>
      </c>
      <c r="B78">
        <v>22</v>
      </c>
      <c r="C78" s="54">
        <v>43475</v>
      </c>
      <c r="D78" t="s">
        <v>1021</v>
      </c>
      <c r="E78" t="s">
        <v>3505</v>
      </c>
      <c r="I78" t="s">
        <v>4423</v>
      </c>
      <c r="K78" t="s">
        <v>4405</v>
      </c>
      <c r="L78">
        <v>0.04</v>
      </c>
      <c r="M78">
        <v>0.09</v>
      </c>
      <c r="N78">
        <v>0</v>
      </c>
      <c r="O78" s="54">
        <v>36526</v>
      </c>
      <c r="P78" s="54">
        <v>36526</v>
      </c>
      <c r="Q78">
        <v>32</v>
      </c>
      <c r="R78">
        <v>45</v>
      </c>
      <c r="S78">
        <v>18</v>
      </c>
      <c r="T78">
        <v>24</v>
      </c>
      <c r="U78">
        <v>12</v>
      </c>
      <c r="V78">
        <v>1</v>
      </c>
      <c r="X78" t="s">
        <v>4406</v>
      </c>
      <c r="Z78" t="s">
        <v>1403</v>
      </c>
      <c r="AA78">
        <v>912.16</v>
      </c>
      <c r="AB78">
        <v>39406</v>
      </c>
      <c r="AC78">
        <v>3.6</v>
      </c>
      <c r="AD78">
        <v>7.4</v>
      </c>
      <c r="AE78">
        <v>1.1000000000000001</v>
      </c>
      <c r="AF78">
        <v>0</v>
      </c>
      <c r="AG78">
        <v>0</v>
      </c>
      <c r="AJ78" s="54">
        <v>43448</v>
      </c>
      <c r="AK78" s="54">
        <v>42779</v>
      </c>
      <c r="AL78" s="54">
        <v>43406</v>
      </c>
      <c r="AO78">
        <v>4000</v>
      </c>
      <c r="AP78" t="s">
        <v>4407</v>
      </c>
      <c r="AR78">
        <v>1</v>
      </c>
      <c r="AS78" t="s">
        <v>1382</v>
      </c>
      <c r="AT78">
        <v>1</v>
      </c>
      <c r="AV78">
        <v>13122</v>
      </c>
      <c r="AW78">
        <v>8726</v>
      </c>
      <c r="AX78">
        <v>4330</v>
      </c>
      <c r="AY78" t="s">
        <v>1398</v>
      </c>
      <c r="AZ78" t="s">
        <v>1387</v>
      </c>
      <c r="BA78">
        <v>14580</v>
      </c>
      <c r="BD78">
        <v>1000000000</v>
      </c>
      <c r="BE78">
        <v>6881</v>
      </c>
      <c r="BF78">
        <v>0.48</v>
      </c>
      <c r="BG78">
        <v>19997</v>
      </c>
      <c r="BH78">
        <v>0</v>
      </c>
      <c r="BI78">
        <v>10000</v>
      </c>
      <c r="BJ78">
        <v>9997</v>
      </c>
      <c r="BK78">
        <v>0</v>
      </c>
      <c r="BL78">
        <v>0</v>
      </c>
      <c r="BM78">
        <v>26878</v>
      </c>
      <c r="BN78">
        <v>-1.05</v>
      </c>
      <c r="BR78">
        <v>0</v>
      </c>
      <c r="BS78">
        <v>4374</v>
      </c>
      <c r="BX78">
        <v>0</v>
      </c>
      <c r="BY78">
        <v>0</v>
      </c>
      <c r="BZ78">
        <v>0</v>
      </c>
      <c r="CA78">
        <v>1.67</v>
      </c>
      <c r="CC78">
        <v>1</v>
      </c>
      <c r="CD78" s="54">
        <v>43475</v>
      </c>
      <c r="CE78" s="54"/>
      <c r="CF78" s="54">
        <v>43475</v>
      </c>
      <c r="CG78" s="54">
        <v>43601</v>
      </c>
      <c r="CH78" s="54">
        <v>43311</v>
      </c>
      <c r="CI78" s="54">
        <v>43395</v>
      </c>
      <c r="CJ78">
        <v>1</v>
      </c>
      <c r="CK78">
        <v>0</v>
      </c>
      <c r="CL78">
        <v>0</v>
      </c>
      <c r="CM78">
        <v>0</v>
      </c>
      <c r="CN78">
        <v>0.01</v>
      </c>
      <c r="CO78">
        <v>0</v>
      </c>
      <c r="CP78">
        <v>0</v>
      </c>
      <c r="CQ78" t="s">
        <v>1407</v>
      </c>
      <c r="CR78" t="s">
        <v>1406</v>
      </c>
      <c r="CS78" t="s">
        <v>4408</v>
      </c>
      <c r="CT78" t="s">
        <v>1405</v>
      </c>
      <c r="CU78" t="s">
        <v>4409</v>
      </c>
      <c r="CV78" t="s">
        <v>4580</v>
      </c>
      <c r="CW78" t="s">
        <v>4425</v>
      </c>
      <c r="CX78" t="s">
        <v>1401</v>
      </c>
      <c r="CY78" t="s">
        <v>4581</v>
      </c>
      <c r="CZ78" t="s">
        <v>4563</v>
      </c>
      <c r="DE78" t="s">
        <v>4414</v>
      </c>
      <c r="DG78" t="s">
        <v>1402</v>
      </c>
      <c r="DH78" s="54">
        <v>43395</v>
      </c>
      <c r="DI78" s="54">
        <v>43479</v>
      </c>
    </row>
    <row r="79" spans="1:113" x14ac:dyDescent="0.25">
      <c r="A79" t="s">
        <v>4403</v>
      </c>
      <c r="B79">
        <v>22</v>
      </c>
      <c r="C79" s="54">
        <v>43475</v>
      </c>
      <c r="D79" t="s">
        <v>1021</v>
      </c>
      <c r="E79" t="s">
        <v>3506</v>
      </c>
      <c r="I79" t="s">
        <v>4432</v>
      </c>
      <c r="K79" t="s">
        <v>4405</v>
      </c>
      <c r="L79">
        <v>0.05</v>
      </c>
      <c r="M79">
        <v>0.11</v>
      </c>
      <c r="N79">
        <v>0</v>
      </c>
      <c r="O79" s="54">
        <v>36526</v>
      </c>
      <c r="P79" s="54">
        <v>36526</v>
      </c>
      <c r="Q79">
        <v>32</v>
      </c>
      <c r="R79">
        <v>45</v>
      </c>
      <c r="S79">
        <v>18</v>
      </c>
      <c r="T79">
        <v>24</v>
      </c>
      <c r="U79">
        <v>12</v>
      </c>
      <c r="V79">
        <v>1</v>
      </c>
      <c r="W79" t="s">
        <v>1400</v>
      </c>
      <c r="X79" t="s">
        <v>4429</v>
      </c>
      <c r="Y79">
        <v>23940</v>
      </c>
      <c r="Z79" t="s">
        <v>1403</v>
      </c>
      <c r="AA79">
        <v>682.8</v>
      </c>
      <c r="AB79">
        <v>29497</v>
      </c>
      <c r="AC79">
        <v>6.6</v>
      </c>
      <c r="AD79">
        <v>7.1</v>
      </c>
      <c r="AE79">
        <v>0</v>
      </c>
      <c r="AF79">
        <v>0</v>
      </c>
      <c r="AG79">
        <v>0</v>
      </c>
      <c r="AJ79" s="54">
        <v>43474</v>
      </c>
      <c r="AK79" s="54"/>
      <c r="AL79" s="54">
        <v>43406</v>
      </c>
      <c r="AO79">
        <v>1</v>
      </c>
      <c r="AP79" t="s">
        <v>4407</v>
      </c>
      <c r="AQ79">
        <v>2000</v>
      </c>
      <c r="AR79">
        <v>1</v>
      </c>
      <c r="AS79" t="s">
        <v>1382</v>
      </c>
      <c r="AT79">
        <v>1</v>
      </c>
      <c r="AV79">
        <v>18000</v>
      </c>
      <c r="AW79">
        <v>11970</v>
      </c>
      <c r="AX79">
        <v>5940</v>
      </c>
      <c r="AY79" t="s">
        <v>1392</v>
      </c>
      <c r="AZ79" t="s">
        <v>1387</v>
      </c>
      <c r="BA79">
        <v>13000</v>
      </c>
      <c r="BD79">
        <v>1000000000</v>
      </c>
      <c r="BE79">
        <v>3482</v>
      </c>
      <c r="BF79">
        <v>0.81</v>
      </c>
      <c r="BG79">
        <v>15992</v>
      </c>
      <c r="BH79">
        <v>0</v>
      </c>
      <c r="BI79">
        <v>10000</v>
      </c>
      <c r="BJ79">
        <v>5992</v>
      </c>
      <c r="BK79">
        <v>0</v>
      </c>
      <c r="BL79">
        <v>0</v>
      </c>
      <c r="BM79">
        <v>19474</v>
      </c>
      <c r="BN79">
        <v>-0.08</v>
      </c>
      <c r="BR79">
        <v>0</v>
      </c>
      <c r="BS79">
        <v>6000</v>
      </c>
      <c r="BX79">
        <v>147</v>
      </c>
      <c r="BY79">
        <v>0</v>
      </c>
      <c r="BZ79">
        <v>0</v>
      </c>
      <c r="CA79">
        <v>1.6</v>
      </c>
      <c r="CC79">
        <v>1</v>
      </c>
      <c r="CD79" s="54">
        <v>43175</v>
      </c>
      <c r="CE79" s="54"/>
      <c r="CF79" s="54">
        <v>43349</v>
      </c>
      <c r="CG79" s="54">
        <v>43475</v>
      </c>
      <c r="CH79" s="54">
        <v>43311</v>
      </c>
      <c r="CI79" s="54">
        <v>43395</v>
      </c>
      <c r="CJ79">
        <v>0.46</v>
      </c>
      <c r="CK79">
        <v>176394</v>
      </c>
      <c r="CL79">
        <v>0.01</v>
      </c>
      <c r="CM79">
        <v>0.56000000000000005</v>
      </c>
      <c r="CN79">
        <v>0.08</v>
      </c>
      <c r="CO79">
        <v>0</v>
      </c>
      <c r="CP79">
        <v>0</v>
      </c>
      <c r="CQ79" t="s">
        <v>1407</v>
      </c>
      <c r="CR79" t="s">
        <v>1406</v>
      </c>
      <c r="CS79" t="s">
        <v>4408</v>
      </c>
      <c r="CT79" t="s">
        <v>1405</v>
      </c>
      <c r="CU79" t="s">
        <v>4409</v>
      </c>
      <c r="CV79" t="s">
        <v>4582</v>
      </c>
      <c r="CW79" t="s">
        <v>4425</v>
      </c>
      <c r="CX79" t="s">
        <v>1401</v>
      </c>
      <c r="CY79" t="s">
        <v>4581</v>
      </c>
      <c r="CZ79" t="s">
        <v>4583</v>
      </c>
      <c r="DE79" t="s">
        <v>4414</v>
      </c>
      <c r="DG79" t="s">
        <v>1402</v>
      </c>
      <c r="DH79" s="54">
        <v>43395</v>
      </c>
      <c r="DI79" s="54">
        <v>43479</v>
      </c>
    </row>
    <row r="80" spans="1:113" x14ac:dyDescent="0.25">
      <c r="A80" t="s">
        <v>4403</v>
      </c>
      <c r="B80">
        <v>22</v>
      </c>
      <c r="C80" s="54">
        <v>43475</v>
      </c>
      <c r="D80" t="s">
        <v>1021</v>
      </c>
      <c r="E80" t="s">
        <v>3507</v>
      </c>
      <c r="I80" t="s">
        <v>4428</v>
      </c>
      <c r="K80" t="s">
        <v>4405</v>
      </c>
      <c r="L80">
        <v>0.17</v>
      </c>
      <c r="M80">
        <v>0.35</v>
      </c>
      <c r="N80">
        <v>0</v>
      </c>
      <c r="O80" s="54">
        <v>36526</v>
      </c>
      <c r="P80" s="54">
        <v>36526</v>
      </c>
      <c r="Q80">
        <v>32</v>
      </c>
      <c r="R80">
        <v>45</v>
      </c>
      <c r="S80">
        <v>18</v>
      </c>
      <c r="T80">
        <v>24</v>
      </c>
      <c r="U80">
        <v>12</v>
      </c>
      <c r="V80">
        <v>1</v>
      </c>
      <c r="W80" t="s">
        <v>1389</v>
      </c>
      <c r="X80" t="s">
        <v>4584</v>
      </c>
      <c r="AA80">
        <v>51.98</v>
      </c>
      <c r="AB80">
        <v>2246</v>
      </c>
      <c r="AC80">
        <v>7.2</v>
      </c>
      <c r="AD80">
        <v>6.8</v>
      </c>
      <c r="AE80">
        <v>4.8</v>
      </c>
      <c r="AF80">
        <v>0</v>
      </c>
      <c r="AG80">
        <v>0</v>
      </c>
      <c r="AJ80" s="54">
        <v>43448</v>
      </c>
      <c r="AK80" s="54"/>
      <c r="AL80" s="54">
        <v>43070</v>
      </c>
      <c r="AO80">
        <v>1000</v>
      </c>
      <c r="AP80" t="s">
        <v>4407</v>
      </c>
      <c r="AR80">
        <v>1</v>
      </c>
      <c r="AS80" t="s">
        <v>1382</v>
      </c>
      <c r="AT80">
        <v>1</v>
      </c>
      <c r="AV80">
        <v>1500</v>
      </c>
      <c r="AW80">
        <v>998</v>
      </c>
      <c r="AX80">
        <v>495</v>
      </c>
      <c r="AY80" t="s">
        <v>1392</v>
      </c>
      <c r="AZ80" t="s">
        <v>1388</v>
      </c>
      <c r="BA80">
        <v>1500</v>
      </c>
      <c r="BD80">
        <v>1000000000</v>
      </c>
      <c r="BE80">
        <v>410</v>
      </c>
      <c r="BF80">
        <v>0.73</v>
      </c>
      <c r="BG80">
        <v>1000</v>
      </c>
      <c r="BH80">
        <v>0</v>
      </c>
      <c r="BI80">
        <v>1000</v>
      </c>
      <c r="BJ80">
        <v>0</v>
      </c>
      <c r="BK80">
        <v>0</v>
      </c>
      <c r="BL80">
        <v>0</v>
      </c>
      <c r="BM80">
        <v>1410</v>
      </c>
      <c r="BN80">
        <v>0.06</v>
      </c>
      <c r="BR80">
        <v>0</v>
      </c>
      <c r="BS80">
        <v>500</v>
      </c>
      <c r="BX80">
        <v>15</v>
      </c>
      <c r="BY80">
        <v>0</v>
      </c>
      <c r="BZ80">
        <v>0</v>
      </c>
      <c r="CA80">
        <v>1.41</v>
      </c>
      <c r="CC80">
        <v>0</v>
      </c>
      <c r="CD80" s="54">
        <v>43341</v>
      </c>
      <c r="CE80" s="54"/>
      <c r="CF80" s="54">
        <v>43349</v>
      </c>
      <c r="CG80" s="54">
        <v>43475</v>
      </c>
      <c r="CH80" s="54">
        <v>42999</v>
      </c>
      <c r="CI80" s="54">
        <v>0</v>
      </c>
      <c r="CJ80">
        <v>0.17</v>
      </c>
      <c r="CK80">
        <v>0</v>
      </c>
      <c r="CL80">
        <v>0.01</v>
      </c>
      <c r="CM80">
        <v>0.01</v>
      </c>
      <c r="CN80">
        <v>0.63</v>
      </c>
      <c r="CO80">
        <v>0</v>
      </c>
      <c r="CP80">
        <v>0</v>
      </c>
      <c r="CQ80" t="s">
        <v>1407</v>
      </c>
      <c r="CR80" t="s">
        <v>1406</v>
      </c>
      <c r="CS80" t="s">
        <v>4408</v>
      </c>
      <c r="CT80" t="s">
        <v>1405</v>
      </c>
      <c r="CU80" t="s">
        <v>4409</v>
      </c>
      <c r="CV80" t="s">
        <v>4585</v>
      </c>
      <c r="CW80" t="s">
        <v>4425</v>
      </c>
      <c r="CX80" t="s">
        <v>1401</v>
      </c>
      <c r="CY80" t="s">
        <v>4581</v>
      </c>
      <c r="CZ80" t="s">
        <v>4586</v>
      </c>
      <c r="DE80" t="s">
        <v>4422</v>
      </c>
      <c r="DG80" t="s">
        <v>4460</v>
      </c>
      <c r="DH80" s="54">
        <v>43083</v>
      </c>
      <c r="DI80" s="54">
        <v>43167</v>
      </c>
    </row>
    <row r="81" spans="1:113" x14ac:dyDescent="0.25">
      <c r="A81" t="s">
        <v>4403</v>
      </c>
      <c r="B81">
        <v>22</v>
      </c>
      <c r="C81" s="54">
        <v>43475</v>
      </c>
      <c r="D81" t="s">
        <v>1021</v>
      </c>
      <c r="E81" t="s">
        <v>1445</v>
      </c>
      <c r="I81" t="s">
        <v>4419</v>
      </c>
      <c r="K81" t="s">
        <v>4405</v>
      </c>
      <c r="L81">
        <v>0.12</v>
      </c>
      <c r="M81">
        <v>0.23</v>
      </c>
      <c r="N81">
        <v>0</v>
      </c>
      <c r="O81" s="54">
        <v>36526</v>
      </c>
      <c r="P81" s="54">
        <v>36526</v>
      </c>
      <c r="Q81">
        <v>32</v>
      </c>
      <c r="R81">
        <v>45</v>
      </c>
      <c r="S81">
        <v>18</v>
      </c>
      <c r="T81">
        <v>24</v>
      </c>
      <c r="U81">
        <v>12</v>
      </c>
      <c r="V81">
        <v>1</v>
      </c>
      <c r="X81" t="s">
        <v>4406</v>
      </c>
      <c r="AA81">
        <v>1013.19</v>
      </c>
      <c r="AB81">
        <v>43770</v>
      </c>
      <c r="AC81">
        <v>7.7</v>
      </c>
      <c r="AD81">
        <v>4.9000000000000004</v>
      </c>
      <c r="AE81">
        <v>1.2</v>
      </c>
      <c r="AF81">
        <v>0</v>
      </c>
      <c r="AG81">
        <v>0</v>
      </c>
      <c r="AJ81" s="54">
        <v>43448</v>
      </c>
      <c r="AK81" s="54"/>
      <c r="AL81" s="54">
        <v>43046</v>
      </c>
      <c r="AO81">
        <v>5000</v>
      </c>
      <c r="AP81" t="s">
        <v>4407</v>
      </c>
      <c r="AR81">
        <v>1</v>
      </c>
      <c r="AS81" t="s">
        <v>1382</v>
      </c>
      <c r="AT81">
        <v>1</v>
      </c>
      <c r="AV81">
        <v>31155</v>
      </c>
      <c r="AW81">
        <v>20718</v>
      </c>
      <c r="AX81">
        <v>10281</v>
      </c>
      <c r="AY81" t="s">
        <v>1392</v>
      </c>
      <c r="AZ81" t="s">
        <v>1398</v>
      </c>
      <c r="BA81">
        <v>27817</v>
      </c>
      <c r="BD81">
        <v>1000000000</v>
      </c>
      <c r="BE81">
        <v>5027</v>
      </c>
      <c r="BF81">
        <v>0.84</v>
      </c>
      <c r="BG81">
        <v>14982</v>
      </c>
      <c r="BH81">
        <v>0</v>
      </c>
      <c r="BI81">
        <v>10000</v>
      </c>
      <c r="BJ81">
        <v>4982</v>
      </c>
      <c r="BK81">
        <v>0</v>
      </c>
      <c r="BL81">
        <v>0</v>
      </c>
      <c r="BM81">
        <v>20009</v>
      </c>
      <c r="BN81">
        <v>0.36</v>
      </c>
      <c r="BR81">
        <v>11146</v>
      </c>
      <c r="BS81">
        <v>10385</v>
      </c>
      <c r="BX81">
        <v>578</v>
      </c>
      <c r="BY81">
        <v>0</v>
      </c>
      <c r="BZ81">
        <v>0</v>
      </c>
      <c r="CA81">
        <v>1.22</v>
      </c>
      <c r="CC81">
        <v>1</v>
      </c>
      <c r="CD81" s="54">
        <v>43475</v>
      </c>
      <c r="CE81" s="54"/>
      <c r="CF81" s="54">
        <v>43475</v>
      </c>
      <c r="CG81" s="54">
        <v>43601</v>
      </c>
      <c r="CH81" s="54">
        <v>43311</v>
      </c>
      <c r="CI81" s="54">
        <v>43395</v>
      </c>
      <c r="CJ81">
        <v>1</v>
      </c>
      <c r="CK81">
        <v>0</v>
      </c>
      <c r="CL81">
        <v>0</v>
      </c>
      <c r="CM81">
        <v>0.01</v>
      </c>
      <c r="CN81">
        <v>0</v>
      </c>
      <c r="CO81">
        <v>0</v>
      </c>
      <c r="CP81">
        <v>0</v>
      </c>
      <c r="CQ81" t="s">
        <v>1407</v>
      </c>
      <c r="CR81" t="s">
        <v>1406</v>
      </c>
      <c r="CS81" t="s">
        <v>4408</v>
      </c>
      <c r="CT81" t="s">
        <v>1405</v>
      </c>
      <c r="CU81" t="s">
        <v>4409</v>
      </c>
      <c r="CV81" t="s">
        <v>4587</v>
      </c>
      <c r="CW81" t="s">
        <v>4425</v>
      </c>
      <c r="CX81" t="s">
        <v>1401</v>
      </c>
      <c r="CY81" t="s">
        <v>4581</v>
      </c>
      <c r="CZ81" t="s">
        <v>4588</v>
      </c>
      <c r="DE81" t="s">
        <v>4414</v>
      </c>
      <c r="DG81" t="s">
        <v>1402</v>
      </c>
      <c r="DH81" s="54">
        <v>43395</v>
      </c>
      <c r="DI81" s="54">
        <v>43479</v>
      </c>
    </row>
    <row r="82" spans="1:113" x14ac:dyDescent="0.25">
      <c r="A82" t="s">
        <v>4403</v>
      </c>
      <c r="B82">
        <v>22</v>
      </c>
      <c r="C82" s="54">
        <v>43475</v>
      </c>
      <c r="D82" t="s">
        <v>1021</v>
      </c>
      <c r="E82" t="s">
        <v>1446</v>
      </c>
      <c r="I82" t="s">
        <v>4419</v>
      </c>
      <c r="K82" t="s">
        <v>4405</v>
      </c>
      <c r="L82">
        <v>0.27</v>
      </c>
      <c r="M82">
        <v>0.55000000000000004</v>
      </c>
      <c r="N82">
        <v>0</v>
      </c>
      <c r="O82" s="54">
        <v>36526</v>
      </c>
      <c r="P82" s="54">
        <v>36526</v>
      </c>
      <c r="Q82">
        <v>32</v>
      </c>
      <c r="R82">
        <v>45</v>
      </c>
      <c r="S82">
        <v>18</v>
      </c>
      <c r="T82">
        <v>24</v>
      </c>
      <c r="U82">
        <v>12</v>
      </c>
      <c r="V82">
        <v>1</v>
      </c>
      <c r="X82" t="s">
        <v>4406</v>
      </c>
      <c r="AA82">
        <v>756.22</v>
      </c>
      <c r="AB82">
        <v>32669</v>
      </c>
      <c r="AC82">
        <v>8.4</v>
      </c>
      <c r="AD82">
        <v>5.2</v>
      </c>
      <c r="AE82">
        <v>0.7</v>
      </c>
      <c r="AF82">
        <v>0</v>
      </c>
      <c r="AG82">
        <v>0</v>
      </c>
      <c r="AJ82" s="54">
        <v>43447</v>
      </c>
      <c r="AK82" s="54"/>
      <c r="AL82" s="54">
        <v>43070</v>
      </c>
      <c r="AO82">
        <v>2000</v>
      </c>
      <c r="AP82" t="s">
        <v>4407</v>
      </c>
      <c r="AR82">
        <v>1</v>
      </c>
      <c r="AS82" t="s">
        <v>1382</v>
      </c>
      <c r="AT82">
        <v>1</v>
      </c>
      <c r="AV82">
        <v>25490</v>
      </c>
      <c r="AW82">
        <v>16951</v>
      </c>
      <c r="AX82">
        <v>8412</v>
      </c>
      <c r="AY82" t="s">
        <v>1392</v>
      </c>
      <c r="AZ82" t="s">
        <v>1398</v>
      </c>
      <c r="BA82">
        <v>22759</v>
      </c>
      <c r="BD82">
        <v>1000000000</v>
      </c>
      <c r="BE82">
        <v>7142</v>
      </c>
      <c r="BF82">
        <v>0.72</v>
      </c>
      <c r="BG82">
        <v>8500</v>
      </c>
      <c r="BH82">
        <v>0</v>
      </c>
      <c r="BI82">
        <v>5000</v>
      </c>
      <c r="BJ82">
        <v>3500</v>
      </c>
      <c r="BK82">
        <v>0</v>
      </c>
      <c r="BL82">
        <v>0</v>
      </c>
      <c r="BM82">
        <v>15642</v>
      </c>
      <c r="BN82">
        <v>0.39</v>
      </c>
      <c r="BR82">
        <v>9848</v>
      </c>
      <c r="BS82">
        <v>8497</v>
      </c>
      <c r="BX82">
        <v>356</v>
      </c>
      <c r="BY82">
        <v>0</v>
      </c>
      <c r="BZ82">
        <v>0</v>
      </c>
      <c r="CA82">
        <v>1.38</v>
      </c>
      <c r="CC82">
        <v>1</v>
      </c>
      <c r="CD82" s="54">
        <v>43475</v>
      </c>
      <c r="CE82" s="54"/>
      <c r="CF82" s="54">
        <v>43475</v>
      </c>
      <c r="CG82" s="54">
        <v>43601</v>
      </c>
      <c r="CH82" s="54">
        <v>43311</v>
      </c>
      <c r="CI82" s="54">
        <v>43395</v>
      </c>
      <c r="CJ82">
        <v>1</v>
      </c>
      <c r="CK82">
        <v>0</v>
      </c>
      <c r="CL82">
        <v>0</v>
      </c>
      <c r="CM82">
        <v>0.01</v>
      </c>
      <c r="CN82">
        <v>0</v>
      </c>
      <c r="CO82">
        <v>0</v>
      </c>
      <c r="CP82">
        <v>0</v>
      </c>
      <c r="CQ82" t="s">
        <v>1407</v>
      </c>
      <c r="CR82" t="s">
        <v>1406</v>
      </c>
      <c r="CS82" t="s">
        <v>4408</v>
      </c>
      <c r="CT82" t="s">
        <v>1405</v>
      </c>
      <c r="CU82" t="s">
        <v>4409</v>
      </c>
      <c r="CV82" t="s">
        <v>4589</v>
      </c>
      <c r="CW82" t="s">
        <v>4425</v>
      </c>
      <c r="CX82" t="s">
        <v>1401</v>
      </c>
      <c r="CY82" t="s">
        <v>4581</v>
      </c>
      <c r="CZ82" t="s">
        <v>4590</v>
      </c>
      <c r="DE82" t="s">
        <v>4422</v>
      </c>
      <c r="DG82" t="s">
        <v>1402</v>
      </c>
      <c r="DH82" s="54">
        <v>43395</v>
      </c>
      <c r="DI82" s="54">
        <v>43479</v>
      </c>
    </row>
    <row r="83" spans="1:113" x14ac:dyDescent="0.25">
      <c r="A83" t="s">
        <v>4403</v>
      </c>
      <c r="B83">
        <v>22</v>
      </c>
      <c r="C83" s="54">
        <v>43475</v>
      </c>
      <c r="D83" t="s">
        <v>1021</v>
      </c>
      <c r="E83" t="s">
        <v>3508</v>
      </c>
      <c r="I83" t="s">
        <v>4432</v>
      </c>
      <c r="K83" t="s">
        <v>4405</v>
      </c>
      <c r="L83">
        <v>0.06</v>
      </c>
      <c r="M83">
        <v>0.11</v>
      </c>
      <c r="N83">
        <v>0</v>
      </c>
      <c r="O83" s="54">
        <v>36526</v>
      </c>
      <c r="P83" s="54">
        <v>36526</v>
      </c>
      <c r="Q83">
        <v>32</v>
      </c>
      <c r="R83">
        <v>45</v>
      </c>
      <c r="S83">
        <v>18</v>
      </c>
      <c r="T83">
        <v>24</v>
      </c>
      <c r="U83">
        <v>12</v>
      </c>
      <c r="V83">
        <v>1</v>
      </c>
      <c r="W83" t="s">
        <v>1389</v>
      </c>
      <c r="X83" t="s">
        <v>4547</v>
      </c>
      <c r="AA83">
        <v>267.73</v>
      </c>
      <c r="AB83">
        <v>11566</v>
      </c>
      <c r="AC83">
        <v>11.2</v>
      </c>
      <c r="AD83">
        <v>12.8</v>
      </c>
      <c r="AE83">
        <v>1.9</v>
      </c>
      <c r="AF83">
        <v>1</v>
      </c>
      <c r="AG83">
        <v>0</v>
      </c>
      <c r="AJ83" s="54">
        <v>43219</v>
      </c>
      <c r="AK83" s="54"/>
      <c r="AL83" s="54">
        <v>43465</v>
      </c>
      <c r="AO83">
        <v>2000</v>
      </c>
      <c r="AP83" t="s">
        <v>4407</v>
      </c>
      <c r="AR83">
        <v>1</v>
      </c>
      <c r="AS83" t="s">
        <v>1382</v>
      </c>
      <c r="AT83">
        <v>1</v>
      </c>
      <c r="AV83">
        <v>11970</v>
      </c>
      <c r="AW83">
        <v>7960</v>
      </c>
      <c r="AX83">
        <v>3950</v>
      </c>
      <c r="AY83" t="s">
        <v>1388</v>
      </c>
      <c r="AZ83" t="s">
        <v>1387</v>
      </c>
      <c r="BA83">
        <v>1970</v>
      </c>
      <c r="BD83">
        <v>1000000000</v>
      </c>
      <c r="BE83">
        <v>8700</v>
      </c>
      <c r="BF83">
        <v>0.27</v>
      </c>
      <c r="BG83">
        <v>4993</v>
      </c>
      <c r="BH83">
        <v>0</v>
      </c>
      <c r="BI83">
        <v>0</v>
      </c>
      <c r="BJ83">
        <v>4993</v>
      </c>
      <c r="BK83">
        <v>0</v>
      </c>
      <c r="BL83">
        <v>0</v>
      </c>
      <c r="BM83">
        <v>13693</v>
      </c>
      <c r="BN83">
        <v>-0.14000000000000001</v>
      </c>
      <c r="BR83">
        <v>0</v>
      </c>
      <c r="BS83">
        <v>3990</v>
      </c>
      <c r="BX83">
        <v>0</v>
      </c>
      <c r="BY83">
        <v>0</v>
      </c>
      <c r="BZ83">
        <v>0</v>
      </c>
      <c r="CA83">
        <v>1.1100000000000001</v>
      </c>
      <c r="CC83">
        <v>1</v>
      </c>
      <c r="CD83" s="54">
        <v>43374</v>
      </c>
      <c r="CE83" s="54"/>
      <c r="CF83" s="54">
        <v>43374</v>
      </c>
      <c r="CG83" s="54">
        <v>43500</v>
      </c>
      <c r="CH83" s="54">
        <v>43311</v>
      </c>
      <c r="CI83" s="54">
        <v>43395</v>
      </c>
      <c r="CJ83">
        <v>6.86</v>
      </c>
      <c r="CK83">
        <v>0</v>
      </c>
      <c r="CL83">
        <v>0.46</v>
      </c>
      <c r="CM83">
        <v>0</v>
      </c>
      <c r="CN83">
        <v>0</v>
      </c>
      <c r="CO83">
        <v>0.01</v>
      </c>
      <c r="CP83">
        <v>0</v>
      </c>
      <c r="CQ83" t="s">
        <v>1407</v>
      </c>
      <c r="CR83" t="s">
        <v>1406</v>
      </c>
      <c r="CS83" t="s">
        <v>4408</v>
      </c>
      <c r="CT83" t="s">
        <v>1405</v>
      </c>
      <c r="CU83" t="s">
        <v>4409</v>
      </c>
      <c r="CV83" t="s">
        <v>4591</v>
      </c>
      <c r="CW83" t="s">
        <v>4425</v>
      </c>
      <c r="CX83" t="s">
        <v>1401</v>
      </c>
      <c r="CY83" t="s">
        <v>4581</v>
      </c>
      <c r="CZ83" t="s">
        <v>4583</v>
      </c>
      <c r="DE83" t="s">
        <v>4414</v>
      </c>
      <c r="DG83" t="s">
        <v>1402</v>
      </c>
      <c r="DH83" s="54">
        <v>43395</v>
      </c>
      <c r="DI83" s="54">
        <v>43479</v>
      </c>
    </row>
    <row r="84" spans="1:113" x14ac:dyDescent="0.25">
      <c r="A84" t="s">
        <v>4403</v>
      </c>
      <c r="B84">
        <v>22</v>
      </c>
      <c r="C84" s="54">
        <v>43475</v>
      </c>
      <c r="D84" t="s">
        <v>1021</v>
      </c>
      <c r="E84" t="s">
        <v>1447</v>
      </c>
      <c r="I84" t="s">
        <v>4404</v>
      </c>
      <c r="K84" t="s">
        <v>4405</v>
      </c>
      <c r="L84">
        <v>0.05</v>
      </c>
      <c r="M84">
        <v>0.09</v>
      </c>
      <c r="N84">
        <v>0</v>
      </c>
      <c r="O84" s="54">
        <v>36526</v>
      </c>
      <c r="P84" s="54">
        <v>36526</v>
      </c>
      <c r="Q84">
        <v>32</v>
      </c>
      <c r="R84">
        <v>45</v>
      </c>
      <c r="S84">
        <v>18</v>
      </c>
      <c r="T84">
        <v>24</v>
      </c>
      <c r="U84">
        <v>12</v>
      </c>
      <c r="V84">
        <v>1</v>
      </c>
      <c r="X84" t="s">
        <v>4406</v>
      </c>
      <c r="AA84">
        <v>51.85</v>
      </c>
      <c r="AB84">
        <v>2240</v>
      </c>
      <c r="AC84">
        <v>11.8</v>
      </c>
      <c r="AD84">
        <v>8.1999999999999993</v>
      </c>
      <c r="AE84">
        <v>4.8</v>
      </c>
      <c r="AF84">
        <v>0</v>
      </c>
      <c r="AG84">
        <v>0</v>
      </c>
      <c r="AJ84" s="54">
        <v>42751</v>
      </c>
      <c r="AK84" s="54">
        <v>42751</v>
      </c>
      <c r="AL84" s="54">
        <v>43398</v>
      </c>
      <c r="AO84">
        <v>1000</v>
      </c>
      <c r="AP84" t="s">
        <v>4407</v>
      </c>
      <c r="AR84">
        <v>1</v>
      </c>
      <c r="AS84" t="s">
        <v>1382</v>
      </c>
      <c r="AT84">
        <v>1</v>
      </c>
      <c r="AV84">
        <v>2450</v>
      </c>
      <c r="AW84">
        <v>1629</v>
      </c>
      <c r="AX84">
        <v>809</v>
      </c>
      <c r="AY84" t="s">
        <v>1392</v>
      </c>
      <c r="AZ84" t="s">
        <v>1388</v>
      </c>
      <c r="BA84">
        <v>2268</v>
      </c>
      <c r="BD84">
        <v>1000000000</v>
      </c>
      <c r="BE84">
        <v>94</v>
      </c>
      <c r="BF84">
        <v>0.96</v>
      </c>
      <c r="BG84">
        <v>1599</v>
      </c>
      <c r="BH84">
        <v>0</v>
      </c>
      <c r="BI84">
        <v>0</v>
      </c>
      <c r="BJ84">
        <v>1599</v>
      </c>
      <c r="BK84">
        <v>0</v>
      </c>
      <c r="BL84">
        <v>0</v>
      </c>
      <c r="BM84">
        <v>1693</v>
      </c>
      <c r="BN84">
        <v>0.31</v>
      </c>
      <c r="BR84">
        <v>1000</v>
      </c>
      <c r="BS84">
        <v>817</v>
      </c>
      <c r="BX84">
        <v>29</v>
      </c>
      <c r="BY84">
        <v>0</v>
      </c>
      <c r="BZ84">
        <v>0</v>
      </c>
      <c r="CA84">
        <v>1.07</v>
      </c>
      <c r="CC84">
        <v>0</v>
      </c>
      <c r="CD84" s="54">
        <v>43475</v>
      </c>
      <c r="CE84" s="54"/>
      <c r="CF84" s="54">
        <v>43475</v>
      </c>
      <c r="CG84" s="54">
        <v>43601</v>
      </c>
      <c r="CH84" s="54">
        <v>42886</v>
      </c>
      <c r="CI84" s="54">
        <v>0</v>
      </c>
      <c r="CJ84">
        <v>1</v>
      </c>
      <c r="CK84">
        <v>0</v>
      </c>
      <c r="CL84">
        <v>0</v>
      </c>
      <c r="CM84">
        <v>0.01</v>
      </c>
      <c r="CN84">
        <v>0</v>
      </c>
      <c r="CO84">
        <v>0</v>
      </c>
      <c r="CP84">
        <v>0</v>
      </c>
      <c r="CQ84" t="s">
        <v>1407</v>
      </c>
      <c r="CR84" t="s">
        <v>1406</v>
      </c>
      <c r="CS84" t="s">
        <v>4408</v>
      </c>
      <c r="CT84" t="s">
        <v>1405</v>
      </c>
      <c r="CU84" t="s">
        <v>4409</v>
      </c>
      <c r="CV84" t="s">
        <v>4592</v>
      </c>
      <c r="CW84" t="s">
        <v>4425</v>
      </c>
      <c r="CX84" t="s">
        <v>1401</v>
      </c>
      <c r="CY84" t="s">
        <v>4581</v>
      </c>
      <c r="CZ84" t="s">
        <v>4563</v>
      </c>
      <c r="DE84" t="s">
        <v>4414</v>
      </c>
      <c r="DG84" t="s">
        <v>4460</v>
      </c>
      <c r="DH84" s="54">
        <v>42970</v>
      </c>
      <c r="DI84" s="54">
        <v>43054</v>
      </c>
    </row>
    <row r="85" spans="1:113" x14ac:dyDescent="0.25">
      <c r="A85" t="s">
        <v>4403</v>
      </c>
      <c r="B85">
        <v>22</v>
      </c>
      <c r="C85" s="54">
        <v>43475</v>
      </c>
      <c r="D85" t="s">
        <v>1021</v>
      </c>
      <c r="E85" t="s">
        <v>3509</v>
      </c>
      <c r="I85" t="s">
        <v>4404</v>
      </c>
      <c r="K85" t="s">
        <v>4405</v>
      </c>
      <c r="L85">
        <v>0.11</v>
      </c>
      <c r="M85">
        <v>0.22</v>
      </c>
      <c r="N85">
        <v>0</v>
      </c>
      <c r="O85" s="54">
        <v>36526</v>
      </c>
      <c r="P85" s="54">
        <v>36526</v>
      </c>
      <c r="Q85">
        <v>32</v>
      </c>
      <c r="R85">
        <v>45</v>
      </c>
      <c r="S85">
        <v>18</v>
      </c>
      <c r="T85">
        <v>24</v>
      </c>
      <c r="U85">
        <v>12</v>
      </c>
      <c r="V85">
        <v>1</v>
      </c>
      <c r="X85" t="s">
        <v>4406</v>
      </c>
      <c r="AA85">
        <v>16.420000000000002</v>
      </c>
      <c r="AB85">
        <v>710</v>
      </c>
      <c r="AC85">
        <v>11.2</v>
      </c>
      <c r="AD85">
        <v>17.2</v>
      </c>
      <c r="AE85">
        <v>7.6</v>
      </c>
      <c r="AF85">
        <v>0</v>
      </c>
      <c r="AG85">
        <v>0</v>
      </c>
      <c r="AJ85" s="54">
        <v>43219</v>
      </c>
      <c r="AK85" s="54"/>
      <c r="AL85" s="54">
        <v>43186</v>
      </c>
      <c r="AO85">
        <v>500</v>
      </c>
      <c r="AP85" t="s">
        <v>4407</v>
      </c>
      <c r="AR85">
        <v>1</v>
      </c>
      <c r="AS85" t="s">
        <v>1382</v>
      </c>
      <c r="AT85">
        <v>1</v>
      </c>
      <c r="AV85">
        <v>737</v>
      </c>
      <c r="AW85">
        <v>490</v>
      </c>
      <c r="AX85">
        <v>243</v>
      </c>
      <c r="AY85" t="s">
        <v>1387</v>
      </c>
      <c r="AZ85" t="s">
        <v>1387</v>
      </c>
      <c r="BA85">
        <v>682</v>
      </c>
      <c r="BD85">
        <v>1000000000</v>
      </c>
      <c r="BE85">
        <v>1129</v>
      </c>
      <c r="BF85">
        <v>-0.53</v>
      </c>
      <c r="BG85">
        <v>0</v>
      </c>
      <c r="BH85">
        <v>0</v>
      </c>
      <c r="BI85">
        <v>0</v>
      </c>
      <c r="BJ85">
        <v>0</v>
      </c>
      <c r="BK85">
        <v>0</v>
      </c>
      <c r="BL85">
        <v>0</v>
      </c>
      <c r="BM85">
        <v>1129</v>
      </c>
      <c r="BN85">
        <v>-0.53</v>
      </c>
      <c r="BR85">
        <v>0</v>
      </c>
      <c r="BS85">
        <v>246</v>
      </c>
      <c r="BX85">
        <v>0</v>
      </c>
      <c r="BY85">
        <v>43</v>
      </c>
      <c r="BZ85">
        <v>0</v>
      </c>
      <c r="CA85">
        <v>1.33</v>
      </c>
      <c r="CC85">
        <v>0</v>
      </c>
      <c r="CD85" s="54">
        <v>43475</v>
      </c>
      <c r="CE85" s="54"/>
      <c r="CF85" s="54">
        <v>43475</v>
      </c>
      <c r="CG85" s="54">
        <v>43601</v>
      </c>
      <c r="CH85" s="54">
        <v>36526</v>
      </c>
      <c r="CI85" s="54">
        <v>36526</v>
      </c>
      <c r="CJ85">
        <v>1</v>
      </c>
      <c r="CK85">
        <v>0</v>
      </c>
      <c r="CL85">
        <v>0</v>
      </c>
      <c r="CM85">
        <v>0</v>
      </c>
      <c r="CN85">
        <v>0</v>
      </c>
      <c r="CO85">
        <v>0</v>
      </c>
      <c r="CP85">
        <v>0.01</v>
      </c>
      <c r="CQ85" t="s">
        <v>1407</v>
      </c>
      <c r="CR85" t="s">
        <v>1406</v>
      </c>
      <c r="CS85" t="s">
        <v>4408</v>
      </c>
      <c r="CT85" t="s">
        <v>1405</v>
      </c>
      <c r="CU85" t="s">
        <v>4409</v>
      </c>
      <c r="CV85" t="s">
        <v>4593</v>
      </c>
      <c r="CW85" t="s">
        <v>4425</v>
      </c>
      <c r="CX85" t="s">
        <v>1401</v>
      </c>
      <c r="CY85" t="s">
        <v>4581</v>
      </c>
      <c r="CZ85" t="s">
        <v>4588</v>
      </c>
      <c r="DE85" t="s">
        <v>4414</v>
      </c>
      <c r="DG85" t="s">
        <v>1402</v>
      </c>
      <c r="DH85" s="54">
        <v>36526</v>
      </c>
      <c r="DI85" s="54">
        <v>36694</v>
      </c>
    </row>
    <row r="86" spans="1:113" x14ac:dyDescent="0.25">
      <c r="A86" t="s">
        <v>4403</v>
      </c>
      <c r="B86">
        <v>22</v>
      </c>
      <c r="C86" s="54">
        <v>43475</v>
      </c>
      <c r="D86" t="s">
        <v>1021</v>
      </c>
      <c r="E86" t="s">
        <v>3510</v>
      </c>
      <c r="I86" t="s">
        <v>4404</v>
      </c>
      <c r="K86" t="s">
        <v>4405</v>
      </c>
      <c r="L86">
        <v>0.25</v>
      </c>
      <c r="M86">
        <v>0.51</v>
      </c>
      <c r="N86">
        <v>0</v>
      </c>
      <c r="O86" s="54">
        <v>36526</v>
      </c>
      <c r="P86" s="54">
        <v>36526</v>
      </c>
      <c r="Q86">
        <v>32</v>
      </c>
      <c r="R86">
        <v>45</v>
      </c>
      <c r="S86">
        <v>18</v>
      </c>
      <c r="T86">
        <v>24</v>
      </c>
      <c r="U86">
        <v>12</v>
      </c>
      <c r="V86">
        <v>1</v>
      </c>
      <c r="X86" t="s">
        <v>4406</v>
      </c>
      <c r="AA86">
        <v>18.489999999999998</v>
      </c>
      <c r="AB86">
        <v>799</v>
      </c>
      <c r="AC86">
        <v>13.3</v>
      </c>
      <c r="AD86">
        <v>29.7</v>
      </c>
      <c r="AE86">
        <v>6.8</v>
      </c>
      <c r="AF86">
        <v>0</v>
      </c>
      <c r="AG86">
        <v>0</v>
      </c>
      <c r="AJ86" s="54">
        <v>43398</v>
      </c>
      <c r="AK86" s="54"/>
      <c r="AL86" s="54">
        <v>43166</v>
      </c>
      <c r="AO86">
        <v>500</v>
      </c>
      <c r="AP86" t="s">
        <v>4407</v>
      </c>
      <c r="AR86">
        <v>1</v>
      </c>
      <c r="AS86" t="s">
        <v>1382</v>
      </c>
      <c r="AT86">
        <v>1</v>
      </c>
      <c r="AV86">
        <v>982</v>
      </c>
      <c r="AW86">
        <v>653</v>
      </c>
      <c r="AX86">
        <v>324</v>
      </c>
      <c r="AY86" t="s">
        <v>1388</v>
      </c>
      <c r="AZ86" t="s">
        <v>1387</v>
      </c>
      <c r="BA86">
        <v>909</v>
      </c>
      <c r="BD86">
        <v>1000000000</v>
      </c>
      <c r="BE86">
        <v>695</v>
      </c>
      <c r="BF86">
        <v>0.28999999999999998</v>
      </c>
      <c r="BG86">
        <v>1500</v>
      </c>
      <c r="BH86">
        <v>0</v>
      </c>
      <c r="BI86">
        <v>1500</v>
      </c>
      <c r="BJ86">
        <v>0</v>
      </c>
      <c r="BK86">
        <v>0</v>
      </c>
      <c r="BL86">
        <v>0</v>
      </c>
      <c r="BM86">
        <v>2195</v>
      </c>
      <c r="BN86">
        <v>-1.24</v>
      </c>
      <c r="BR86">
        <v>0</v>
      </c>
      <c r="BS86">
        <v>327</v>
      </c>
      <c r="BX86">
        <v>0</v>
      </c>
      <c r="BY86">
        <v>0</v>
      </c>
      <c r="BZ86">
        <v>0</v>
      </c>
      <c r="CA86">
        <v>1.39</v>
      </c>
      <c r="CC86">
        <v>1</v>
      </c>
      <c r="CD86" s="54">
        <v>43475</v>
      </c>
      <c r="CE86" s="54"/>
      <c r="CF86" s="54">
        <v>43475</v>
      </c>
      <c r="CG86" s="54">
        <v>43601</v>
      </c>
      <c r="CH86" s="54">
        <v>43216</v>
      </c>
      <c r="CI86" s="54">
        <v>43300</v>
      </c>
      <c r="CJ86">
        <v>1</v>
      </c>
      <c r="CK86">
        <v>0</v>
      </c>
      <c r="CL86">
        <v>0</v>
      </c>
      <c r="CM86">
        <v>0</v>
      </c>
      <c r="CN86">
        <v>0</v>
      </c>
      <c r="CO86">
        <v>0.01</v>
      </c>
      <c r="CP86">
        <v>0</v>
      </c>
      <c r="CQ86" t="s">
        <v>1407</v>
      </c>
      <c r="CR86" t="s">
        <v>1406</v>
      </c>
      <c r="CS86" t="s">
        <v>4408</v>
      </c>
      <c r="CT86" t="s">
        <v>1405</v>
      </c>
      <c r="CU86" t="s">
        <v>4409</v>
      </c>
      <c r="CV86" t="s">
        <v>4594</v>
      </c>
      <c r="CW86" t="s">
        <v>4425</v>
      </c>
      <c r="CX86" t="s">
        <v>1401</v>
      </c>
      <c r="CY86" t="s">
        <v>4581</v>
      </c>
      <c r="CZ86" t="s">
        <v>4590</v>
      </c>
      <c r="DE86" t="s">
        <v>4422</v>
      </c>
      <c r="DG86" t="s">
        <v>1402</v>
      </c>
      <c r="DH86" s="54">
        <v>43300</v>
      </c>
      <c r="DI86" s="54">
        <v>43384</v>
      </c>
    </row>
    <row r="87" spans="1:113" x14ac:dyDescent="0.25">
      <c r="A87" t="s">
        <v>4403</v>
      </c>
      <c r="B87">
        <v>22</v>
      </c>
      <c r="C87" s="54">
        <v>43475</v>
      </c>
      <c r="D87" t="s">
        <v>1021</v>
      </c>
      <c r="E87" t="s">
        <v>1448</v>
      </c>
      <c r="I87" t="s">
        <v>4419</v>
      </c>
      <c r="K87" t="s">
        <v>4405</v>
      </c>
      <c r="L87">
        <v>0.1</v>
      </c>
      <c r="M87">
        <v>0.18</v>
      </c>
      <c r="N87">
        <v>0</v>
      </c>
      <c r="O87" s="54">
        <v>36526</v>
      </c>
      <c r="P87" s="54">
        <v>36526</v>
      </c>
      <c r="Q87">
        <v>32</v>
      </c>
      <c r="R87">
        <v>45</v>
      </c>
      <c r="S87">
        <v>18</v>
      </c>
      <c r="T87">
        <v>24</v>
      </c>
      <c r="U87">
        <v>12</v>
      </c>
      <c r="V87">
        <v>1</v>
      </c>
      <c r="X87" t="s">
        <v>4406</v>
      </c>
      <c r="AA87">
        <v>493.41</v>
      </c>
      <c r="AB87">
        <v>21316</v>
      </c>
      <c r="AC87">
        <v>12</v>
      </c>
      <c r="AD87">
        <v>5.9</v>
      </c>
      <c r="AE87">
        <v>0</v>
      </c>
      <c r="AF87">
        <v>0</v>
      </c>
      <c r="AG87">
        <v>0</v>
      </c>
      <c r="AJ87" s="54">
        <v>43443</v>
      </c>
      <c r="AK87" s="54"/>
      <c r="AL87" s="54">
        <v>43406</v>
      </c>
      <c r="AO87">
        <v>1</v>
      </c>
      <c r="AP87" t="s">
        <v>4407</v>
      </c>
      <c r="AQ87">
        <v>2000</v>
      </c>
      <c r="AR87">
        <v>1</v>
      </c>
      <c r="AS87" t="s">
        <v>1382</v>
      </c>
      <c r="AT87">
        <v>1</v>
      </c>
      <c r="AV87">
        <v>23601</v>
      </c>
      <c r="AW87">
        <v>15695</v>
      </c>
      <c r="AX87">
        <v>7788</v>
      </c>
      <c r="AY87" t="s">
        <v>1392</v>
      </c>
      <c r="AZ87" t="s">
        <v>1398</v>
      </c>
      <c r="BA87">
        <v>21073</v>
      </c>
      <c r="BD87">
        <v>1000000000</v>
      </c>
      <c r="BE87">
        <v>7749</v>
      </c>
      <c r="BF87">
        <v>0.67</v>
      </c>
      <c r="BG87">
        <v>3988</v>
      </c>
      <c r="BH87">
        <v>0</v>
      </c>
      <c r="BI87">
        <v>0</v>
      </c>
      <c r="BJ87">
        <v>3988</v>
      </c>
      <c r="BK87">
        <v>0</v>
      </c>
      <c r="BL87">
        <v>0</v>
      </c>
      <c r="BM87">
        <v>11737</v>
      </c>
      <c r="BN87">
        <v>0.5</v>
      </c>
      <c r="BR87">
        <v>11864</v>
      </c>
      <c r="BS87">
        <v>7867</v>
      </c>
      <c r="BX87">
        <v>3</v>
      </c>
      <c r="BY87">
        <v>0</v>
      </c>
      <c r="BZ87">
        <v>0</v>
      </c>
      <c r="CA87">
        <v>1.07</v>
      </c>
      <c r="CC87">
        <v>1</v>
      </c>
      <c r="CD87" s="54">
        <v>43475</v>
      </c>
      <c r="CE87" s="54"/>
      <c r="CF87" s="54">
        <v>43475</v>
      </c>
      <c r="CG87" s="54">
        <v>43601</v>
      </c>
      <c r="CH87" s="54">
        <v>43311</v>
      </c>
      <c r="CI87" s="54">
        <v>43395</v>
      </c>
      <c r="CJ87">
        <v>1</v>
      </c>
      <c r="CK87">
        <v>0</v>
      </c>
      <c r="CL87">
        <v>0</v>
      </c>
      <c r="CM87">
        <v>0.01</v>
      </c>
      <c r="CN87">
        <v>0</v>
      </c>
      <c r="CO87">
        <v>0</v>
      </c>
      <c r="CP87">
        <v>0</v>
      </c>
      <c r="CQ87" t="s">
        <v>1407</v>
      </c>
      <c r="CR87" t="s">
        <v>1406</v>
      </c>
      <c r="CS87" t="s">
        <v>4408</v>
      </c>
      <c r="CT87" t="s">
        <v>1405</v>
      </c>
      <c r="CU87" t="s">
        <v>4409</v>
      </c>
      <c r="CV87" t="s">
        <v>4595</v>
      </c>
      <c r="CW87" t="s">
        <v>4425</v>
      </c>
      <c r="CX87" t="s">
        <v>1401</v>
      </c>
      <c r="CY87" t="s">
        <v>4581</v>
      </c>
      <c r="CZ87" t="s">
        <v>4596</v>
      </c>
      <c r="DE87" t="s">
        <v>4414</v>
      </c>
      <c r="DG87" t="s">
        <v>1402</v>
      </c>
      <c r="DH87" s="54">
        <v>43395</v>
      </c>
      <c r="DI87" s="54">
        <v>43479</v>
      </c>
    </row>
    <row r="88" spans="1:113" x14ac:dyDescent="0.25">
      <c r="A88" t="s">
        <v>4403</v>
      </c>
      <c r="B88">
        <v>22</v>
      </c>
      <c r="C88" s="54">
        <v>43475</v>
      </c>
      <c r="D88" t="s">
        <v>1021</v>
      </c>
      <c r="E88" t="s">
        <v>3511</v>
      </c>
      <c r="I88" t="s">
        <v>4404</v>
      </c>
      <c r="K88" t="s">
        <v>4405</v>
      </c>
      <c r="L88">
        <v>7.0000000000000007E-2</v>
      </c>
      <c r="M88">
        <v>0.13</v>
      </c>
      <c r="N88">
        <v>0</v>
      </c>
      <c r="O88" s="54">
        <v>36526</v>
      </c>
      <c r="P88" s="54">
        <v>36526</v>
      </c>
      <c r="Q88">
        <v>32</v>
      </c>
      <c r="R88">
        <v>45</v>
      </c>
      <c r="S88">
        <v>18</v>
      </c>
      <c r="T88">
        <v>24</v>
      </c>
      <c r="U88">
        <v>12</v>
      </c>
      <c r="V88">
        <v>1</v>
      </c>
      <c r="X88" t="s">
        <v>4406</v>
      </c>
      <c r="Z88" t="s">
        <v>1403</v>
      </c>
      <c r="AA88">
        <v>15.77</v>
      </c>
      <c r="AB88">
        <v>682</v>
      </c>
      <c r="AC88">
        <v>29.1</v>
      </c>
      <c r="AD88">
        <v>21.8</v>
      </c>
      <c r="AE88">
        <v>15.9</v>
      </c>
      <c r="AF88">
        <v>0</v>
      </c>
      <c r="AG88">
        <v>0</v>
      </c>
      <c r="AJ88" s="54">
        <v>43398</v>
      </c>
      <c r="AK88" s="54">
        <v>42846</v>
      </c>
      <c r="AL88" s="54">
        <v>43070</v>
      </c>
      <c r="AO88">
        <v>1000</v>
      </c>
      <c r="AP88" t="s">
        <v>4407</v>
      </c>
      <c r="AR88">
        <v>1</v>
      </c>
      <c r="AS88" t="s">
        <v>1382</v>
      </c>
      <c r="AT88">
        <v>1</v>
      </c>
      <c r="AV88">
        <v>1838</v>
      </c>
      <c r="AW88">
        <v>1222</v>
      </c>
      <c r="AX88">
        <v>607</v>
      </c>
      <c r="AY88" t="s">
        <v>1388</v>
      </c>
      <c r="AZ88" t="s">
        <v>1388</v>
      </c>
      <c r="BA88">
        <v>1701</v>
      </c>
      <c r="BD88">
        <v>1000000000</v>
      </c>
      <c r="BE88">
        <v>1373</v>
      </c>
      <c r="BF88">
        <v>0.25</v>
      </c>
      <c r="BG88">
        <v>0</v>
      </c>
      <c r="BH88">
        <v>0</v>
      </c>
      <c r="BI88">
        <v>0</v>
      </c>
      <c r="BJ88">
        <v>0</v>
      </c>
      <c r="BK88">
        <v>0</v>
      </c>
      <c r="BL88">
        <v>0</v>
      </c>
      <c r="BM88">
        <v>1373</v>
      </c>
      <c r="BN88">
        <v>0.25</v>
      </c>
      <c r="BR88">
        <v>0</v>
      </c>
      <c r="BS88">
        <v>613</v>
      </c>
      <c r="BX88">
        <v>0</v>
      </c>
      <c r="BY88">
        <v>0</v>
      </c>
      <c r="BZ88">
        <v>0</v>
      </c>
      <c r="CA88">
        <v>1.1399999999999999</v>
      </c>
      <c r="CC88">
        <v>0</v>
      </c>
      <c r="CD88" s="54">
        <v>43475</v>
      </c>
      <c r="CE88" s="54"/>
      <c r="CF88" s="54">
        <v>43475</v>
      </c>
      <c r="CG88" s="54">
        <v>43601</v>
      </c>
      <c r="CH88" s="54">
        <v>43067</v>
      </c>
      <c r="CI88" s="54">
        <v>0</v>
      </c>
      <c r="CJ88">
        <v>1</v>
      </c>
      <c r="CK88">
        <v>0</v>
      </c>
      <c r="CL88">
        <v>0</v>
      </c>
      <c r="CM88">
        <v>0</v>
      </c>
      <c r="CN88">
        <v>0</v>
      </c>
      <c r="CO88">
        <v>0.01</v>
      </c>
      <c r="CP88">
        <v>0</v>
      </c>
      <c r="CQ88" t="s">
        <v>1407</v>
      </c>
      <c r="CR88" t="s">
        <v>1406</v>
      </c>
      <c r="CS88" t="s">
        <v>4408</v>
      </c>
      <c r="CT88" t="s">
        <v>1405</v>
      </c>
      <c r="CU88" t="s">
        <v>4409</v>
      </c>
      <c r="CV88" t="s">
        <v>4597</v>
      </c>
      <c r="CW88" t="s">
        <v>4425</v>
      </c>
      <c r="CX88" t="s">
        <v>1401</v>
      </c>
      <c r="CY88" t="s">
        <v>4581</v>
      </c>
      <c r="CZ88" t="s">
        <v>4596</v>
      </c>
      <c r="DE88" t="s">
        <v>4414</v>
      </c>
      <c r="DG88" t="s">
        <v>4460</v>
      </c>
      <c r="DH88" s="54">
        <v>43151</v>
      </c>
      <c r="DI88" s="54">
        <v>43235</v>
      </c>
    </row>
    <row r="89" spans="1:113" x14ac:dyDescent="0.25">
      <c r="A89" t="s">
        <v>4403</v>
      </c>
      <c r="B89">
        <v>22</v>
      </c>
      <c r="C89" s="54">
        <v>43475</v>
      </c>
      <c r="D89" t="s">
        <v>1021</v>
      </c>
      <c r="E89" t="s">
        <v>4598</v>
      </c>
      <c r="I89" t="s">
        <v>4404</v>
      </c>
      <c r="K89" t="s">
        <v>4405</v>
      </c>
      <c r="L89">
        <v>0.1</v>
      </c>
      <c r="M89">
        <v>0.23</v>
      </c>
      <c r="N89">
        <v>0</v>
      </c>
      <c r="O89" s="54">
        <v>36526</v>
      </c>
      <c r="P89" s="54">
        <v>36526</v>
      </c>
      <c r="Q89">
        <v>32</v>
      </c>
      <c r="R89">
        <v>45</v>
      </c>
      <c r="S89">
        <v>18</v>
      </c>
      <c r="T89">
        <v>24</v>
      </c>
      <c r="U89">
        <v>12</v>
      </c>
      <c r="V89">
        <v>1</v>
      </c>
      <c r="X89" t="s">
        <v>4599</v>
      </c>
      <c r="AA89">
        <v>0</v>
      </c>
      <c r="AB89">
        <v>0</v>
      </c>
      <c r="AC89">
        <v>0</v>
      </c>
      <c r="AD89">
        <v>0</v>
      </c>
      <c r="AE89">
        <v>0</v>
      </c>
      <c r="AF89">
        <v>0</v>
      </c>
      <c r="AG89">
        <v>0</v>
      </c>
      <c r="AJ89" s="54"/>
      <c r="AK89" s="54"/>
      <c r="AL89" s="54"/>
      <c r="AO89">
        <v>10000</v>
      </c>
      <c r="AP89" t="s">
        <v>4407</v>
      </c>
      <c r="AR89">
        <v>1</v>
      </c>
      <c r="AS89" t="s">
        <v>1382</v>
      </c>
      <c r="AT89">
        <v>1</v>
      </c>
      <c r="AV89">
        <v>0</v>
      </c>
      <c r="AW89">
        <v>0</v>
      </c>
      <c r="AX89">
        <v>0</v>
      </c>
      <c r="AY89" t="s">
        <v>1383</v>
      </c>
      <c r="AZ89" t="s">
        <v>1383</v>
      </c>
      <c r="BA89">
        <v>1000</v>
      </c>
      <c r="BD89">
        <v>1000000000</v>
      </c>
      <c r="BE89">
        <v>0</v>
      </c>
      <c r="BF89">
        <v>0</v>
      </c>
      <c r="BG89">
        <v>0</v>
      </c>
      <c r="BH89">
        <v>0</v>
      </c>
      <c r="BI89">
        <v>0</v>
      </c>
      <c r="BJ89">
        <v>0</v>
      </c>
      <c r="BK89">
        <v>0</v>
      </c>
      <c r="BL89">
        <v>0</v>
      </c>
      <c r="BM89">
        <v>0</v>
      </c>
      <c r="BN89">
        <v>0</v>
      </c>
      <c r="BR89">
        <v>0</v>
      </c>
      <c r="BS89">
        <v>0</v>
      </c>
      <c r="BX89">
        <v>0</v>
      </c>
      <c r="BY89">
        <v>0</v>
      </c>
      <c r="BZ89">
        <v>0</v>
      </c>
      <c r="CA89">
        <v>0</v>
      </c>
      <c r="CC89">
        <v>0</v>
      </c>
      <c r="CD89" s="54">
        <v>41976</v>
      </c>
      <c r="CE89" s="54"/>
      <c r="CF89" s="54">
        <v>43349</v>
      </c>
      <c r="CG89" s="54">
        <v>43475</v>
      </c>
      <c r="CH89" s="54">
        <v>36526</v>
      </c>
      <c r="CI89" s="54">
        <v>36526</v>
      </c>
      <c r="CJ89">
        <v>1</v>
      </c>
      <c r="CK89">
        <v>0</v>
      </c>
      <c r="CL89">
        <v>0.65</v>
      </c>
      <c r="CM89">
        <v>0</v>
      </c>
      <c r="CN89">
        <v>0</v>
      </c>
      <c r="CO89">
        <v>0</v>
      </c>
      <c r="CP89">
        <v>0</v>
      </c>
      <c r="CQ89" t="s">
        <v>1407</v>
      </c>
      <c r="CR89" t="s">
        <v>1406</v>
      </c>
      <c r="CS89" t="s">
        <v>4408</v>
      </c>
      <c r="CT89" t="s">
        <v>1405</v>
      </c>
      <c r="CU89" t="s">
        <v>4409</v>
      </c>
      <c r="CV89" t="s">
        <v>4600</v>
      </c>
      <c r="CW89" t="s">
        <v>4425</v>
      </c>
      <c r="CX89" t="s">
        <v>1401</v>
      </c>
      <c r="CY89" t="s">
        <v>4581</v>
      </c>
      <c r="CZ89" t="s">
        <v>4601</v>
      </c>
      <c r="DE89" t="s">
        <v>4414</v>
      </c>
      <c r="DH89" s="54">
        <v>36526</v>
      </c>
      <c r="DI89" s="54">
        <v>36694</v>
      </c>
    </row>
    <row r="90" spans="1:113" x14ac:dyDescent="0.25">
      <c r="A90" t="s">
        <v>4403</v>
      </c>
      <c r="B90">
        <v>22</v>
      </c>
      <c r="C90" s="54">
        <v>43475</v>
      </c>
      <c r="D90" t="s">
        <v>1021</v>
      </c>
      <c r="E90" t="s">
        <v>3512</v>
      </c>
      <c r="I90" t="s">
        <v>4428</v>
      </c>
      <c r="K90" t="s">
        <v>4405</v>
      </c>
      <c r="L90">
        <v>0.05</v>
      </c>
      <c r="M90">
        <v>0.11</v>
      </c>
      <c r="N90">
        <v>0</v>
      </c>
      <c r="O90" s="54">
        <v>36526</v>
      </c>
      <c r="P90" s="54">
        <v>36526</v>
      </c>
      <c r="Q90">
        <v>32</v>
      </c>
      <c r="R90">
        <v>45</v>
      </c>
      <c r="S90">
        <v>18</v>
      </c>
      <c r="T90">
        <v>24</v>
      </c>
      <c r="U90">
        <v>12</v>
      </c>
      <c r="V90">
        <v>1</v>
      </c>
      <c r="W90" t="s">
        <v>1400</v>
      </c>
      <c r="X90" t="s">
        <v>4572</v>
      </c>
      <c r="Y90">
        <v>13965</v>
      </c>
      <c r="AA90">
        <v>347.54</v>
      </c>
      <c r="AB90">
        <v>15014</v>
      </c>
      <c r="AC90">
        <v>7.6</v>
      </c>
      <c r="AD90">
        <v>8.1999999999999993</v>
      </c>
      <c r="AE90">
        <v>1.4</v>
      </c>
      <c r="AF90">
        <v>0</v>
      </c>
      <c r="AG90">
        <v>0</v>
      </c>
      <c r="AJ90" s="54">
        <v>43368</v>
      </c>
      <c r="AK90" s="54"/>
      <c r="AL90" s="54">
        <v>43077</v>
      </c>
      <c r="AO90">
        <v>2000</v>
      </c>
      <c r="AP90" t="s">
        <v>4407</v>
      </c>
      <c r="AR90">
        <v>1</v>
      </c>
      <c r="AS90" t="s">
        <v>1382</v>
      </c>
      <c r="AT90">
        <v>1</v>
      </c>
      <c r="AV90">
        <v>10500</v>
      </c>
      <c r="AW90">
        <v>6983</v>
      </c>
      <c r="AX90">
        <v>3465</v>
      </c>
      <c r="AY90" t="s">
        <v>1392</v>
      </c>
      <c r="AZ90" t="s">
        <v>1387</v>
      </c>
      <c r="BA90">
        <v>9000</v>
      </c>
      <c r="BD90">
        <v>1000000000</v>
      </c>
      <c r="BE90">
        <v>3397</v>
      </c>
      <c r="BF90">
        <v>0.68</v>
      </c>
      <c r="BG90">
        <v>8000</v>
      </c>
      <c r="BH90">
        <v>0</v>
      </c>
      <c r="BI90">
        <v>0</v>
      </c>
      <c r="BJ90">
        <v>8000</v>
      </c>
      <c r="BK90">
        <v>0</v>
      </c>
      <c r="BL90">
        <v>0</v>
      </c>
      <c r="BM90">
        <v>11397</v>
      </c>
      <c r="BN90">
        <v>-0.09</v>
      </c>
      <c r="BR90">
        <v>0</v>
      </c>
      <c r="BS90">
        <v>3500</v>
      </c>
      <c r="BX90">
        <v>4</v>
      </c>
      <c r="BY90">
        <v>0</v>
      </c>
      <c r="BZ90">
        <v>0</v>
      </c>
      <c r="CA90">
        <v>1.6</v>
      </c>
      <c r="CC90">
        <v>1</v>
      </c>
      <c r="CD90" s="54">
        <v>43321</v>
      </c>
      <c r="CE90" s="54"/>
      <c r="CF90" s="54">
        <v>43349</v>
      </c>
      <c r="CG90" s="54">
        <v>43475</v>
      </c>
      <c r="CH90" s="54">
        <v>43311</v>
      </c>
      <c r="CI90" s="54">
        <v>43395</v>
      </c>
      <c r="CJ90">
        <v>0.23</v>
      </c>
      <c r="CK90">
        <v>27601</v>
      </c>
      <c r="CL90">
        <v>0.01</v>
      </c>
      <c r="CM90">
        <v>0.43</v>
      </c>
      <c r="CN90">
        <v>0.21</v>
      </c>
      <c r="CO90">
        <v>0</v>
      </c>
      <c r="CP90">
        <v>0</v>
      </c>
      <c r="CQ90" t="s">
        <v>1407</v>
      </c>
      <c r="CR90" t="s">
        <v>1406</v>
      </c>
      <c r="CS90" t="s">
        <v>4408</v>
      </c>
      <c r="CT90" t="s">
        <v>1405</v>
      </c>
      <c r="CU90" t="s">
        <v>4409</v>
      </c>
      <c r="CV90" t="s">
        <v>4602</v>
      </c>
      <c r="CW90" t="s">
        <v>4425</v>
      </c>
      <c r="CX90" t="s">
        <v>1401</v>
      </c>
      <c r="CY90" t="s">
        <v>4581</v>
      </c>
      <c r="CZ90" t="s">
        <v>4603</v>
      </c>
      <c r="DE90" t="s">
        <v>4414</v>
      </c>
      <c r="DG90" t="s">
        <v>1402</v>
      </c>
      <c r="DH90" s="54">
        <v>43395</v>
      </c>
      <c r="DI90" s="54">
        <v>43479</v>
      </c>
    </row>
    <row r="91" spans="1:113" x14ac:dyDescent="0.25">
      <c r="A91" t="s">
        <v>4403</v>
      </c>
      <c r="B91">
        <v>22</v>
      </c>
      <c r="C91" s="54">
        <v>43475</v>
      </c>
      <c r="D91" t="s">
        <v>1021</v>
      </c>
      <c r="E91" t="s">
        <v>1449</v>
      </c>
      <c r="I91" t="s">
        <v>4428</v>
      </c>
      <c r="K91" t="s">
        <v>4405</v>
      </c>
      <c r="L91">
        <v>0.48</v>
      </c>
      <c r="M91">
        <v>1.03</v>
      </c>
      <c r="N91">
        <v>0</v>
      </c>
      <c r="O91" s="54">
        <v>36526</v>
      </c>
      <c r="P91" s="54">
        <v>36526</v>
      </c>
      <c r="Q91">
        <v>32</v>
      </c>
      <c r="R91">
        <v>45</v>
      </c>
      <c r="S91">
        <v>18</v>
      </c>
      <c r="T91">
        <v>24</v>
      </c>
      <c r="U91">
        <v>12</v>
      </c>
      <c r="V91">
        <v>1</v>
      </c>
      <c r="W91" t="s">
        <v>1389</v>
      </c>
      <c r="X91" t="s">
        <v>4604</v>
      </c>
      <c r="AA91">
        <v>23.42</v>
      </c>
      <c r="AB91">
        <v>1012</v>
      </c>
      <c r="AC91">
        <v>9.6</v>
      </c>
      <c r="AD91">
        <v>7.4</v>
      </c>
      <c r="AE91">
        <v>2.1</v>
      </c>
      <c r="AF91">
        <v>0</v>
      </c>
      <c r="AG91">
        <v>0</v>
      </c>
      <c r="AJ91" s="54"/>
      <c r="AK91" s="54"/>
      <c r="AL91" s="54">
        <v>43153</v>
      </c>
      <c r="AO91">
        <v>200</v>
      </c>
      <c r="AP91" t="s">
        <v>4407</v>
      </c>
      <c r="AR91">
        <v>1</v>
      </c>
      <c r="AS91" t="s">
        <v>1382</v>
      </c>
      <c r="AT91">
        <v>1</v>
      </c>
      <c r="AV91">
        <v>900</v>
      </c>
      <c r="AW91">
        <v>599</v>
      </c>
      <c r="AX91">
        <v>297</v>
      </c>
      <c r="AY91" t="s">
        <v>1392</v>
      </c>
      <c r="AZ91" t="s">
        <v>1388</v>
      </c>
      <c r="BA91">
        <v>700</v>
      </c>
      <c r="BD91">
        <v>1000000000</v>
      </c>
      <c r="BE91">
        <v>296</v>
      </c>
      <c r="BF91">
        <v>0.67</v>
      </c>
      <c r="BG91">
        <v>400</v>
      </c>
      <c r="BH91">
        <v>0</v>
      </c>
      <c r="BI91">
        <v>0</v>
      </c>
      <c r="BJ91">
        <v>400</v>
      </c>
      <c r="BK91">
        <v>0</v>
      </c>
      <c r="BL91">
        <v>0</v>
      </c>
      <c r="BM91">
        <v>696</v>
      </c>
      <c r="BN91">
        <v>0.23</v>
      </c>
      <c r="BR91">
        <v>204</v>
      </c>
      <c r="BS91">
        <v>300</v>
      </c>
      <c r="BX91">
        <v>1</v>
      </c>
      <c r="BY91">
        <v>0</v>
      </c>
      <c r="BZ91">
        <v>0</v>
      </c>
      <c r="CA91">
        <v>1.53</v>
      </c>
      <c r="CC91">
        <v>0</v>
      </c>
      <c r="CD91" s="54">
        <v>43347</v>
      </c>
      <c r="CE91" s="54"/>
      <c r="CF91" s="54">
        <v>43349</v>
      </c>
      <c r="CG91" s="54">
        <v>43475</v>
      </c>
      <c r="CH91" s="54">
        <v>43067</v>
      </c>
      <c r="CI91" s="54">
        <v>0</v>
      </c>
      <c r="CJ91">
        <v>0.13</v>
      </c>
      <c r="CK91">
        <v>0</v>
      </c>
      <c r="CL91">
        <v>0.01</v>
      </c>
      <c r="CM91">
        <v>0.01</v>
      </c>
      <c r="CN91">
        <v>0.63</v>
      </c>
      <c r="CO91">
        <v>0</v>
      </c>
      <c r="CP91">
        <v>0</v>
      </c>
      <c r="CQ91" t="s">
        <v>1407</v>
      </c>
      <c r="CR91" t="s">
        <v>1406</v>
      </c>
      <c r="CS91" t="s">
        <v>4408</v>
      </c>
      <c r="CT91" t="s">
        <v>1405</v>
      </c>
      <c r="CU91" t="s">
        <v>4409</v>
      </c>
      <c r="CV91" t="s">
        <v>4605</v>
      </c>
      <c r="CW91" t="s">
        <v>4425</v>
      </c>
      <c r="CX91" t="s">
        <v>1401</v>
      </c>
      <c r="CY91" t="s">
        <v>4581</v>
      </c>
      <c r="CZ91" t="s">
        <v>4606</v>
      </c>
      <c r="DE91" t="s">
        <v>4414</v>
      </c>
      <c r="DG91" t="s">
        <v>4460</v>
      </c>
      <c r="DH91" s="54">
        <v>43151</v>
      </c>
      <c r="DI91" s="54">
        <v>43235</v>
      </c>
    </row>
    <row r="92" spans="1:113" x14ac:dyDescent="0.25">
      <c r="A92" t="s">
        <v>4403</v>
      </c>
      <c r="B92">
        <v>22</v>
      </c>
      <c r="C92" s="54">
        <v>43475</v>
      </c>
      <c r="D92" t="s">
        <v>1021</v>
      </c>
      <c r="E92" t="s">
        <v>4607</v>
      </c>
      <c r="I92" t="s">
        <v>4404</v>
      </c>
      <c r="K92" t="s">
        <v>4405</v>
      </c>
      <c r="L92">
        <v>0.63</v>
      </c>
      <c r="M92">
        <v>1.22</v>
      </c>
      <c r="N92">
        <v>0</v>
      </c>
      <c r="O92" s="54">
        <v>36526</v>
      </c>
      <c r="P92" s="54">
        <v>36526</v>
      </c>
      <c r="Q92">
        <v>32</v>
      </c>
      <c r="R92">
        <v>45</v>
      </c>
      <c r="S92">
        <v>18</v>
      </c>
      <c r="T92">
        <v>24</v>
      </c>
      <c r="U92">
        <v>12</v>
      </c>
      <c r="V92">
        <v>1</v>
      </c>
      <c r="X92" t="s">
        <v>4429</v>
      </c>
      <c r="AA92">
        <v>0.82</v>
      </c>
      <c r="AB92">
        <v>36</v>
      </c>
      <c r="AC92">
        <v>0</v>
      </c>
      <c r="AD92">
        <v>0</v>
      </c>
      <c r="AE92">
        <v>24.4</v>
      </c>
      <c r="AF92">
        <v>0</v>
      </c>
      <c r="AG92">
        <v>0</v>
      </c>
      <c r="AJ92" s="54">
        <v>41862</v>
      </c>
      <c r="AK92" s="54"/>
      <c r="AL92" s="54">
        <v>42794</v>
      </c>
      <c r="AO92">
        <v>80</v>
      </c>
      <c r="AP92" t="s">
        <v>4407</v>
      </c>
      <c r="AR92">
        <v>1</v>
      </c>
      <c r="AS92" t="s">
        <v>1382</v>
      </c>
      <c r="AT92">
        <v>1</v>
      </c>
      <c r="AV92">
        <v>0</v>
      </c>
      <c r="AW92">
        <v>0</v>
      </c>
      <c r="AX92">
        <v>0</v>
      </c>
      <c r="AY92" t="s">
        <v>1383</v>
      </c>
      <c r="AZ92" t="s">
        <v>1383</v>
      </c>
      <c r="BA92">
        <v>0</v>
      </c>
      <c r="BD92">
        <v>1000000000</v>
      </c>
      <c r="BE92">
        <v>0</v>
      </c>
      <c r="BF92">
        <v>0</v>
      </c>
      <c r="BG92">
        <v>0</v>
      </c>
      <c r="BH92">
        <v>0</v>
      </c>
      <c r="BI92">
        <v>0</v>
      </c>
      <c r="BJ92">
        <v>0</v>
      </c>
      <c r="BK92">
        <v>0</v>
      </c>
      <c r="BL92">
        <v>0</v>
      </c>
      <c r="BM92">
        <v>0</v>
      </c>
      <c r="BN92">
        <v>0</v>
      </c>
      <c r="BR92">
        <v>0</v>
      </c>
      <c r="BS92">
        <v>0</v>
      </c>
      <c r="BX92">
        <v>0</v>
      </c>
      <c r="BY92">
        <v>0</v>
      </c>
      <c r="BZ92">
        <v>0</v>
      </c>
      <c r="CA92">
        <v>0</v>
      </c>
      <c r="CC92">
        <v>0</v>
      </c>
      <c r="CD92" s="54">
        <v>43175</v>
      </c>
      <c r="CE92" s="54"/>
      <c r="CF92" s="54">
        <v>43349</v>
      </c>
      <c r="CG92" s="54">
        <v>43475</v>
      </c>
      <c r="CH92" s="54">
        <v>36526</v>
      </c>
      <c r="CI92" s="54">
        <v>36526</v>
      </c>
      <c r="CJ92">
        <v>1</v>
      </c>
      <c r="CK92">
        <v>0</v>
      </c>
      <c r="CL92">
        <v>0.65</v>
      </c>
      <c r="CM92">
        <v>0</v>
      </c>
      <c r="CN92">
        <v>0</v>
      </c>
      <c r="CO92">
        <v>0</v>
      </c>
      <c r="CP92">
        <v>0</v>
      </c>
      <c r="CQ92" t="s">
        <v>1407</v>
      </c>
      <c r="CR92" t="s">
        <v>1406</v>
      </c>
      <c r="CS92" t="s">
        <v>4408</v>
      </c>
      <c r="CT92" t="s">
        <v>1405</v>
      </c>
      <c r="CU92" t="s">
        <v>4409</v>
      </c>
      <c r="CV92" t="s">
        <v>4608</v>
      </c>
      <c r="CW92" t="s">
        <v>4425</v>
      </c>
      <c r="CX92" t="s">
        <v>1401</v>
      </c>
      <c r="CY92" t="s">
        <v>4581</v>
      </c>
      <c r="CZ92" t="s">
        <v>4609</v>
      </c>
      <c r="DE92" t="s">
        <v>4414</v>
      </c>
      <c r="DH92" s="54">
        <v>36526</v>
      </c>
      <c r="DI92" s="54">
        <v>36694</v>
      </c>
    </row>
    <row r="93" spans="1:113" x14ac:dyDescent="0.25">
      <c r="A93" t="s">
        <v>4403</v>
      </c>
      <c r="B93">
        <v>22</v>
      </c>
      <c r="C93" s="54">
        <v>43475</v>
      </c>
      <c r="D93" t="s">
        <v>1021</v>
      </c>
      <c r="E93" t="s">
        <v>3513</v>
      </c>
      <c r="I93" t="s">
        <v>4432</v>
      </c>
      <c r="K93" t="s">
        <v>4405</v>
      </c>
      <c r="L93">
        <v>0.38</v>
      </c>
      <c r="M93">
        <v>0.77</v>
      </c>
      <c r="N93">
        <v>0</v>
      </c>
      <c r="O93" s="54">
        <v>36526</v>
      </c>
      <c r="P93" s="54">
        <v>36526</v>
      </c>
      <c r="Q93">
        <v>32</v>
      </c>
      <c r="R93">
        <v>45</v>
      </c>
      <c r="S93">
        <v>18</v>
      </c>
      <c r="T93">
        <v>24</v>
      </c>
      <c r="U93">
        <v>12</v>
      </c>
      <c r="V93">
        <v>1</v>
      </c>
      <c r="W93" t="s">
        <v>1389</v>
      </c>
      <c r="X93" t="s">
        <v>4558</v>
      </c>
      <c r="Z93" t="s">
        <v>1403</v>
      </c>
      <c r="AA93">
        <v>67.41</v>
      </c>
      <c r="AB93">
        <v>2913</v>
      </c>
      <c r="AC93">
        <v>6.3</v>
      </c>
      <c r="AD93">
        <v>7.4</v>
      </c>
      <c r="AE93">
        <v>7.4</v>
      </c>
      <c r="AF93">
        <v>1</v>
      </c>
      <c r="AG93">
        <v>0</v>
      </c>
      <c r="AJ93" s="54">
        <v>43368</v>
      </c>
      <c r="AK93" s="54"/>
      <c r="AL93" s="54">
        <v>43390</v>
      </c>
      <c r="AO93">
        <v>2000</v>
      </c>
      <c r="AP93" t="s">
        <v>4407</v>
      </c>
      <c r="AR93">
        <v>1</v>
      </c>
      <c r="AS93" t="s">
        <v>1382</v>
      </c>
      <c r="AT93">
        <v>1</v>
      </c>
      <c r="AV93">
        <v>1700</v>
      </c>
      <c r="AW93">
        <v>1131</v>
      </c>
      <c r="AX93">
        <v>561</v>
      </c>
      <c r="AY93" t="s">
        <v>838</v>
      </c>
      <c r="AZ93" t="s">
        <v>1387</v>
      </c>
      <c r="BA93">
        <v>1800</v>
      </c>
      <c r="BD93">
        <v>1000000000</v>
      </c>
      <c r="BE93">
        <v>0</v>
      </c>
      <c r="BF93">
        <v>1</v>
      </c>
      <c r="BG93">
        <v>2000</v>
      </c>
      <c r="BH93">
        <v>0</v>
      </c>
      <c r="BI93">
        <v>2000</v>
      </c>
      <c r="BJ93">
        <v>0</v>
      </c>
      <c r="BK93">
        <v>0</v>
      </c>
      <c r="BL93">
        <v>0</v>
      </c>
      <c r="BM93">
        <v>2000</v>
      </c>
      <c r="BN93">
        <v>-0.18</v>
      </c>
      <c r="BR93">
        <v>0</v>
      </c>
      <c r="BS93">
        <v>567</v>
      </c>
      <c r="BX93">
        <v>219</v>
      </c>
      <c r="BY93">
        <v>0</v>
      </c>
      <c r="BZ93">
        <v>0</v>
      </c>
      <c r="CA93">
        <v>1.37</v>
      </c>
      <c r="CC93">
        <v>0</v>
      </c>
      <c r="CD93" s="54">
        <v>43242</v>
      </c>
      <c r="CE93" s="54"/>
      <c r="CF93" s="54">
        <v>43349</v>
      </c>
      <c r="CG93" s="54">
        <v>43475</v>
      </c>
      <c r="CH93" s="54">
        <v>42849</v>
      </c>
      <c r="CI93" s="54">
        <v>0</v>
      </c>
      <c r="CJ93">
        <v>0.32</v>
      </c>
      <c r="CK93">
        <v>0</v>
      </c>
      <c r="CL93">
        <v>0.02</v>
      </c>
      <c r="CM93">
        <v>0.57999999999999996</v>
      </c>
      <c r="CN93">
        <v>0.06</v>
      </c>
      <c r="CO93">
        <v>0</v>
      </c>
      <c r="CP93">
        <v>0</v>
      </c>
      <c r="CQ93" t="s">
        <v>1407</v>
      </c>
      <c r="CR93" t="s">
        <v>1406</v>
      </c>
      <c r="CS93" t="s">
        <v>4408</v>
      </c>
      <c r="CT93" t="s">
        <v>1405</v>
      </c>
      <c r="CU93" t="s">
        <v>4409</v>
      </c>
      <c r="CV93" t="s">
        <v>4610</v>
      </c>
      <c r="CW93" t="s">
        <v>4425</v>
      </c>
      <c r="CX93" t="s">
        <v>1401</v>
      </c>
      <c r="CY93" t="s">
        <v>4581</v>
      </c>
      <c r="CZ93" t="s">
        <v>4590</v>
      </c>
      <c r="DE93" t="s">
        <v>4414</v>
      </c>
      <c r="DG93" t="s">
        <v>4460</v>
      </c>
      <c r="DH93" s="54">
        <v>42933</v>
      </c>
      <c r="DI93" s="54">
        <v>43017</v>
      </c>
    </row>
    <row r="94" spans="1:113" x14ac:dyDescent="0.25">
      <c r="A94" t="s">
        <v>4403</v>
      </c>
      <c r="B94">
        <v>22</v>
      </c>
      <c r="C94" s="54">
        <v>43475</v>
      </c>
      <c r="D94" t="s">
        <v>1021</v>
      </c>
      <c r="E94" t="s">
        <v>3514</v>
      </c>
      <c r="I94" t="s">
        <v>4404</v>
      </c>
      <c r="K94" t="s">
        <v>4405</v>
      </c>
      <c r="L94">
        <v>0.1</v>
      </c>
      <c r="M94">
        <v>0.18</v>
      </c>
      <c r="N94">
        <v>0</v>
      </c>
      <c r="O94" s="54">
        <v>36526</v>
      </c>
      <c r="P94" s="54">
        <v>36526</v>
      </c>
      <c r="Q94">
        <v>32</v>
      </c>
      <c r="R94">
        <v>45</v>
      </c>
      <c r="S94">
        <v>18</v>
      </c>
      <c r="T94">
        <v>24</v>
      </c>
      <c r="U94">
        <v>12</v>
      </c>
      <c r="V94">
        <v>1</v>
      </c>
      <c r="X94" t="s">
        <v>4406</v>
      </c>
      <c r="AA94">
        <v>19.88</v>
      </c>
      <c r="AB94">
        <v>859</v>
      </c>
      <c r="AC94">
        <v>12</v>
      </c>
      <c r="AD94">
        <v>20.7</v>
      </c>
      <c r="AE94">
        <v>0</v>
      </c>
      <c r="AF94">
        <v>0</v>
      </c>
      <c r="AG94">
        <v>0</v>
      </c>
      <c r="AJ94" s="54">
        <v>43279</v>
      </c>
      <c r="AK94" s="54"/>
      <c r="AL94" s="54">
        <v>43186</v>
      </c>
      <c r="AO94">
        <v>1</v>
      </c>
      <c r="AP94" t="s">
        <v>4407</v>
      </c>
      <c r="AQ94">
        <v>2000</v>
      </c>
      <c r="AR94">
        <v>1</v>
      </c>
      <c r="AS94" t="s">
        <v>1382</v>
      </c>
      <c r="AT94">
        <v>1</v>
      </c>
      <c r="AV94">
        <v>954</v>
      </c>
      <c r="AW94">
        <v>634</v>
      </c>
      <c r="AX94">
        <v>315</v>
      </c>
      <c r="AY94" t="s">
        <v>1387</v>
      </c>
      <c r="AZ94" t="s">
        <v>1387</v>
      </c>
      <c r="BA94">
        <v>883</v>
      </c>
      <c r="BD94">
        <v>1000000000</v>
      </c>
      <c r="BE94">
        <v>1650</v>
      </c>
      <c r="BF94">
        <v>-0.73</v>
      </c>
      <c r="BG94">
        <v>0</v>
      </c>
      <c r="BH94">
        <v>0</v>
      </c>
      <c r="BI94">
        <v>0</v>
      </c>
      <c r="BJ94">
        <v>0</v>
      </c>
      <c r="BK94">
        <v>0</v>
      </c>
      <c r="BL94">
        <v>0</v>
      </c>
      <c r="BM94">
        <v>1650</v>
      </c>
      <c r="BN94">
        <v>-0.73</v>
      </c>
      <c r="BR94">
        <v>0</v>
      </c>
      <c r="BS94">
        <v>318</v>
      </c>
      <c r="BX94">
        <v>0</v>
      </c>
      <c r="BY94">
        <v>70</v>
      </c>
      <c r="BZ94">
        <v>0</v>
      </c>
      <c r="CA94">
        <v>1.07</v>
      </c>
      <c r="CC94">
        <v>0</v>
      </c>
      <c r="CD94" s="54">
        <v>43475</v>
      </c>
      <c r="CE94" s="54"/>
      <c r="CF94" s="54">
        <v>43475</v>
      </c>
      <c r="CG94" s="54">
        <v>43601</v>
      </c>
      <c r="CH94" s="54">
        <v>43067</v>
      </c>
      <c r="CI94" s="54">
        <v>0</v>
      </c>
      <c r="CJ94">
        <v>1</v>
      </c>
      <c r="CK94">
        <v>0</v>
      </c>
      <c r="CL94">
        <v>0</v>
      </c>
      <c r="CM94">
        <v>0</v>
      </c>
      <c r="CN94">
        <v>0</v>
      </c>
      <c r="CO94">
        <v>0</v>
      </c>
      <c r="CP94">
        <v>0.01</v>
      </c>
      <c r="CQ94" t="s">
        <v>1407</v>
      </c>
      <c r="CR94" t="s">
        <v>1406</v>
      </c>
      <c r="CS94" t="s">
        <v>4408</v>
      </c>
      <c r="CT94" t="s">
        <v>1405</v>
      </c>
      <c r="CU94" t="s">
        <v>4409</v>
      </c>
      <c r="CV94" t="s">
        <v>4611</v>
      </c>
      <c r="CW94" t="s">
        <v>4425</v>
      </c>
      <c r="CX94" t="s">
        <v>1401</v>
      </c>
      <c r="CY94" t="s">
        <v>4581</v>
      </c>
      <c r="CZ94" t="s">
        <v>4596</v>
      </c>
      <c r="DE94" t="s">
        <v>4414</v>
      </c>
      <c r="DG94" t="s">
        <v>4460</v>
      </c>
      <c r="DH94" s="54">
        <v>43151</v>
      </c>
      <c r="DI94" s="54">
        <v>43235</v>
      </c>
    </row>
    <row r="95" spans="1:113" x14ac:dyDescent="0.25">
      <c r="A95" t="s">
        <v>4403</v>
      </c>
      <c r="B95">
        <v>22</v>
      </c>
      <c r="C95" s="54">
        <v>43475</v>
      </c>
      <c r="D95" t="s">
        <v>1021</v>
      </c>
      <c r="E95" t="s">
        <v>1450</v>
      </c>
      <c r="I95" t="s">
        <v>4404</v>
      </c>
      <c r="K95" t="s">
        <v>4405</v>
      </c>
      <c r="L95">
        <v>0.12</v>
      </c>
      <c r="M95">
        <v>0.18</v>
      </c>
      <c r="N95">
        <v>0</v>
      </c>
      <c r="O95" s="54">
        <v>36526</v>
      </c>
      <c r="P95" s="54">
        <v>36526</v>
      </c>
      <c r="Q95">
        <v>32</v>
      </c>
      <c r="R95">
        <v>45</v>
      </c>
      <c r="S95">
        <v>18</v>
      </c>
      <c r="T95">
        <v>24</v>
      </c>
      <c r="U95">
        <v>12</v>
      </c>
      <c r="V95">
        <v>1</v>
      </c>
      <c r="X95" t="s">
        <v>4406</v>
      </c>
      <c r="AA95">
        <v>41.48</v>
      </c>
      <c r="AB95">
        <v>1792</v>
      </c>
      <c r="AC95">
        <v>13.3</v>
      </c>
      <c r="AD95">
        <v>8.6</v>
      </c>
      <c r="AE95">
        <v>0</v>
      </c>
      <c r="AF95">
        <v>0</v>
      </c>
      <c r="AG95">
        <v>0</v>
      </c>
      <c r="AJ95" s="54">
        <v>43265</v>
      </c>
      <c r="AK95" s="54"/>
      <c r="AL95" s="54">
        <v>43140</v>
      </c>
      <c r="AO95">
        <v>1</v>
      </c>
      <c r="AP95" t="s">
        <v>4407</v>
      </c>
      <c r="AQ95">
        <v>2000</v>
      </c>
      <c r="AR95">
        <v>1</v>
      </c>
      <c r="AS95" t="s">
        <v>1382</v>
      </c>
      <c r="AT95">
        <v>1</v>
      </c>
      <c r="AV95">
        <v>2206</v>
      </c>
      <c r="AW95">
        <v>1467</v>
      </c>
      <c r="AX95">
        <v>728</v>
      </c>
      <c r="AY95" t="s">
        <v>1398</v>
      </c>
      <c r="AZ95" t="s">
        <v>1398</v>
      </c>
      <c r="BA95">
        <v>2042</v>
      </c>
      <c r="BD95">
        <v>1000000000</v>
      </c>
      <c r="BE95">
        <v>1428</v>
      </c>
      <c r="BF95">
        <v>0.35</v>
      </c>
      <c r="BG95">
        <v>0</v>
      </c>
      <c r="BH95">
        <v>0</v>
      </c>
      <c r="BI95">
        <v>0</v>
      </c>
      <c r="BJ95">
        <v>0</v>
      </c>
      <c r="BK95">
        <v>0</v>
      </c>
      <c r="BL95">
        <v>0</v>
      </c>
      <c r="BM95">
        <v>1428</v>
      </c>
      <c r="BN95">
        <v>0.35</v>
      </c>
      <c r="BR95">
        <v>778</v>
      </c>
      <c r="BS95">
        <v>735</v>
      </c>
      <c r="BX95">
        <v>0</v>
      </c>
      <c r="BY95">
        <v>0</v>
      </c>
      <c r="BZ95">
        <v>0</v>
      </c>
      <c r="CA95">
        <v>0.67</v>
      </c>
      <c r="CC95">
        <v>1</v>
      </c>
      <c r="CD95" s="54">
        <v>43475</v>
      </c>
      <c r="CE95" s="54"/>
      <c r="CF95" s="54">
        <v>43475</v>
      </c>
      <c r="CG95" s="54">
        <v>43601</v>
      </c>
      <c r="CH95" s="54">
        <v>43250</v>
      </c>
      <c r="CI95" s="54">
        <v>43334</v>
      </c>
      <c r="CJ95">
        <v>1</v>
      </c>
      <c r="CK95">
        <v>0</v>
      </c>
      <c r="CL95">
        <v>0</v>
      </c>
      <c r="CM95">
        <v>0</v>
      </c>
      <c r="CN95">
        <v>0.01</v>
      </c>
      <c r="CO95">
        <v>0</v>
      </c>
      <c r="CP95">
        <v>0</v>
      </c>
      <c r="CQ95" t="s">
        <v>1407</v>
      </c>
      <c r="CR95" t="s">
        <v>1406</v>
      </c>
      <c r="CS95" t="s">
        <v>4408</v>
      </c>
      <c r="CT95" t="s">
        <v>1405</v>
      </c>
      <c r="CU95" t="s">
        <v>4409</v>
      </c>
      <c r="CV95" t="s">
        <v>4612</v>
      </c>
      <c r="CW95" t="s">
        <v>4425</v>
      </c>
      <c r="CX95" t="s">
        <v>1401</v>
      </c>
      <c r="CY95" t="s">
        <v>4581</v>
      </c>
      <c r="CZ95" t="s">
        <v>4596</v>
      </c>
      <c r="DE95" t="s">
        <v>4414</v>
      </c>
      <c r="DG95" t="s">
        <v>1402</v>
      </c>
      <c r="DH95" s="54">
        <v>43334</v>
      </c>
      <c r="DI95" s="54">
        <v>43418</v>
      </c>
    </row>
    <row r="96" spans="1:113" x14ac:dyDescent="0.25">
      <c r="A96" t="s">
        <v>4403</v>
      </c>
      <c r="B96">
        <v>22</v>
      </c>
      <c r="C96" s="54">
        <v>43475</v>
      </c>
      <c r="D96" t="s">
        <v>1021</v>
      </c>
      <c r="E96" t="s">
        <v>3515</v>
      </c>
      <c r="I96" t="s">
        <v>4423</v>
      </c>
      <c r="K96" t="s">
        <v>4405</v>
      </c>
      <c r="L96">
        <v>0.11</v>
      </c>
      <c r="M96">
        <v>0.18</v>
      </c>
      <c r="N96">
        <v>0</v>
      </c>
      <c r="O96" s="54">
        <v>36526</v>
      </c>
      <c r="P96" s="54">
        <v>36526</v>
      </c>
      <c r="Q96">
        <v>32</v>
      </c>
      <c r="R96">
        <v>45</v>
      </c>
      <c r="S96">
        <v>18</v>
      </c>
      <c r="T96">
        <v>24</v>
      </c>
      <c r="U96">
        <v>12</v>
      </c>
      <c r="V96">
        <v>1</v>
      </c>
      <c r="X96" t="s">
        <v>4406</v>
      </c>
      <c r="Z96" t="s">
        <v>1403</v>
      </c>
      <c r="AA96">
        <v>439.19</v>
      </c>
      <c r="AB96">
        <v>18974</v>
      </c>
      <c r="AC96">
        <v>3.7</v>
      </c>
      <c r="AD96">
        <v>5.0999999999999996</v>
      </c>
      <c r="AE96">
        <v>0</v>
      </c>
      <c r="AF96">
        <v>0</v>
      </c>
      <c r="AG96">
        <v>0</v>
      </c>
      <c r="AJ96" s="54">
        <v>43391</v>
      </c>
      <c r="AK96" s="54"/>
      <c r="AL96" s="54">
        <v>43077</v>
      </c>
      <c r="AO96">
        <v>1</v>
      </c>
      <c r="AP96" t="s">
        <v>4407</v>
      </c>
      <c r="AQ96">
        <v>2000</v>
      </c>
      <c r="AR96">
        <v>1</v>
      </c>
      <c r="AS96" t="s">
        <v>1382</v>
      </c>
      <c r="AT96">
        <v>1</v>
      </c>
      <c r="AV96">
        <v>6561</v>
      </c>
      <c r="AW96">
        <v>4363</v>
      </c>
      <c r="AX96">
        <v>2165</v>
      </c>
      <c r="AY96" t="s">
        <v>1392</v>
      </c>
      <c r="AZ96" t="s">
        <v>1387</v>
      </c>
      <c r="BA96">
        <v>7290</v>
      </c>
      <c r="BD96">
        <v>1000000000</v>
      </c>
      <c r="BE96">
        <v>3</v>
      </c>
      <c r="BF96">
        <v>1</v>
      </c>
      <c r="BG96">
        <v>8998</v>
      </c>
      <c r="BH96">
        <v>0</v>
      </c>
      <c r="BI96">
        <v>0</v>
      </c>
      <c r="BJ96">
        <v>8998</v>
      </c>
      <c r="BK96">
        <v>0</v>
      </c>
      <c r="BL96">
        <v>0</v>
      </c>
      <c r="BM96">
        <v>9001</v>
      </c>
      <c r="BN96">
        <v>-0.37</v>
      </c>
      <c r="BR96">
        <v>0</v>
      </c>
      <c r="BS96">
        <v>2187</v>
      </c>
      <c r="BX96">
        <v>151</v>
      </c>
      <c r="BY96">
        <v>0</v>
      </c>
      <c r="BZ96">
        <v>0</v>
      </c>
      <c r="CA96">
        <v>0.85</v>
      </c>
      <c r="CC96">
        <v>1</v>
      </c>
      <c r="CD96" s="54">
        <v>43475</v>
      </c>
      <c r="CE96" s="54"/>
      <c r="CF96" s="54">
        <v>43475</v>
      </c>
      <c r="CG96" s="54">
        <v>43601</v>
      </c>
      <c r="CH96" s="54">
        <v>43311</v>
      </c>
      <c r="CI96" s="54">
        <v>43395</v>
      </c>
      <c r="CJ96">
        <v>1</v>
      </c>
      <c r="CK96">
        <v>0</v>
      </c>
      <c r="CL96">
        <v>0</v>
      </c>
      <c r="CM96">
        <v>0.01</v>
      </c>
      <c r="CN96">
        <v>0</v>
      </c>
      <c r="CO96">
        <v>0</v>
      </c>
      <c r="CP96">
        <v>0</v>
      </c>
      <c r="CQ96" t="s">
        <v>1407</v>
      </c>
      <c r="CR96" t="s">
        <v>1406</v>
      </c>
      <c r="CS96" t="s">
        <v>4408</v>
      </c>
      <c r="CT96" t="s">
        <v>1405</v>
      </c>
      <c r="CU96" t="s">
        <v>4409</v>
      </c>
      <c r="CV96" t="s">
        <v>4613</v>
      </c>
      <c r="CW96" t="s">
        <v>4425</v>
      </c>
      <c r="CX96" t="s">
        <v>1401</v>
      </c>
      <c r="CY96" t="s">
        <v>4581</v>
      </c>
      <c r="CZ96" t="s">
        <v>4596</v>
      </c>
      <c r="DE96" t="s">
        <v>4414</v>
      </c>
      <c r="DG96" t="s">
        <v>1402</v>
      </c>
      <c r="DH96" s="54">
        <v>43395</v>
      </c>
      <c r="DI96" s="54">
        <v>43479</v>
      </c>
    </row>
    <row r="97" spans="1:113" x14ac:dyDescent="0.25">
      <c r="A97" t="s">
        <v>4403</v>
      </c>
      <c r="B97">
        <v>22</v>
      </c>
      <c r="C97" s="54">
        <v>43475</v>
      </c>
      <c r="D97" t="s">
        <v>1021</v>
      </c>
      <c r="E97" t="s">
        <v>3516</v>
      </c>
      <c r="I97" t="s">
        <v>4428</v>
      </c>
      <c r="K97" t="s">
        <v>4405</v>
      </c>
      <c r="L97">
        <v>0.13</v>
      </c>
      <c r="M97">
        <v>0.28000000000000003</v>
      </c>
      <c r="N97">
        <v>0</v>
      </c>
      <c r="O97" s="54">
        <v>36526</v>
      </c>
      <c r="P97" s="54">
        <v>36526</v>
      </c>
      <c r="Q97">
        <v>32</v>
      </c>
      <c r="R97">
        <v>45</v>
      </c>
      <c r="S97">
        <v>18</v>
      </c>
      <c r="T97">
        <v>24</v>
      </c>
      <c r="U97">
        <v>12</v>
      </c>
      <c r="V97">
        <v>1</v>
      </c>
      <c r="W97" t="s">
        <v>1389</v>
      </c>
      <c r="X97" t="s">
        <v>4614</v>
      </c>
      <c r="Z97" t="s">
        <v>1403</v>
      </c>
      <c r="AA97">
        <v>90.65</v>
      </c>
      <c r="AB97">
        <v>3917</v>
      </c>
      <c r="AC97">
        <v>3.7</v>
      </c>
      <c r="AD97">
        <v>3.6</v>
      </c>
      <c r="AE97">
        <v>2.8</v>
      </c>
      <c r="AF97">
        <v>1</v>
      </c>
      <c r="AG97">
        <v>0</v>
      </c>
      <c r="AJ97" s="54">
        <v>43443</v>
      </c>
      <c r="AK97" s="54"/>
      <c r="AL97" s="54">
        <v>43110</v>
      </c>
      <c r="AO97">
        <v>1000</v>
      </c>
      <c r="AP97" t="s">
        <v>4407</v>
      </c>
      <c r="AR97">
        <v>1</v>
      </c>
      <c r="AS97" t="s">
        <v>1382</v>
      </c>
      <c r="AT97">
        <v>1</v>
      </c>
      <c r="AV97">
        <v>1350</v>
      </c>
      <c r="AW97">
        <v>898</v>
      </c>
      <c r="AX97">
        <v>446</v>
      </c>
      <c r="AY97" t="s">
        <v>1392</v>
      </c>
      <c r="AZ97" t="s">
        <v>1388</v>
      </c>
      <c r="BA97">
        <v>2000</v>
      </c>
      <c r="BD97">
        <v>1000000000</v>
      </c>
      <c r="BE97">
        <v>1</v>
      </c>
      <c r="BF97">
        <v>1</v>
      </c>
      <c r="BG97">
        <v>1300</v>
      </c>
      <c r="BH97">
        <v>0</v>
      </c>
      <c r="BI97">
        <v>1300</v>
      </c>
      <c r="BJ97">
        <v>0</v>
      </c>
      <c r="BK97">
        <v>0</v>
      </c>
      <c r="BL97">
        <v>0</v>
      </c>
      <c r="BM97">
        <v>1301</v>
      </c>
      <c r="BN97">
        <v>0.04</v>
      </c>
      <c r="BR97">
        <v>0</v>
      </c>
      <c r="BS97">
        <v>450</v>
      </c>
      <c r="BX97">
        <v>67</v>
      </c>
      <c r="BY97">
        <v>0</v>
      </c>
      <c r="BZ97">
        <v>0</v>
      </c>
      <c r="CA97">
        <v>1.54</v>
      </c>
      <c r="CC97">
        <v>0</v>
      </c>
      <c r="CD97" s="54">
        <v>43248</v>
      </c>
      <c r="CE97" s="54"/>
      <c r="CF97" s="54">
        <v>43349</v>
      </c>
      <c r="CG97" s="54">
        <v>43475</v>
      </c>
      <c r="CH97" s="54">
        <v>43067</v>
      </c>
      <c r="CI97" s="54">
        <v>0</v>
      </c>
      <c r="CJ97">
        <v>0.43</v>
      </c>
      <c r="CK97">
        <v>0</v>
      </c>
      <c r="CL97">
        <v>0.09</v>
      </c>
      <c r="CM97">
        <v>0.01</v>
      </c>
      <c r="CN97">
        <v>0</v>
      </c>
      <c r="CO97">
        <v>0.55000000000000004</v>
      </c>
      <c r="CP97">
        <v>0</v>
      </c>
      <c r="CQ97" t="s">
        <v>1407</v>
      </c>
      <c r="CR97" t="s">
        <v>1406</v>
      </c>
      <c r="CS97" t="s">
        <v>4408</v>
      </c>
      <c r="CT97" t="s">
        <v>1405</v>
      </c>
      <c r="CU97" t="s">
        <v>4409</v>
      </c>
      <c r="CV97" t="s">
        <v>4615</v>
      </c>
      <c r="CW97" t="s">
        <v>4425</v>
      </c>
      <c r="CX97" t="s">
        <v>1401</v>
      </c>
      <c r="CY97" t="s">
        <v>4581</v>
      </c>
      <c r="CZ97" t="s">
        <v>4588</v>
      </c>
      <c r="DE97" t="s">
        <v>4414</v>
      </c>
      <c r="DG97" t="s">
        <v>4460</v>
      </c>
      <c r="DH97" s="54">
        <v>43151</v>
      </c>
      <c r="DI97" s="54">
        <v>43235</v>
      </c>
    </row>
    <row r="98" spans="1:113" x14ac:dyDescent="0.25">
      <c r="A98" t="s">
        <v>4403</v>
      </c>
      <c r="B98">
        <v>22</v>
      </c>
      <c r="C98" s="54">
        <v>43475</v>
      </c>
      <c r="D98" t="s">
        <v>1021</v>
      </c>
      <c r="E98" t="s">
        <v>1451</v>
      </c>
      <c r="I98" t="s">
        <v>4432</v>
      </c>
      <c r="K98" t="s">
        <v>4405</v>
      </c>
      <c r="L98">
        <v>0.12</v>
      </c>
      <c r="M98">
        <v>0.28000000000000003</v>
      </c>
      <c r="N98">
        <v>0</v>
      </c>
      <c r="O98" s="54">
        <v>36526</v>
      </c>
      <c r="P98" s="54">
        <v>36526</v>
      </c>
      <c r="Q98">
        <v>32</v>
      </c>
      <c r="R98">
        <v>45</v>
      </c>
      <c r="S98">
        <v>18</v>
      </c>
      <c r="T98">
        <v>24</v>
      </c>
      <c r="U98">
        <v>12</v>
      </c>
      <c r="V98">
        <v>1</v>
      </c>
      <c r="W98" t="s">
        <v>1400</v>
      </c>
      <c r="X98" t="s">
        <v>4584</v>
      </c>
      <c r="Y98">
        <v>4522</v>
      </c>
      <c r="AA98">
        <v>108.93</v>
      </c>
      <c r="AB98">
        <v>4706</v>
      </c>
      <c r="AC98">
        <v>7.8</v>
      </c>
      <c r="AD98">
        <v>3.9</v>
      </c>
      <c r="AE98">
        <v>2.2999999999999998</v>
      </c>
      <c r="AF98">
        <v>0</v>
      </c>
      <c r="AG98">
        <v>0</v>
      </c>
      <c r="AJ98" s="54">
        <v>43219</v>
      </c>
      <c r="AK98" s="54"/>
      <c r="AL98" s="54">
        <v>42912</v>
      </c>
      <c r="AO98">
        <v>1000</v>
      </c>
      <c r="AP98" t="s">
        <v>4407</v>
      </c>
      <c r="AR98">
        <v>1</v>
      </c>
      <c r="AS98" t="s">
        <v>1382</v>
      </c>
      <c r="AT98">
        <v>1</v>
      </c>
      <c r="AV98">
        <v>3400</v>
      </c>
      <c r="AW98">
        <v>2261</v>
      </c>
      <c r="AX98">
        <v>1122</v>
      </c>
      <c r="AY98" t="s">
        <v>1392</v>
      </c>
      <c r="AZ98" t="s">
        <v>1398</v>
      </c>
      <c r="BA98">
        <v>2600</v>
      </c>
      <c r="BD98">
        <v>1000000000</v>
      </c>
      <c r="BE98">
        <v>695</v>
      </c>
      <c r="BF98">
        <v>0.8</v>
      </c>
      <c r="BG98">
        <v>1000</v>
      </c>
      <c r="BH98">
        <v>0</v>
      </c>
      <c r="BI98">
        <v>0</v>
      </c>
      <c r="BJ98">
        <v>1000</v>
      </c>
      <c r="BK98">
        <v>0</v>
      </c>
      <c r="BL98">
        <v>0</v>
      </c>
      <c r="BM98">
        <v>1695</v>
      </c>
      <c r="BN98">
        <v>0.5</v>
      </c>
      <c r="BR98">
        <v>1705</v>
      </c>
      <c r="BS98">
        <v>1133</v>
      </c>
      <c r="BX98">
        <v>68</v>
      </c>
      <c r="BY98">
        <v>0</v>
      </c>
      <c r="BZ98">
        <v>0</v>
      </c>
      <c r="CA98">
        <v>1.78</v>
      </c>
      <c r="CC98">
        <v>1</v>
      </c>
      <c r="CD98" s="54">
        <v>43341</v>
      </c>
      <c r="CE98" s="54"/>
      <c r="CF98" s="54">
        <v>43349</v>
      </c>
      <c r="CG98" s="54">
        <v>43475</v>
      </c>
      <c r="CH98" s="54">
        <v>43216</v>
      </c>
      <c r="CI98" s="54">
        <v>43300</v>
      </c>
      <c r="CJ98">
        <v>0.35</v>
      </c>
      <c r="CK98">
        <v>10979</v>
      </c>
      <c r="CL98">
        <v>0.01</v>
      </c>
      <c r="CM98">
        <v>0.19</v>
      </c>
      <c r="CN98">
        <v>0.45</v>
      </c>
      <c r="CO98">
        <v>0</v>
      </c>
      <c r="CP98">
        <v>0</v>
      </c>
      <c r="CQ98" t="s">
        <v>1407</v>
      </c>
      <c r="CR98" t="s">
        <v>1406</v>
      </c>
      <c r="CS98" t="s">
        <v>4408</v>
      </c>
      <c r="CT98" t="s">
        <v>1405</v>
      </c>
      <c r="CU98" t="s">
        <v>4409</v>
      </c>
      <c r="CV98" t="s">
        <v>4616</v>
      </c>
      <c r="CW98" t="s">
        <v>4425</v>
      </c>
      <c r="CX98" t="s">
        <v>1401</v>
      </c>
      <c r="CY98" t="s">
        <v>4581</v>
      </c>
      <c r="CZ98" t="s">
        <v>4588</v>
      </c>
      <c r="DE98" t="s">
        <v>4414</v>
      </c>
      <c r="DG98" t="s">
        <v>1402</v>
      </c>
      <c r="DH98" s="54">
        <v>43300</v>
      </c>
      <c r="DI98" s="54">
        <v>43384</v>
      </c>
    </row>
    <row r="99" spans="1:113" x14ac:dyDescent="0.25">
      <c r="A99" t="s">
        <v>4403</v>
      </c>
      <c r="B99">
        <v>22</v>
      </c>
      <c r="C99" s="54">
        <v>43475</v>
      </c>
      <c r="D99" t="s">
        <v>1021</v>
      </c>
      <c r="E99" t="s">
        <v>1452</v>
      </c>
      <c r="I99" t="s">
        <v>4404</v>
      </c>
      <c r="K99" t="s">
        <v>4405</v>
      </c>
      <c r="L99">
        <v>0.05</v>
      </c>
      <c r="M99">
        <v>0.11</v>
      </c>
      <c r="N99">
        <v>0</v>
      </c>
      <c r="O99" s="54">
        <v>36526</v>
      </c>
      <c r="P99" s="54">
        <v>36526</v>
      </c>
      <c r="Q99">
        <v>32</v>
      </c>
      <c r="R99">
        <v>45</v>
      </c>
      <c r="S99">
        <v>18</v>
      </c>
      <c r="T99">
        <v>24</v>
      </c>
      <c r="U99">
        <v>12</v>
      </c>
      <c r="V99">
        <v>1</v>
      </c>
      <c r="X99" t="s">
        <v>4406</v>
      </c>
      <c r="AA99">
        <v>233.25</v>
      </c>
      <c r="AB99">
        <v>10077</v>
      </c>
      <c r="AC99">
        <v>9.5</v>
      </c>
      <c r="AD99">
        <v>6.2</v>
      </c>
      <c r="AE99">
        <v>1.1000000000000001</v>
      </c>
      <c r="AF99">
        <v>0</v>
      </c>
      <c r="AG99">
        <v>0</v>
      </c>
      <c r="AJ99" s="54">
        <v>43353</v>
      </c>
      <c r="AK99" s="54">
        <v>42846</v>
      </c>
      <c r="AL99" s="54">
        <v>43406</v>
      </c>
      <c r="AO99">
        <v>1000</v>
      </c>
      <c r="AP99" t="s">
        <v>4407</v>
      </c>
      <c r="AR99">
        <v>1</v>
      </c>
      <c r="AS99" t="s">
        <v>1382</v>
      </c>
      <c r="AT99">
        <v>1</v>
      </c>
      <c r="AV99">
        <v>8845</v>
      </c>
      <c r="AW99">
        <v>5882</v>
      </c>
      <c r="AX99">
        <v>2919</v>
      </c>
      <c r="AY99" t="s">
        <v>1392</v>
      </c>
      <c r="AZ99" t="s">
        <v>1398</v>
      </c>
      <c r="BA99">
        <v>8189</v>
      </c>
      <c r="BD99">
        <v>1000000000</v>
      </c>
      <c r="BE99">
        <v>1794</v>
      </c>
      <c r="BF99">
        <v>0.8</v>
      </c>
      <c r="BG99">
        <v>3993</v>
      </c>
      <c r="BH99">
        <v>0</v>
      </c>
      <c r="BI99">
        <v>0</v>
      </c>
      <c r="BJ99">
        <v>3993</v>
      </c>
      <c r="BK99">
        <v>0</v>
      </c>
      <c r="BL99">
        <v>0</v>
      </c>
      <c r="BM99">
        <v>5787</v>
      </c>
      <c r="BN99">
        <v>0.35</v>
      </c>
      <c r="BR99">
        <v>3058</v>
      </c>
      <c r="BS99">
        <v>2948</v>
      </c>
      <c r="BX99">
        <v>68</v>
      </c>
      <c r="BY99">
        <v>0</v>
      </c>
      <c r="BZ99">
        <v>0</v>
      </c>
      <c r="CA99">
        <v>1.6</v>
      </c>
      <c r="CC99">
        <v>1</v>
      </c>
      <c r="CD99" s="54">
        <v>43475</v>
      </c>
      <c r="CE99" s="54"/>
      <c r="CF99" s="54">
        <v>43475</v>
      </c>
      <c r="CG99" s="54">
        <v>43601</v>
      </c>
      <c r="CH99" s="54">
        <v>43311</v>
      </c>
      <c r="CI99" s="54">
        <v>43395</v>
      </c>
      <c r="CJ99">
        <v>1</v>
      </c>
      <c r="CK99">
        <v>0</v>
      </c>
      <c r="CL99">
        <v>0</v>
      </c>
      <c r="CM99">
        <v>0.01</v>
      </c>
      <c r="CN99">
        <v>0</v>
      </c>
      <c r="CO99">
        <v>0</v>
      </c>
      <c r="CP99">
        <v>0</v>
      </c>
      <c r="CQ99" t="s">
        <v>1407</v>
      </c>
      <c r="CR99" t="s">
        <v>1406</v>
      </c>
      <c r="CS99" t="s">
        <v>4408</v>
      </c>
      <c r="CT99" t="s">
        <v>1405</v>
      </c>
      <c r="CU99" t="s">
        <v>4409</v>
      </c>
      <c r="CV99" t="s">
        <v>4617</v>
      </c>
      <c r="CW99" t="s">
        <v>4425</v>
      </c>
      <c r="CX99" t="s">
        <v>1401</v>
      </c>
      <c r="CY99" t="s">
        <v>4581</v>
      </c>
      <c r="CZ99" t="s">
        <v>4583</v>
      </c>
      <c r="DE99" t="s">
        <v>4414</v>
      </c>
      <c r="DG99" t="s">
        <v>1402</v>
      </c>
      <c r="DH99" s="54">
        <v>43395</v>
      </c>
      <c r="DI99" s="54">
        <v>43479</v>
      </c>
    </row>
    <row r="100" spans="1:113" x14ac:dyDescent="0.25">
      <c r="A100" t="s">
        <v>4403</v>
      </c>
      <c r="B100">
        <v>22</v>
      </c>
      <c r="C100" s="54">
        <v>43475</v>
      </c>
      <c r="D100" t="s">
        <v>1021</v>
      </c>
      <c r="E100" t="s">
        <v>1453</v>
      </c>
      <c r="I100" t="s">
        <v>4404</v>
      </c>
      <c r="K100" t="s">
        <v>4405</v>
      </c>
      <c r="L100">
        <v>0.05</v>
      </c>
      <c r="M100">
        <v>0.08</v>
      </c>
      <c r="N100">
        <v>0</v>
      </c>
      <c r="O100" s="54">
        <v>36526</v>
      </c>
      <c r="P100" s="54">
        <v>36526</v>
      </c>
      <c r="Q100">
        <v>32</v>
      </c>
      <c r="R100">
        <v>45</v>
      </c>
      <c r="S100">
        <v>18</v>
      </c>
      <c r="T100">
        <v>24</v>
      </c>
      <c r="U100">
        <v>12</v>
      </c>
      <c r="V100">
        <v>1</v>
      </c>
      <c r="X100" t="s">
        <v>4406</v>
      </c>
      <c r="AA100">
        <v>69.14</v>
      </c>
      <c r="AB100">
        <v>2987</v>
      </c>
      <c r="AC100">
        <v>8.9</v>
      </c>
      <c r="AD100">
        <v>7.9</v>
      </c>
      <c r="AE100">
        <v>1.8</v>
      </c>
      <c r="AF100">
        <v>0</v>
      </c>
      <c r="AG100">
        <v>0</v>
      </c>
      <c r="AJ100" s="54">
        <v>43265</v>
      </c>
      <c r="AK100" s="54">
        <v>43219</v>
      </c>
      <c r="AL100" s="54">
        <v>43070</v>
      </c>
      <c r="AO100">
        <v>500</v>
      </c>
      <c r="AP100" t="s">
        <v>4407</v>
      </c>
      <c r="AR100">
        <v>1</v>
      </c>
      <c r="AS100" t="s">
        <v>1382</v>
      </c>
      <c r="AT100">
        <v>1</v>
      </c>
      <c r="AV100">
        <v>2450</v>
      </c>
      <c r="AW100">
        <v>1629</v>
      </c>
      <c r="AX100">
        <v>809</v>
      </c>
      <c r="AY100" t="s">
        <v>1398</v>
      </c>
      <c r="AZ100" t="s">
        <v>1388</v>
      </c>
      <c r="BA100">
        <v>2268</v>
      </c>
      <c r="BD100">
        <v>1000000000</v>
      </c>
      <c r="BE100">
        <v>1185</v>
      </c>
      <c r="BF100">
        <v>0.52</v>
      </c>
      <c r="BG100">
        <v>999</v>
      </c>
      <c r="BH100">
        <v>0</v>
      </c>
      <c r="BI100">
        <v>0</v>
      </c>
      <c r="BJ100">
        <v>999</v>
      </c>
      <c r="BK100">
        <v>0</v>
      </c>
      <c r="BL100">
        <v>0</v>
      </c>
      <c r="BM100">
        <v>2184</v>
      </c>
      <c r="BN100">
        <v>0.11</v>
      </c>
      <c r="BR100">
        <v>500</v>
      </c>
      <c r="BS100">
        <v>817</v>
      </c>
      <c r="BX100">
        <v>0</v>
      </c>
      <c r="BY100">
        <v>0</v>
      </c>
      <c r="BZ100">
        <v>0</v>
      </c>
      <c r="CA100">
        <v>0.8</v>
      </c>
      <c r="CC100">
        <v>1</v>
      </c>
      <c r="CD100" s="54">
        <v>43475</v>
      </c>
      <c r="CE100" s="54"/>
      <c r="CF100" s="54">
        <v>43475</v>
      </c>
      <c r="CG100" s="54">
        <v>43601</v>
      </c>
      <c r="CH100" s="54">
        <v>43311</v>
      </c>
      <c r="CI100" s="54">
        <v>43395</v>
      </c>
      <c r="CJ100">
        <v>1</v>
      </c>
      <c r="CK100">
        <v>0</v>
      </c>
      <c r="CL100">
        <v>0</v>
      </c>
      <c r="CM100">
        <v>0</v>
      </c>
      <c r="CN100">
        <v>0.01</v>
      </c>
      <c r="CO100">
        <v>0</v>
      </c>
      <c r="CP100">
        <v>0</v>
      </c>
      <c r="CQ100" t="s">
        <v>1407</v>
      </c>
      <c r="CR100" t="s">
        <v>1406</v>
      </c>
      <c r="CS100" t="s">
        <v>4408</v>
      </c>
      <c r="CT100" t="s">
        <v>1405</v>
      </c>
      <c r="CU100" t="s">
        <v>4409</v>
      </c>
      <c r="CV100" t="s">
        <v>4618</v>
      </c>
      <c r="CW100" t="s">
        <v>4425</v>
      </c>
      <c r="CX100" t="s">
        <v>1401</v>
      </c>
      <c r="CY100" t="s">
        <v>4581</v>
      </c>
      <c r="CZ100" t="s">
        <v>4583</v>
      </c>
      <c r="DE100" t="s">
        <v>4414</v>
      </c>
      <c r="DG100" t="s">
        <v>1402</v>
      </c>
      <c r="DH100" s="54">
        <v>43395</v>
      </c>
      <c r="DI100" s="54">
        <v>43479</v>
      </c>
    </row>
    <row r="101" spans="1:113" x14ac:dyDescent="0.25">
      <c r="A101" t="s">
        <v>4403</v>
      </c>
      <c r="B101">
        <v>22</v>
      </c>
      <c r="C101" s="54">
        <v>43475</v>
      </c>
      <c r="D101" t="s">
        <v>1021</v>
      </c>
      <c r="E101" t="s">
        <v>3519</v>
      </c>
      <c r="I101" t="s">
        <v>4428</v>
      </c>
      <c r="K101" t="s">
        <v>4405</v>
      </c>
      <c r="L101">
        <v>1.97</v>
      </c>
      <c r="M101">
        <v>3</v>
      </c>
      <c r="N101">
        <v>0</v>
      </c>
      <c r="O101" s="54">
        <v>36526</v>
      </c>
      <c r="P101" s="54">
        <v>36526</v>
      </c>
      <c r="Q101">
        <v>32</v>
      </c>
      <c r="R101">
        <v>45</v>
      </c>
      <c r="S101">
        <v>18</v>
      </c>
      <c r="T101">
        <v>24</v>
      </c>
      <c r="U101">
        <v>12</v>
      </c>
      <c r="V101">
        <v>1</v>
      </c>
      <c r="W101" t="s">
        <v>1400</v>
      </c>
      <c r="X101" t="s">
        <v>4619</v>
      </c>
      <c r="Z101" t="s">
        <v>1403</v>
      </c>
      <c r="AA101">
        <v>11.32</v>
      </c>
      <c r="AB101">
        <v>490</v>
      </c>
      <c r="AC101">
        <v>6.6</v>
      </c>
      <c r="AD101">
        <v>5.8</v>
      </c>
      <c r="AE101">
        <v>11</v>
      </c>
      <c r="AF101">
        <v>0</v>
      </c>
      <c r="AG101">
        <v>0</v>
      </c>
      <c r="AJ101" s="54">
        <v>43443</v>
      </c>
      <c r="AK101" s="54"/>
      <c r="AL101" s="54">
        <v>43461</v>
      </c>
      <c r="AO101">
        <v>500</v>
      </c>
      <c r="AP101" t="s">
        <v>4407</v>
      </c>
      <c r="AR101">
        <v>1</v>
      </c>
      <c r="AS101" t="s">
        <v>1382</v>
      </c>
      <c r="AT101">
        <v>1</v>
      </c>
      <c r="AV101">
        <v>300</v>
      </c>
      <c r="AW101">
        <v>200</v>
      </c>
      <c r="AX101">
        <v>99</v>
      </c>
      <c r="AY101" t="s">
        <v>1388</v>
      </c>
      <c r="AZ101" t="s">
        <v>1388</v>
      </c>
      <c r="BA101">
        <v>500</v>
      </c>
      <c r="BD101">
        <v>1000000000</v>
      </c>
      <c r="BE101">
        <v>263</v>
      </c>
      <c r="BF101">
        <v>0.12</v>
      </c>
      <c r="BG101">
        <v>0</v>
      </c>
      <c r="BH101">
        <v>0</v>
      </c>
      <c r="BI101">
        <v>0</v>
      </c>
      <c r="BJ101">
        <v>0</v>
      </c>
      <c r="BK101">
        <v>0</v>
      </c>
      <c r="BL101">
        <v>0</v>
      </c>
      <c r="BM101">
        <v>263</v>
      </c>
      <c r="BN101">
        <v>0.12</v>
      </c>
      <c r="BR101">
        <v>0</v>
      </c>
      <c r="BS101">
        <v>100</v>
      </c>
      <c r="BX101">
        <v>0</v>
      </c>
      <c r="BY101">
        <v>0</v>
      </c>
      <c r="BZ101">
        <v>0</v>
      </c>
      <c r="CA101">
        <v>0.7</v>
      </c>
      <c r="CC101">
        <v>0</v>
      </c>
      <c r="CD101" s="54">
        <v>43278</v>
      </c>
      <c r="CE101" s="54"/>
      <c r="CF101" s="54">
        <v>43349</v>
      </c>
      <c r="CG101" s="54">
        <v>43475</v>
      </c>
      <c r="CH101" s="54">
        <v>36526</v>
      </c>
      <c r="CI101" s="54">
        <v>36526</v>
      </c>
      <c r="CJ101">
        <v>0.13</v>
      </c>
      <c r="CK101">
        <v>99</v>
      </c>
      <c r="CL101">
        <v>0.01</v>
      </c>
      <c r="CM101">
        <v>0</v>
      </c>
      <c r="CN101">
        <v>0</v>
      </c>
      <c r="CO101">
        <v>0.27</v>
      </c>
      <c r="CP101">
        <v>0.38</v>
      </c>
      <c r="CQ101" t="s">
        <v>1407</v>
      </c>
      <c r="CR101" t="s">
        <v>1406</v>
      </c>
      <c r="CS101" t="s">
        <v>4408</v>
      </c>
      <c r="CT101" t="s">
        <v>1405</v>
      </c>
      <c r="CU101" t="s">
        <v>4409</v>
      </c>
      <c r="CV101" t="s">
        <v>4620</v>
      </c>
      <c r="CW101" t="s">
        <v>4425</v>
      </c>
      <c r="CX101" t="s">
        <v>1401</v>
      </c>
      <c r="CY101" t="s">
        <v>4621</v>
      </c>
      <c r="CZ101" t="s">
        <v>4622</v>
      </c>
      <c r="DE101" t="s">
        <v>4414</v>
      </c>
      <c r="DG101" t="s">
        <v>1402</v>
      </c>
      <c r="DH101" s="54">
        <v>36526</v>
      </c>
      <c r="DI101" s="54">
        <v>36694</v>
      </c>
    </row>
    <row r="102" spans="1:113" x14ac:dyDescent="0.25">
      <c r="A102" t="s">
        <v>4403</v>
      </c>
      <c r="B102">
        <v>22</v>
      </c>
      <c r="C102" s="54">
        <v>43475</v>
      </c>
      <c r="D102" t="s">
        <v>1021</v>
      </c>
      <c r="E102" t="s">
        <v>1454</v>
      </c>
      <c r="I102" t="s">
        <v>4419</v>
      </c>
      <c r="K102" t="s">
        <v>4405</v>
      </c>
      <c r="L102">
        <v>1.37</v>
      </c>
      <c r="M102">
        <v>1.88</v>
      </c>
      <c r="N102">
        <v>0</v>
      </c>
      <c r="O102" s="54">
        <v>36526</v>
      </c>
      <c r="P102" s="54">
        <v>36526</v>
      </c>
      <c r="Q102">
        <v>32</v>
      </c>
      <c r="R102">
        <v>45</v>
      </c>
      <c r="S102">
        <v>18</v>
      </c>
      <c r="T102">
        <v>24</v>
      </c>
      <c r="U102">
        <v>12</v>
      </c>
      <c r="V102">
        <v>1</v>
      </c>
      <c r="X102" t="s">
        <v>4406</v>
      </c>
      <c r="AA102">
        <v>31.2</v>
      </c>
      <c r="AB102">
        <v>1348</v>
      </c>
      <c r="AC102">
        <v>14.2</v>
      </c>
      <c r="AD102">
        <v>7.6</v>
      </c>
      <c r="AE102">
        <v>4</v>
      </c>
      <c r="AF102">
        <v>0</v>
      </c>
      <c r="AG102">
        <v>0</v>
      </c>
      <c r="AJ102" s="54">
        <v>43219</v>
      </c>
      <c r="AK102" s="54"/>
      <c r="AL102" s="54">
        <v>43153</v>
      </c>
      <c r="AO102">
        <v>500</v>
      </c>
      <c r="AP102" t="s">
        <v>4407</v>
      </c>
      <c r="AR102">
        <v>1</v>
      </c>
      <c r="AS102" t="s">
        <v>1382</v>
      </c>
      <c r="AT102">
        <v>1</v>
      </c>
      <c r="AV102">
        <v>1769</v>
      </c>
      <c r="AW102">
        <v>1176</v>
      </c>
      <c r="AX102">
        <v>584</v>
      </c>
      <c r="AY102" t="s">
        <v>1392</v>
      </c>
      <c r="AZ102" t="s">
        <v>1398</v>
      </c>
      <c r="BA102">
        <v>1580</v>
      </c>
      <c r="BD102">
        <v>1000000000</v>
      </c>
      <c r="BE102">
        <v>444</v>
      </c>
      <c r="BF102">
        <v>0.75</v>
      </c>
      <c r="BG102">
        <v>500</v>
      </c>
      <c r="BH102">
        <v>0</v>
      </c>
      <c r="BI102">
        <v>500</v>
      </c>
      <c r="BJ102">
        <v>0</v>
      </c>
      <c r="BK102">
        <v>0</v>
      </c>
      <c r="BL102">
        <v>0</v>
      </c>
      <c r="BM102">
        <v>944</v>
      </c>
      <c r="BN102">
        <v>0.47</v>
      </c>
      <c r="BR102">
        <v>825</v>
      </c>
      <c r="BS102">
        <v>590</v>
      </c>
      <c r="BX102">
        <v>71</v>
      </c>
      <c r="BY102">
        <v>0</v>
      </c>
      <c r="BZ102">
        <v>0</v>
      </c>
      <c r="CA102">
        <v>0.5</v>
      </c>
      <c r="CC102">
        <v>1</v>
      </c>
      <c r="CD102" s="54">
        <v>43475</v>
      </c>
      <c r="CE102" s="54"/>
      <c r="CF102" s="54">
        <v>43475</v>
      </c>
      <c r="CG102" s="54">
        <v>43601</v>
      </c>
      <c r="CH102" s="54">
        <v>43216</v>
      </c>
      <c r="CI102" s="54">
        <v>43300</v>
      </c>
      <c r="CJ102">
        <v>1</v>
      </c>
      <c r="CK102">
        <v>0</v>
      </c>
      <c r="CL102">
        <v>0</v>
      </c>
      <c r="CM102">
        <v>0.01</v>
      </c>
      <c r="CN102">
        <v>0</v>
      </c>
      <c r="CO102">
        <v>0</v>
      </c>
      <c r="CP102">
        <v>0</v>
      </c>
      <c r="CQ102" t="s">
        <v>1407</v>
      </c>
      <c r="CR102" t="s">
        <v>1406</v>
      </c>
      <c r="CS102" t="s">
        <v>4408</v>
      </c>
      <c r="CT102" t="s">
        <v>1405</v>
      </c>
      <c r="CU102" t="s">
        <v>4409</v>
      </c>
      <c r="CV102" t="s">
        <v>4623</v>
      </c>
      <c r="CW102" t="s">
        <v>4425</v>
      </c>
      <c r="CX102" t="s">
        <v>1401</v>
      </c>
      <c r="CY102" t="s">
        <v>4621</v>
      </c>
      <c r="CZ102" t="s">
        <v>4454</v>
      </c>
      <c r="DE102" t="s">
        <v>4414</v>
      </c>
      <c r="DG102" t="s">
        <v>1402</v>
      </c>
      <c r="DH102" s="54">
        <v>43300</v>
      </c>
      <c r="DI102" s="54">
        <v>43384</v>
      </c>
    </row>
    <row r="103" spans="1:113" x14ac:dyDescent="0.25">
      <c r="A103" t="s">
        <v>4403</v>
      </c>
      <c r="B103">
        <v>22</v>
      </c>
      <c r="C103" s="54">
        <v>43475</v>
      </c>
      <c r="D103" t="s">
        <v>1021</v>
      </c>
      <c r="E103" t="s">
        <v>3520</v>
      </c>
      <c r="I103" t="s">
        <v>4423</v>
      </c>
      <c r="K103" t="s">
        <v>4405</v>
      </c>
      <c r="L103">
        <v>2.09</v>
      </c>
      <c r="M103">
        <v>3.45</v>
      </c>
      <c r="N103">
        <v>0</v>
      </c>
      <c r="O103" s="54">
        <v>36526</v>
      </c>
      <c r="P103" s="54">
        <v>36526</v>
      </c>
      <c r="Q103">
        <v>32</v>
      </c>
      <c r="R103">
        <v>45</v>
      </c>
      <c r="S103">
        <v>18</v>
      </c>
      <c r="T103">
        <v>24</v>
      </c>
      <c r="U103">
        <v>12</v>
      </c>
      <c r="V103">
        <v>1</v>
      </c>
      <c r="X103" t="s">
        <v>4406</v>
      </c>
      <c r="Z103" t="s">
        <v>1403</v>
      </c>
      <c r="AA103">
        <v>10.72</v>
      </c>
      <c r="AB103">
        <v>464</v>
      </c>
      <c r="AC103">
        <v>5</v>
      </c>
      <c r="AD103">
        <v>5.6</v>
      </c>
      <c r="AE103">
        <v>4.7</v>
      </c>
      <c r="AF103">
        <v>0</v>
      </c>
      <c r="AG103">
        <v>0</v>
      </c>
      <c r="AJ103" s="54">
        <v>41862</v>
      </c>
      <c r="AK103" s="54"/>
      <c r="AL103" s="54">
        <v>43405</v>
      </c>
      <c r="AO103">
        <v>200</v>
      </c>
      <c r="AP103" t="s">
        <v>4407</v>
      </c>
      <c r="AR103">
        <v>1</v>
      </c>
      <c r="AS103" t="s">
        <v>1382</v>
      </c>
      <c r="AT103">
        <v>1</v>
      </c>
      <c r="AV103">
        <v>216</v>
      </c>
      <c r="AW103">
        <v>144</v>
      </c>
      <c r="AX103">
        <v>71</v>
      </c>
      <c r="AY103" t="s">
        <v>1387</v>
      </c>
      <c r="AZ103" t="s">
        <v>1387</v>
      </c>
      <c r="BA103">
        <v>240</v>
      </c>
      <c r="BD103">
        <v>1000000000</v>
      </c>
      <c r="BE103">
        <v>241</v>
      </c>
      <c r="BF103">
        <v>-0.12</v>
      </c>
      <c r="BG103">
        <v>0</v>
      </c>
      <c r="BH103">
        <v>0</v>
      </c>
      <c r="BI103">
        <v>0</v>
      </c>
      <c r="BJ103">
        <v>0</v>
      </c>
      <c r="BK103">
        <v>0</v>
      </c>
      <c r="BL103">
        <v>0</v>
      </c>
      <c r="BM103">
        <v>241</v>
      </c>
      <c r="BN103">
        <v>-0.12</v>
      </c>
      <c r="BR103">
        <v>0</v>
      </c>
      <c r="BS103">
        <v>72</v>
      </c>
      <c r="BX103">
        <v>0</v>
      </c>
      <c r="BY103">
        <v>52</v>
      </c>
      <c r="BZ103">
        <v>0</v>
      </c>
      <c r="CA103">
        <v>0.87</v>
      </c>
      <c r="CC103">
        <v>0</v>
      </c>
      <c r="CD103" s="54">
        <v>43475</v>
      </c>
      <c r="CE103" s="54"/>
      <c r="CF103" s="54">
        <v>43475</v>
      </c>
      <c r="CG103" s="54">
        <v>43601</v>
      </c>
      <c r="CH103" s="54">
        <v>43067</v>
      </c>
      <c r="CI103" s="54">
        <v>0</v>
      </c>
      <c r="CJ103">
        <v>1</v>
      </c>
      <c r="CK103">
        <v>0</v>
      </c>
      <c r="CL103">
        <v>0</v>
      </c>
      <c r="CM103">
        <v>0</v>
      </c>
      <c r="CN103">
        <v>0</v>
      </c>
      <c r="CO103">
        <v>0</v>
      </c>
      <c r="CP103">
        <v>0.01</v>
      </c>
      <c r="CQ103" t="s">
        <v>1407</v>
      </c>
      <c r="CR103" t="s">
        <v>1406</v>
      </c>
      <c r="CS103" t="s">
        <v>4408</v>
      </c>
      <c r="CT103" t="s">
        <v>1405</v>
      </c>
      <c r="CU103" t="s">
        <v>4409</v>
      </c>
      <c r="CV103" t="s">
        <v>4624</v>
      </c>
      <c r="CW103" t="s">
        <v>4425</v>
      </c>
      <c r="CX103" t="s">
        <v>1401</v>
      </c>
      <c r="CY103" t="s">
        <v>4621</v>
      </c>
      <c r="CZ103" t="s">
        <v>4625</v>
      </c>
      <c r="DE103" t="s">
        <v>4414</v>
      </c>
      <c r="DG103" t="s">
        <v>4460</v>
      </c>
      <c r="DH103" s="54">
        <v>43151</v>
      </c>
      <c r="DI103" s="54">
        <v>43235</v>
      </c>
    </row>
    <row r="104" spans="1:113" x14ac:dyDescent="0.25">
      <c r="A104" t="s">
        <v>4403</v>
      </c>
      <c r="B104">
        <v>22</v>
      </c>
      <c r="C104" s="54">
        <v>43475</v>
      </c>
      <c r="D104" t="s">
        <v>1021</v>
      </c>
      <c r="E104" t="s">
        <v>3521</v>
      </c>
      <c r="I104" t="s">
        <v>4432</v>
      </c>
      <c r="K104" t="s">
        <v>4405</v>
      </c>
      <c r="L104">
        <v>2.17</v>
      </c>
      <c r="M104">
        <v>3.75</v>
      </c>
      <c r="N104">
        <v>0</v>
      </c>
      <c r="O104" s="54">
        <v>36526</v>
      </c>
      <c r="P104" s="54">
        <v>36526</v>
      </c>
      <c r="Q104">
        <v>32</v>
      </c>
      <c r="R104">
        <v>45</v>
      </c>
      <c r="S104">
        <v>18</v>
      </c>
      <c r="T104">
        <v>24</v>
      </c>
      <c r="U104">
        <v>12</v>
      </c>
      <c r="V104">
        <v>1</v>
      </c>
      <c r="X104" t="s">
        <v>4614</v>
      </c>
      <c r="AA104">
        <v>4.8</v>
      </c>
      <c r="AB104">
        <v>208</v>
      </c>
      <c r="AC104">
        <v>7</v>
      </c>
      <c r="AD104">
        <v>7.3</v>
      </c>
      <c r="AE104">
        <v>5.2</v>
      </c>
      <c r="AF104">
        <v>0</v>
      </c>
      <c r="AG104">
        <v>0</v>
      </c>
      <c r="AJ104" s="54"/>
      <c r="AK104" s="54"/>
      <c r="AL104" s="54">
        <v>43140</v>
      </c>
      <c r="AO104">
        <v>100</v>
      </c>
      <c r="AP104" t="s">
        <v>4407</v>
      </c>
      <c r="AR104">
        <v>1</v>
      </c>
      <c r="AS104" t="s">
        <v>1382</v>
      </c>
      <c r="AT104">
        <v>1</v>
      </c>
      <c r="AV104">
        <v>135</v>
      </c>
      <c r="AW104">
        <v>90</v>
      </c>
      <c r="AX104">
        <v>45</v>
      </c>
      <c r="AY104" t="s">
        <v>1387</v>
      </c>
      <c r="AZ104" t="s">
        <v>1387</v>
      </c>
      <c r="BA104">
        <v>200</v>
      </c>
      <c r="BD104">
        <v>1000000000</v>
      </c>
      <c r="BE104">
        <v>140</v>
      </c>
      <c r="BF104">
        <v>-0.04</v>
      </c>
      <c r="BG104">
        <v>0</v>
      </c>
      <c r="BH104">
        <v>0</v>
      </c>
      <c r="BI104">
        <v>0</v>
      </c>
      <c r="BJ104">
        <v>0</v>
      </c>
      <c r="BK104">
        <v>0</v>
      </c>
      <c r="BL104">
        <v>0</v>
      </c>
      <c r="BM104">
        <v>140</v>
      </c>
      <c r="BN104">
        <v>-0.04</v>
      </c>
      <c r="BR104">
        <v>0</v>
      </c>
      <c r="BS104">
        <v>45</v>
      </c>
      <c r="BX104">
        <v>0</v>
      </c>
      <c r="BY104">
        <v>11</v>
      </c>
      <c r="BZ104">
        <v>0</v>
      </c>
      <c r="CA104">
        <v>0.97</v>
      </c>
      <c r="CC104">
        <v>0</v>
      </c>
      <c r="CD104" s="54">
        <v>43248</v>
      </c>
      <c r="CE104" s="54"/>
      <c r="CF104" s="54">
        <v>43349</v>
      </c>
      <c r="CG104" s="54">
        <v>43475</v>
      </c>
      <c r="CH104" s="54">
        <v>43067</v>
      </c>
      <c r="CI104" s="54">
        <v>0</v>
      </c>
      <c r="CJ104">
        <v>0.17</v>
      </c>
      <c r="CK104">
        <v>0</v>
      </c>
      <c r="CL104">
        <v>0.01</v>
      </c>
      <c r="CM104">
        <v>0.01</v>
      </c>
      <c r="CN104">
        <v>0</v>
      </c>
      <c r="CO104">
        <v>0</v>
      </c>
      <c r="CP104">
        <v>0.63</v>
      </c>
      <c r="CQ104" t="s">
        <v>1407</v>
      </c>
      <c r="CR104" t="s">
        <v>1406</v>
      </c>
      <c r="CS104" t="s">
        <v>4408</v>
      </c>
      <c r="CT104" t="s">
        <v>1405</v>
      </c>
      <c r="CU104" t="s">
        <v>4409</v>
      </c>
      <c r="CV104" t="s">
        <v>4626</v>
      </c>
      <c r="CW104" t="s">
        <v>4425</v>
      </c>
      <c r="CX104" t="s">
        <v>1401</v>
      </c>
      <c r="CY104" t="s">
        <v>4621</v>
      </c>
      <c r="CZ104" t="s">
        <v>4625</v>
      </c>
      <c r="DE104" t="s">
        <v>4414</v>
      </c>
      <c r="DG104" t="s">
        <v>4460</v>
      </c>
      <c r="DH104" s="54">
        <v>43151</v>
      </c>
      <c r="DI104" s="54">
        <v>43235</v>
      </c>
    </row>
    <row r="105" spans="1:113" x14ac:dyDescent="0.25">
      <c r="A105" t="s">
        <v>4403</v>
      </c>
      <c r="B105">
        <v>22</v>
      </c>
      <c r="C105" s="54">
        <v>43475</v>
      </c>
      <c r="D105" t="s">
        <v>1021</v>
      </c>
      <c r="E105" t="s">
        <v>1455</v>
      </c>
      <c r="I105" t="s">
        <v>4419</v>
      </c>
      <c r="K105" t="s">
        <v>4405</v>
      </c>
      <c r="L105">
        <v>2.09</v>
      </c>
      <c r="M105">
        <v>3.1</v>
      </c>
      <c r="N105">
        <v>0</v>
      </c>
      <c r="O105" s="54">
        <v>36526</v>
      </c>
      <c r="P105" s="54">
        <v>36526</v>
      </c>
      <c r="Q105">
        <v>32</v>
      </c>
      <c r="R105">
        <v>45</v>
      </c>
      <c r="S105">
        <v>18</v>
      </c>
      <c r="T105">
        <v>24</v>
      </c>
      <c r="U105">
        <v>12</v>
      </c>
      <c r="V105">
        <v>1</v>
      </c>
      <c r="X105" t="s">
        <v>4406</v>
      </c>
      <c r="AA105">
        <v>18.489999999999998</v>
      </c>
      <c r="AB105">
        <v>799</v>
      </c>
      <c r="AC105">
        <v>10.5</v>
      </c>
      <c r="AD105">
        <v>4.8</v>
      </c>
      <c r="AE105">
        <v>6.8</v>
      </c>
      <c r="AF105">
        <v>0</v>
      </c>
      <c r="AG105">
        <v>0</v>
      </c>
      <c r="AJ105" s="54">
        <v>43443</v>
      </c>
      <c r="AK105" s="54">
        <v>43219</v>
      </c>
      <c r="AL105" s="54">
        <v>42858</v>
      </c>
      <c r="AO105">
        <v>500</v>
      </c>
      <c r="AP105" t="s">
        <v>4407</v>
      </c>
      <c r="AR105">
        <v>1</v>
      </c>
      <c r="AS105" t="s">
        <v>1382</v>
      </c>
      <c r="AT105">
        <v>1</v>
      </c>
      <c r="AV105">
        <v>777</v>
      </c>
      <c r="AW105">
        <v>517</v>
      </c>
      <c r="AX105">
        <v>256</v>
      </c>
      <c r="AY105" t="s">
        <v>1392</v>
      </c>
      <c r="AZ105" t="s">
        <v>1398</v>
      </c>
      <c r="BA105">
        <v>694</v>
      </c>
      <c r="BD105">
        <v>1000000000</v>
      </c>
      <c r="BE105">
        <v>154</v>
      </c>
      <c r="BF105">
        <v>0.8</v>
      </c>
      <c r="BG105">
        <v>200</v>
      </c>
      <c r="BH105">
        <v>0</v>
      </c>
      <c r="BI105">
        <v>0</v>
      </c>
      <c r="BJ105">
        <v>200</v>
      </c>
      <c r="BK105">
        <v>0</v>
      </c>
      <c r="BL105">
        <v>0</v>
      </c>
      <c r="BM105">
        <v>354</v>
      </c>
      <c r="BN105">
        <v>0.54</v>
      </c>
      <c r="BR105">
        <v>500</v>
      </c>
      <c r="BS105">
        <v>259</v>
      </c>
      <c r="BX105">
        <v>103</v>
      </c>
      <c r="BY105">
        <v>0</v>
      </c>
      <c r="BZ105">
        <v>0</v>
      </c>
      <c r="CA105">
        <v>0.64</v>
      </c>
      <c r="CC105">
        <v>0</v>
      </c>
      <c r="CD105" s="54">
        <v>43475</v>
      </c>
      <c r="CE105" s="54"/>
      <c r="CF105" s="54">
        <v>43475</v>
      </c>
      <c r="CG105" s="54">
        <v>43601</v>
      </c>
      <c r="CH105" s="54">
        <v>36526</v>
      </c>
      <c r="CI105" s="54">
        <v>36526</v>
      </c>
      <c r="CJ105">
        <v>1</v>
      </c>
      <c r="CK105">
        <v>0</v>
      </c>
      <c r="CL105">
        <v>0</v>
      </c>
      <c r="CM105">
        <v>0.01</v>
      </c>
      <c r="CN105">
        <v>0</v>
      </c>
      <c r="CO105">
        <v>0</v>
      </c>
      <c r="CP105">
        <v>0</v>
      </c>
      <c r="CQ105" t="s">
        <v>1407</v>
      </c>
      <c r="CR105" t="s">
        <v>1406</v>
      </c>
      <c r="CS105" t="s">
        <v>4408</v>
      </c>
      <c r="CT105" t="s">
        <v>1405</v>
      </c>
      <c r="CU105" t="s">
        <v>4409</v>
      </c>
      <c r="CV105" t="s">
        <v>4627</v>
      </c>
      <c r="CW105" t="s">
        <v>4425</v>
      </c>
      <c r="CX105" t="s">
        <v>1401</v>
      </c>
      <c r="CY105" t="s">
        <v>4621</v>
      </c>
      <c r="CZ105" t="s">
        <v>4578</v>
      </c>
      <c r="DE105" t="s">
        <v>4414</v>
      </c>
      <c r="DG105" t="s">
        <v>1402</v>
      </c>
      <c r="DH105" s="54">
        <v>36526</v>
      </c>
      <c r="DI105" s="54">
        <v>36694</v>
      </c>
    </row>
    <row r="106" spans="1:113" x14ac:dyDescent="0.25">
      <c r="A106" t="s">
        <v>4403</v>
      </c>
      <c r="B106">
        <v>22</v>
      </c>
      <c r="C106" s="54">
        <v>43475</v>
      </c>
      <c r="D106" t="s">
        <v>1021</v>
      </c>
      <c r="E106" t="s">
        <v>3522</v>
      </c>
      <c r="I106" t="s">
        <v>4423</v>
      </c>
      <c r="K106" t="s">
        <v>4405</v>
      </c>
      <c r="L106">
        <v>2.14</v>
      </c>
      <c r="M106">
        <v>3.01</v>
      </c>
      <c r="N106">
        <v>0</v>
      </c>
      <c r="O106" s="54">
        <v>36526</v>
      </c>
      <c r="P106" s="54">
        <v>36526</v>
      </c>
      <c r="Q106">
        <v>32</v>
      </c>
      <c r="R106">
        <v>45</v>
      </c>
      <c r="S106">
        <v>18</v>
      </c>
      <c r="T106">
        <v>24</v>
      </c>
      <c r="U106">
        <v>12</v>
      </c>
      <c r="V106">
        <v>1</v>
      </c>
      <c r="X106" t="s">
        <v>4406</v>
      </c>
      <c r="Z106" t="s">
        <v>1403</v>
      </c>
      <c r="AA106">
        <v>15.21</v>
      </c>
      <c r="AB106">
        <v>658</v>
      </c>
      <c r="AC106">
        <v>4.4000000000000004</v>
      </c>
      <c r="AD106">
        <v>5.8</v>
      </c>
      <c r="AE106">
        <v>8.1999999999999993</v>
      </c>
      <c r="AF106">
        <v>0</v>
      </c>
      <c r="AG106">
        <v>0</v>
      </c>
      <c r="AJ106" s="54">
        <v>43443</v>
      </c>
      <c r="AK106" s="54"/>
      <c r="AL106" s="54">
        <v>43460</v>
      </c>
      <c r="AO106">
        <v>500</v>
      </c>
      <c r="AP106" t="s">
        <v>4407</v>
      </c>
      <c r="AR106">
        <v>1</v>
      </c>
      <c r="AS106" t="s">
        <v>1382</v>
      </c>
      <c r="AT106">
        <v>1</v>
      </c>
      <c r="AV106">
        <v>266</v>
      </c>
      <c r="AW106">
        <v>177</v>
      </c>
      <c r="AX106">
        <v>88</v>
      </c>
      <c r="AY106" t="s">
        <v>1392</v>
      </c>
      <c r="AZ106" t="s">
        <v>1387</v>
      </c>
      <c r="BA106">
        <v>296</v>
      </c>
      <c r="BD106">
        <v>1000000000</v>
      </c>
      <c r="BE106">
        <v>52</v>
      </c>
      <c r="BF106">
        <v>0.8</v>
      </c>
      <c r="BG106">
        <v>300</v>
      </c>
      <c r="BH106">
        <v>0</v>
      </c>
      <c r="BI106">
        <v>300</v>
      </c>
      <c r="BJ106">
        <v>0</v>
      </c>
      <c r="BK106">
        <v>0</v>
      </c>
      <c r="BL106">
        <v>0</v>
      </c>
      <c r="BM106">
        <v>352</v>
      </c>
      <c r="BN106">
        <v>-0.32</v>
      </c>
      <c r="BR106">
        <v>0</v>
      </c>
      <c r="BS106">
        <v>89</v>
      </c>
      <c r="BX106">
        <v>31</v>
      </c>
      <c r="BY106">
        <v>0</v>
      </c>
      <c r="BZ106">
        <v>0</v>
      </c>
      <c r="CA106">
        <v>0.54</v>
      </c>
      <c r="CC106">
        <v>0</v>
      </c>
      <c r="CD106" s="54">
        <v>43475</v>
      </c>
      <c r="CE106" s="54"/>
      <c r="CF106" s="54">
        <v>43475</v>
      </c>
      <c r="CG106" s="54">
        <v>43601</v>
      </c>
      <c r="CH106" s="54">
        <v>36526</v>
      </c>
      <c r="CI106" s="54">
        <v>36526</v>
      </c>
      <c r="CJ106">
        <v>1</v>
      </c>
      <c r="CK106">
        <v>0</v>
      </c>
      <c r="CL106">
        <v>0</v>
      </c>
      <c r="CM106">
        <v>0.01</v>
      </c>
      <c r="CN106">
        <v>0</v>
      </c>
      <c r="CO106">
        <v>0</v>
      </c>
      <c r="CP106">
        <v>0</v>
      </c>
      <c r="CQ106" t="s">
        <v>1407</v>
      </c>
      <c r="CR106" t="s">
        <v>1406</v>
      </c>
      <c r="CS106" t="s">
        <v>4408</v>
      </c>
      <c r="CT106" t="s">
        <v>1405</v>
      </c>
      <c r="CU106" t="s">
        <v>4409</v>
      </c>
      <c r="CV106" t="s">
        <v>4628</v>
      </c>
      <c r="CW106" t="s">
        <v>4425</v>
      </c>
      <c r="CX106" t="s">
        <v>1401</v>
      </c>
      <c r="CY106" t="s">
        <v>4621</v>
      </c>
      <c r="CZ106" t="s">
        <v>4578</v>
      </c>
      <c r="DE106" t="s">
        <v>4414</v>
      </c>
      <c r="DG106" t="s">
        <v>1402</v>
      </c>
      <c r="DH106" s="54">
        <v>36526</v>
      </c>
      <c r="DI106" s="54">
        <v>36694</v>
      </c>
    </row>
    <row r="107" spans="1:113" x14ac:dyDescent="0.25">
      <c r="A107" t="s">
        <v>4403</v>
      </c>
      <c r="B107">
        <v>22</v>
      </c>
      <c r="C107" s="54">
        <v>43475</v>
      </c>
      <c r="D107" t="s">
        <v>1021</v>
      </c>
      <c r="E107" t="s">
        <v>1456</v>
      </c>
      <c r="I107" t="s">
        <v>4419</v>
      </c>
      <c r="K107" t="s">
        <v>4405</v>
      </c>
      <c r="L107">
        <v>1.88</v>
      </c>
      <c r="M107">
        <v>2.76</v>
      </c>
      <c r="N107">
        <v>0</v>
      </c>
      <c r="O107" s="54">
        <v>36526</v>
      </c>
      <c r="P107" s="54">
        <v>36526</v>
      </c>
      <c r="Q107">
        <v>32</v>
      </c>
      <c r="R107">
        <v>45</v>
      </c>
      <c r="S107">
        <v>18</v>
      </c>
      <c r="T107">
        <v>24</v>
      </c>
      <c r="U107">
        <v>12</v>
      </c>
      <c r="V107">
        <v>1</v>
      </c>
      <c r="X107" t="s">
        <v>4406</v>
      </c>
      <c r="AA107">
        <v>45.67</v>
      </c>
      <c r="AB107">
        <v>1973</v>
      </c>
      <c r="AC107">
        <v>11.2</v>
      </c>
      <c r="AD107">
        <v>4.7</v>
      </c>
      <c r="AE107">
        <v>1.6</v>
      </c>
      <c r="AF107">
        <v>0</v>
      </c>
      <c r="AG107">
        <v>0</v>
      </c>
      <c r="AJ107" s="54"/>
      <c r="AK107" s="54"/>
      <c r="AL107" s="54">
        <v>42972</v>
      </c>
      <c r="AO107">
        <v>300</v>
      </c>
      <c r="AP107" t="s">
        <v>4407</v>
      </c>
      <c r="AR107">
        <v>1</v>
      </c>
      <c r="AS107" t="s">
        <v>1382</v>
      </c>
      <c r="AT107">
        <v>1</v>
      </c>
      <c r="AV107">
        <v>2044</v>
      </c>
      <c r="AW107">
        <v>1359</v>
      </c>
      <c r="AX107">
        <v>675</v>
      </c>
      <c r="AY107" t="s">
        <v>1392</v>
      </c>
      <c r="AZ107" t="s">
        <v>1398</v>
      </c>
      <c r="BA107">
        <v>1825</v>
      </c>
      <c r="BD107">
        <v>1000000000</v>
      </c>
      <c r="BE107">
        <v>553</v>
      </c>
      <c r="BF107">
        <v>0.73</v>
      </c>
      <c r="BG107">
        <v>300</v>
      </c>
      <c r="BH107">
        <v>0</v>
      </c>
      <c r="BI107">
        <v>300</v>
      </c>
      <c r="BJ107">
        <v>0</v>
      </c>
      <c r="BK107">
        <v>0</v>
      </c>
      <c r="BL107">
        <v>0</v>
      </c>
      <c r="BM107">
        <v>853</v>
      </c>
      <c r="BN107">
        <v>0.57999999999999996</v>
      </c>
      <c r="BR107">
        <v>1191</v>
      </c>
      <c r="BS107">
        <v>681</v>
      </c>
      <c r="BX107">
        <v>107</v>
      </c>
      <c r="BY107">
        <v>0</v>
      </c>
      <c r="BZ107">
        <v>0</v>
      </c>
      <c r="CA107">
        <v>0.62</v>
      </c>
      <c r="CC107">
        <v>1</v>
      </c>
      <c r="CD107" s="54">
        <v>43475</v>
      </c>
      <c r="CE107" s="54"/>
      <c r="CF107" s="54">
        <v>43475</v>
      </c>
      <c r="CG107" s="54">
        <v>43601</v>
      </c>
      <c r="CH107" s="54">
        <v>43250</v>
      </c>
      <c r="CI107" s="54">
        <v>43334</v>
      </c>
      <c r="CJ107">
        <v>1</v>
      </c>
      <c r="CK107">
        <v>0</v>
      </c>
      <c r="CL107">
        <v>0</v>
      </c>
      <c r="CM107">
        <v>0.01</v>
      </c>
      <c r="CN107">
        <v>0</v>
      </c>
      <c r="CO107">
        <v>0</v>
      </c>
      <c r="CP107">
        <v>0</v>
      </c>
      <c r="CQ107" t="s">
        <v>1407</v>
      </c>
      <c r="CR107" t="s">
        <v>1406</v>
      </c>
      <c r="CS107" t="s">
        <v>4408</v>
      </c>
      <c r="CT107" t="s">
        <v>1405</v>
      </c>
      <c r="CU107" t="s">
        <v>4409</v>
      </c>
      <c r="CV107" t="s">
        <v>4629</v>
      </c>
      <c r="CW107" t="s">
        <v>4425</v>
      </c>
      <c r="CX107" t="s">
        <v>1401</v>
      </c>
      <c r="CY107" t="s">
        <v>4621</v>
      </c>
      <c r="CZ107" t="s">
        <v>4434</v>
      </c>
      <c r="DE107" t="s">
        <v>4422</v>
      </c>
      <c r="DG107" t="s">
        <v>1402</v>
      </c>
      <c r="DH107" s="54">
        <v>43334</v>
      </c>
      <c r="DI107" s="54">
        <v>43418</v>
      </c>
    </row>
    <row r="108" spans="1:113" x14ac:dyDescent="0.25">
      <c r="A108" t="s">
        <v>4403</v>
      </c>
      <c r="B108">
        <v>22</v>
      </c>
      <c r="C108" s="54">
        <v>43475</v>
      </c>
      <c r="D108" t="s">
        <v>1021</v>
      </c>
      <c r="E108" t="s">
        <v>1457</v>
      </c>
      <c r="I108" t="s">
        <v>4419</v>
      </c>
      <c r="K108" t="s">
        <v>4405</v>
      </c>
      <c r="L108">
        <v>1.38</v>
      </c>
      <c r="M108">
        <v>2.15</v>
      </c>
      <c r="N108">
        <v>0</v>
      </c>
      <c r="O108" s="54">
        <v>36526</v>
      </c>
      <c r="P108" s="54">
        <v>36526</v>
      </c>
      <c r="Q108">
        <v>32</v>
      </c>
      <c r="R108">
        <v>45</v>
      </c>
      <c r="S108">
        <v>18</v>
      </c>
      <c r="T108">
        <v>24</v>
      </c>
      <c r="U108">
        <v>12</v>
      </c>
      <c r="V108">
        <v>1</v>
      </c>
      <c r="X108" t="s">
        <v>4406</v>
      </c>
      <c r="AA108">
        <v>27.61</v>
      </c>
      <c r="AB108">
        <v>1193</v>
      </c>
      <c r="AC108">
        <v>10.199999999999999</v>
      </c>
      <c r="AD108">
        <v>6.4</v>
      </c>
      <c r="AE108">
        <v>2.7</v>
      </c>
      <c r="AF108">
        <v>0</v>
      </c>
      <c r="AG108">
        <v>0</v>
      </c>
      <c r="AJ108" s="54">
        <v>43443</v>
      </c>
      <c r="AK108" s="54"/>
      <c r="AL108" s="54"/>
      <c r="AO108">
        <v>300</v>
      </c>
      <c r="AP108" t="s">
        <v>4407</v>
      </c>
      <c r="AR108">
        <v>1</v>
      </c>
      <c r="AS108" t="s">
        <v>1382</v>
      </c>
      <c r="AT108">
        <v>1</v>
      </c>
      <c r="AV108">
        <v>1131</v>
      </c>
      <c r="AW108">
        <v>752</v>
      </c>
      <c r="AX108">
        <v>373</v>
      </c>
      <c r="AY108" t="s">
        <v>1398</v>
      </c>
      <c r="AZ108" t="s">
        <v>1398</v>
      </c>
      <c r="BA108">
        <v>1010</v>
      </c>
      <c r="BD108">
        <v>1000000000</v>
      </c>
      <c r="BE108">
        <v>707</v>
      </c>
      <c r="BF108">
        <v>0.37</v>
      </c>
      <c r="BG108">
        <v>0</v>
      </c>
      <c r="BH108">
        <v>0</v>
      </c>
      <c r="BI108">
        <v>0</v>
      </c>
      <c r="BJ108">
        <v>0</v>
      </c>
      <c r="BK108">
        <v>0</v>
      </c>
      <c r="BL108">
        <v>0</v>
      </c>
      <c r="BM108">
        <v>707</v>
      </c>
      <c r="BN108">
        <v>0.37</v>
      </c>
      <c r="BR108">
        <v>424</v>
      </c>
      <c r="BS108">
        <v>377</v>
      </c>
      <c r="BX108">
        <v>0</v>
      </c>
      <c r="BY108">
        <v>0</v>
      </c>
      <c r="BZ108">
        <v>0</v>
      </c>
      <c r="CA108">
        <v>0.74</v>
      </c>
      <c r="CC108">
        <v>1</v>
      </c>
      <c r="CD108" s="54">
        <v>43475</v>
      </c>
      <c r="CE108" s="54"/>
      <c r="CF108" s="54">
        <v>43475</v>
      </c>
      <c r="CG108" s="54">
        <v>43601</v>
      </c>
      <c r="CH108" s="54">
        <v>43311</v>
      </c>
      <c r="CI108" s="54">
        <v>43395</v>
      </c>
      <c r="CJ108">
        <v>1</v>
      </c>
      <c r="CK108">
        <v>0</v>
      </c>
      <c r="CL108">
        <v>0</v>
      </c>
      <c r="CM108">
        <v>0</v>
      </c>
      <c r="CN108">
        <v>0.01</v>
      </c>
      <c r="CO108">
        <v>0</v>
      </c>
      <c r="CP108">
        <v>0</v>
      </c>
      <c r="CQ108" t="s">
        <v>1407</v>
      </c>
      <c r="CR108" t="s">
        <v>1406</v>
      </c>
      <c r="CS108" t="s">
        <v>4408</v>
      </c>
      <c r="CT108" t="s">
        <v>1405</v>
      </c>
      <c r="CU108" t="s">
        <v>4409</v>
      </c>
      <c r="CV108" t="s">
        <v>4630</v>
      </c>
      <c r="CW108" t="s">
        <v>4425</v>
      </c>
      <c r="CX108" t="s">
        <v>1401</v>
      </c>
      <c r="CY108" t="s">
        <v>4621</v>
      </c>
      <c r="CZ108" t="s">
        <v>4454</v>
      </c>
      <c r="DE108" t="s">
        <v>4422</v>
      </c>
      <c r="DG108" t="s">
        <v>1402</v>
      </c>
      <c r="DH108" s="54">
        <v>43395</v>
      </c>
      <c r="DI108" s="54">
        <v>43479</v>
      </c>
    </row>
    <row r="109" spans="1:113" x14ac:dyDescent="0.25">
      <c r="A109" t="s">
        <v>4403</v>
      </c>
      <c r="B109">
        <v>22</v>
      </c>
      <c r="C109" s="54">
        <v>43475</v>
      </c>
      <c r="D109" t="s">
        <v>1021</v>
      </c>
      <c r="E109" t="s">
        <v>3523</v>
      </c>
      <c r="I109" t="s">
        <v>4428</v>
      </c>
      <c r="K109" t="s">
        <v>4405</v>
      </c>
      <c r="L109">
        <v>1.62</v>
      </c>
      <c r="M109">
        <v>2.83</v>
      </c>
      <c r="N109">
        <v>0</v>
      </c>
      <c r="O109" s="54">
        <v>36526</v>
      </c>
      <c r="P109" s="54">
        <v>36526</v>
      </c>
      <c r="Q109">
        <v>32</v>
      </c>
      <c r="R109">
        <v>45</v>
      </c>
      <c r="S109">
        <v>18</v>
      </c>
      <c r="T109">
        <v>24</v>
      </c>
      <c r="U109">
        <v>12</v>
      </c>
      <c r="V109">
        <v>1</v>
      </c>
      <c r="W109" t="s">
        <v>1389</v>
      </c>
      <c r="X109" t="s">
        <v>4631</v>
      </c>
      <c r="Z109" t="s">
        <v>1403</v>
      </c>
      <c r="AA109">
        <v>6.57</v>
      </c>
      <c r="AB109">
        <v>284</v>
      </c>
      <c r="AC109">
        <v>5.7</v>
      </c>
      <c r="AD109">
        <v>5.4</v>
      </c>
      <c r="AE109">
        <v>11.4</v>
      </c>
      <c r="AF109">
        <v>0</v>
      </c>
      <c r="AG109">
        <v>0</v>
      </c>
      <c r="AJ109" s="54">
        <v>43364</v>
      </c>
      <c r="AK109" s="54"/>
      <c r="AL109" s="54">
        <v>43364</v>
      </c>
      <c r="AO109">
        <v>300</v>
      </c>
      <c r="AP109" t="s">
        <v>4407</v>
      </c>
      <c r="AR109">
        <v>1</v>
      </c>
      <c r="AS109" t="s">
        <v>1382</v>
      </c>
      <c r="AT109">
        <v>1</v>
      </c>
      <c r="AV109">
        <v>150</v>
      </c>
      <c r="AW109">
        <v>100</v>
      </c>
      <c r="AX109">
        <v>50</v>
      </c>
      <c r="AY109" t="s">
        <v>1388</v>
      </c>
      <c r="AZ109" t="s">
        <v>1388</v>
      </c>
      <c r="BA109">
        <v>270</v>
      </c>
      <c r="BD109">
        <v>1000000000</v>
      </c>
      <c r="BE109">
        <v>143</v>
      </c>
      <c r="BF109">
        <v>0.05</v>
      </c>
      <c r="BG109">
        <v>0</v>
      </c>
      <c r="BH109">
        <v>0</v>
      </c>
      <c r="BI109">
        <v>0</v>
      </c>
      <c r="BJ109">
        <v>0</v>
      </c>
      <c r="BK109">
        <v>0</v>
      </c>
      <c r="BL109">
        <v>0</v>
      </c>
      <c r="BM109">
        <v>143</v>
      </c>
      <c r="BN109">
        <v>0.05</v>
      </c>
      <c r="BR109">
        <v>0</v>
      </c>
      <c r="BS109">
        <v>50</v>
      </c>
      <c r="BX109">
        <v>0</v>
      </c>
      <c r="BY109">
        <v>0</v>
      </c>
      <c r="BZ109">
        <v>0</v>
      </c>
      <c r="CA109">
        <v>1</v>
      </c>
      <c r="CC109">
        <v>0</v>
      </c>
      <c r="CD109" s="54">
        <v>43280</v>
      </c>
      <c r="CE109" s="54"/>
      <c r="CF109" s="54">
        <v>43349</v>
      </c>
      <c r="CG109" s="54">
        <v>43475</v>
      </c>
      <c r="CH109" s="54">
        <v>43067</v>
      </c>
      <c r="CI109" s="54">
        <v>0</v>
      </c>
      <c r="CJ109">
        <v>0.15</v>
      </c>
      <c r="CK109">
        <v>0</v>
      </c>
      <c r="CL109">
        <v>0.01</v>
      </c>
      <c r="CM109">
        <v>0</v>
      </c>
      <c r="CN109">
        <v>0</v>
      </c>
      <c r="CO109">
        <v>0.01</v>
      </c>
      <c r="CP109">
        <v>0.63</v>
      </c>
      <c r="CQ109" t="s">
        <v>1407</v>
      </c>
      <c r="CR109" t="s">
        <v>1406</v>
      </c>
      <c r="CS109" t="s">
        <v>4408</v>
      </c>
      <c r="CT109" t="s">
        <v>1405</v>
      </c>
      <c r="CU109" t="s">
        <v>4409</v>
      </c>
      <c r="CV109" t="s">
        <v>4632</v>
      </c>
      <c r="CW109" t="s">
        <v>4425</v>
      </c>
      <c r="CX109" t="s">
        <v>1401</v>
      </c>
      <c r="CY109" t="s">
        <v>4621</v>
      </c>
      <c r="CZ109" t="s">
        <v>4434</v>
      </c>
      <c r="DE109" t="s">
        <v>4422</v>
      </c>
      <c r="DG109" t="s">
        <v>4460</v>
      </c>
      <c r="DH109" s="54">
        <v>43151</v>
      </c>
      <c r="DI109" s="54">
        <v>43235</v>
      </c>
    </row>
    <row r="110" spans="1:113" x14ac:dyDescent="0.25">
      <c r="A110" t="s">
        <v>4403</v>
      </c>
      <c r="B110">
        <v>22</v>
      </c>
      <c r="C110" s="54">
        <v>43475</v>
      </c>
      <c r="D110" t="s">
        <v>1021</v>
      </c>
      <c r="E110" t="s">
        <v>1458</v>
      </c>
      <c r="I110" t="s">
        <v>4419</v>
      </c>
      <c r="K110" t="s">
        <v>4405</v>
      </c>
      <c r="L110">
        <v>1.28</v>
      </c>
      <c r="M110">
        <v>2.1</v>
      </c>
      <c r="N110">
        <v>0</v>
      </c>
      <c r="O110" s="54">
        <v>36526</v>
      </c>
      <c r="P110" s="54">
        <v>36526</v>
      </c>
      <c r="Q110">
        <v>32</v>
      </c>
      <c r="R110">
        <v>45</v>
      </c>
      <c r="S110">
        <v>18</v>
      </c>
      <c r="T110">
        <v>24</v>
      </c>
      <c r="U110">
        <v>12</v>
      </c>
      <c r="V110">
        <v>1</v>
      </c>
      <c r="X110" t="s">
        <v>4406</v>
      </c>
      <c r="AA110">
        <v>35.43</v>
      </c>
      <c r="AB110">
        <v>1531</v>
      </c>
      <c r="AC110">
        <v>12</v>
      </c>
      <c r="AD110">
        <v>8.3000000000000007</v>
      </c>
      <c r="AE110">
        <v>3.5</v>
      </c>
      <c r="AF110">
        <v>0</v>
      </c>
      <c r="AG110">
        <v>0</v>
      </c>
      <c r="AJ110" s="54"/>
      <c r="AK110" s="54"/>
      <c r="AL110" s="54">
        <v>43443</v>
      </c>
      <c r="AO110">
        <v>500</v>
      </c>
      <c r="AP110" t="s">
        <v>4407</v>
      </c>
      <c r="AR110">
        <v>1</v>
      </c>
      <c r="AS110" t="s">
        <v>1382</v>
      </c>
      <c r="AT110">
        <v>1</v>
      </c>
      <c r="AV110">
        <v>1697</v>
      </c>
      <c r="AW110">
        <v>1129</v>
      </c>
      <c r="AX110">
        <v>560</v>
      </c>
      <c r="AY110" t="s">
        <v>1392</v>
      </c>
      <c r="AZ110" t="s">
        <v>1388</v>
      </c>
      <c r="BA110">
        <v>1516</v>
      </c>
      <c r="BD110">
        <v>1000000000</v>
      </c>
      <c r="BE110">
        <v>473</v>
      </c>
      <c r="BF110">
        <v>0.72</v>
      </c>
      <c r="BG110">
        <v>700</v>
      </c>
      <c r="BH110">
        <v>0</v>
      </c>
      <c r="BI110">
        <v>700</v>
      </c>
      <c r="BJ110">
        <v>0</v>
      </c>
      <c r="BK110">
        <v>0</v>
      </c>
      <c r="BL110">
        <v>0</v>
      </c>
      <c r="BM110">
        <v>1173</v>
      </c>
      <c r="BN110">
        <v>0.31</v>
      </c>
      <c r="BR110">
        <v>524</v>
      </c>
      <c r="BS110">
        <v>566</v>
      </c>
      <c r="BX110">
        <v>71</v>
      </c>
      <c r="BY110">
        <v>0</v>
      </c>
      <c r="BZ110">
        <v>0</v>
      </c>
      <c r="CA110">
        <v>0.85</v>
      </c>
      <c r="CC110">
        <v>1</v>
      </c>
      <c r="CD110" s="54">
        <v>43475</v>
      </c>
      <c r="CE110" s="54"/>
      <c r="CF110" s="54">
        <v>43475</v>
      </c>
      <c r="CG110" s="54">
        <v>43601</v>
      </c>
      <c r="CH110" s="54">
        <v>43250</v>
      </c>
      <c r="CI110" s="54">
        <v>43334</v>
      </c>
      <c r="CJ110">
        <v>1</v>
      </c>
      <c r="CK110">
        <v>0</v>
      </c>
      <c r="CL110">
        <v>0</v>
      </c>
      <c r="CM110">
        <v>0.01</v>
      </c>
      <c r="CN110">
        <v>0</v>
      </c>
      <c r="CO110">
        <v>0</v>
      </c>
      <c r="CP110">
        <v>0</v>
      </c>
      <c r="CQ110" t="s">
        <v>1407</v>
      </c>
      <c r="CR110" t="s">
        <v>1406</v>
      </c>
      <c r="CS110" t="s">
        <v>4408</v>
      </c>
      <c r="CT110" t="s">
        <v>1405</v>
      </c>
      <c r="CU110" t="s">
        <v>4409</v>
      </c>
      <c r="CV110" t="s">
        <v>4633</v>
      </c>
      <c r="CW110" t="s">
        <v>4425</v>
      </c>
      <c r="CX110" t="s">
        <v>1401</v>
      </c>
      <c r="CY110" t="s">
        <v>4621</v>
      </c>
      <c r="CZ110" t="s">
        <v>4454</v>
      </c>
      <c r="DE110" t="s">
        <v>4414</v>
      </c>
      <c r="DG110" t="s">
        <v>1402</v>
      </c>
      <c r="DH110" s="54">
        <v>43334</v>
      </c>
      <c r="DI110" s="54">
        <v>43418</v>
      </c>
    </row>
    <row r="111" spans="1:113" x14ac:dyDescent="0.25">
      <c r="A111" t="s">
        <v>4403</v>
      </c>
      <c r="B111">
        <v>22</v>
      </c>
      <c r="C111" s="54">
        <v>43475</v>
      </c>
      <c r="D111" t="s">
        <v>1021</v>
      </c>
      <c r="E111" t="s">
        <v>1459</v>
      </c>
      <c r="I111" t="s">
        <v>4404</v>
      </c>
      <c r="K111" t="s">
        <v>4405</v>
      </c>
      <c r="L111">
        <v>1.6</v>
      </c>
      <c r="M111">
        <v>2.77</v>
      </c>
      <c r="N111">
        <v>0</v>
      </c>
      <c r="O111" s="54">
        <v>36526</v>
      </c>
      <c r="P111" s="54">
        <v>36526</v>
      </c>
      <c r="Q111">
        <v>32</v>
      </c>
      <c r="R111">
        <v>45</v>
      </c>
      <c r="S111">
        <v>18</v>
      </c>
      <c r="T111">
        <v>24</v>
      </c>
      <c r="U111">
        <v>12</v>
      </c>
      <c r="V111">
        <v>1</v>
      </c>
      <c r="X111" t="s">
        <v>4406</v>
      </c>
      <c r="AA111">
        <v>3.59</v>
      </c>
      <c r="AB111">
        <v>156</v>
      </c>
      <c r="AC111">
        <v>12.9</v>
      </c>
      <c r="AD111">
        <v>5.7</v>
      </c>
      <c r="AE111">
        <v>7</v>
      </c>
      <c r="AF111">
        <v>0</v>
      </c>
      <c r="AG111">
        <v>0</v>
      </c>
      <c r="AJ111" s="54">
        <v>43279</v>
      </c>
      <c r="AK111" s="54"/>
      <c r="AL111" s="54">
        <v>43186</v>
      </c>
      <c r="AO111">
        <v>100</v>
      </c>
      <c r="AP111" t="s">
        <v>4407</v>
      </c>
      <c r="AR111">
        <v>1</v>
      </c>
      <c r="AS111" t="s">
        <v>1382</v>
      </c>
      <c r="AT111">
        <v>1</v>
      </c>
      <c r="AV111">
        <v>185</v>
      </c>
      <c r="AW111">
        <v>123</v>
      </c>
      <c r="AX111">
        <v>61</v>
      </c>
      <c r="AY111" t="s">
        <v>1398</v>
      </c>
      <c r="AZ111" t="s">
        <v>1398</v>
      </c>
      <c r="BA111">
        <v>171</v>
      </c>
      <c r="BD111">
        <v>1000000000</v>
      </c>
      <c r="BE111">
        <v>82</v>
      </c>
      <c r="BF111">
        <v>0.56000000000000005</v>
      </c>
      <c r="BG111">
        <v>0</v>
      </c>
      <c r="BH111">
        <v>0</v>
      </c>
      <c r="BI111">
        <v>0</v>
      </c>
      <c r="BJ111">
        <v>0</v>
      </c>
      <c r="BK111">
        <v>0</v>
      </c>
      <c r="BL111">
        <v>0</v>
      </c>
      <c r="BM111">
        <v>82</v>
      </c>
      <c r="BN111">
        <v>0.56000000000000005</v>
      </c>
      <c r="BR111">
        <v>103</v>
      </c>
      <c r="BS111">
        <v>62</v>
      </c>
      <c r="BX111">
        <v>0</v>
      </c>
      <c r="BY111">
        <v>0</v>
      </c>
      <c r="BZ111">
        <v>0</v>
      </c>
      <c r="CA111">
        <v>0.97</v>
      </c>
      <c r="CC111">
        <v>1</v>
      </c>
      <c r="CD111" s="54">
        <v>43475</v>
      </c>
      <c r="CE111" s="54"/>
      <c r="CF111" s="54">
        <v>43475</v>
      </c>
      <c r="CG111" s="54">
        <v>43601</v>
      </c>
      <c r="CH111" s="54">
        <v>43216</v>
      </c>
      <c r="CI111" s="54">
        <v>43300</v>
      </c>
      <c r="CJ111">
        <v>1</v>
      </c>
      <c r="CK111">
        <v>0</v>
      </c>
      <c r="CL111">
        <v>0</v>
      </c>
      <c r="CM111">
        <v>0</v>
      </c>
      <c r="CN111">
        <v>0.01</v>
      </c>
      <c r="CO111">
        <v>0</v>
      </c>
      <c r="CP111">
        <v>0</v>
      </c>
      <c r="CQ111" t="s">
        <v>1407</v>
      </c>
      <c r="CR111" t="s">
        <v>1406</v>
      </c>
      <c r="CS111" t="s">
        <v>4408</v>
      </c>
      <c r="CT111" t="s">
        <v>1405</v>
      </c>
      <c r="CU111" t="s">
        <v>4409</v>
      </c>
      <c r="CV111" t="s">
        <v>4634</v>
      </c>
      <c r="CW111" t="s">
        <v>4425</v>
      </c>
      <c r="CX111" t="s">
        <v>1401</v>
      </c>
      <c r="CY111" t="s">
        <v>4621</v>
      </c>
      <c r="CZ111" t="s">
        <v>4452</v>
      </c>
      <c r="DE111" t="s">
        <v>4414</v>
      </c>
      <c r="DG111" t="s">
        <v>1402</v>
      </c>
      <c r="DH111" s="54">
        <v>43300</v>
      </c>
      <c r="DI111" s="54">
        <v>43384</v>
      </c>
    </row>
    <row r="112" spans="1:113" x14ac:dyDescent="0.25">
      <c r="A112" t="s">
        <v>4403</v>
      </c>
      <c r="B112">
        <v>22</v>
      </c>
      <c r="C112" s="54">
        <v>43475</v>
      </c>
      <c r="D112" t="s">
        <v>1021</v>
      </c>
      <c r="E112" t="s">
        <v>1460</v>
      </c>
      <c r="I112" t="s">
        <v>4404</v>
      </c>
      <c r="K112" t="s">
        <v>4405</v>
      </c>
      <c r="L112">
        <v>0</v>
      </c>
      <c r="M112">
        <v>3.41</v>
      </c>
      <c r="N112">
        <v>0</v>
      </c>
      <c r="O112" s="54">
        <v>36526</v>
      </c>
      <c r="P112" s="54">
        <v>36526</v>
      </c>
      <c r="Q112">
        <v>32</v>
      </c>
      <c r="R112">
        <v>45</v>
      </c>
      <c r="S112">
        <v>18</v>
      </c>
      <c r="T112">
        <v>24</v>
      </c>
      <c r="U112">
        <v>12</v>
      </c>
      <c r="V112">
        <v>1</v>
      </c>
      <c r="X112" t="s">
        <v>4485</v>
      </c>
      <c r="AA112">
        <v>2.59</v>
      </c>
      <c r="AB112">
        <v>112</v>
      </c>
      <c r="AC112">
        <v>157.6</v>
      </c>
      <c r="AD112">
        <v>61.8</v>
      </c>
      <c r="AE112">
        <v>19.3</v>
      </c>
      <c r="AF112">
        <v>1</v>
      </c>
      <c r="AG112">
        <v>0</v>
      </c>
      <c r="AJ112" s="54"/>
      <c r="AK112" s="54"/>
      <c r="AL112" s="54">
        <v>43154</v>
      </c>
      <c r="AO112">
        <v>200</v>
      </c>
      <c r="AP112" t="s">
        <v>4407</v>
      </c>
      <c r="AR112">
        <v>1</v>
      </c>
      <c r="AS112" t="s">
        <v>1382</v>
      </c>
      <c r="AT112">
        <v>1</v>
      </c>
      <c r="AV112">
        <v>1633</v>
      </c>
      <c r="AW112">
        <v>1086</v>
      </c>
      <c r="AX112">
        <v>539</v>
      </c>
      <c r="AY112" t="s">
        <v>1398</v>
      </c>
      <c r="AZ112" t="s">
        <v>1398</v>
      </c>
      <c r="BA112">
        <v>1512</v>
      </c>
      <c r="BD112">
        <v>1000000000</v>
      </c>
      <c r="BE112">
        <v>540</v>
      </c>
      <c r="BF112">
        <v>0.67</v>
      </c>
      <c r="BG112">
        <v>100</v>
      </c>
      <c r="BH112">
        <v>0</v>
      </c>
      <c r="BI112">
        <v>100</v>
      </c>
      <c r="BJ112">
        <v>0</v>
      </c>
      <c r="BK112">
        <v>0</v>
      </c>
      <c r="BL112">
        <v>0</v>
      </c>
      <c r="BM112">
        <v>640</v>
      </c>
      <c r="BN112">
        <v>0.61</v>
      </c>
      <c r="BR112">
        <v>993</v>
      </c>
      <c r="BS112">
        <v>544</v>
      </c>
      <c r="BX112">
        <v>0</v>
      </c>
      <c r="BY112">
        <v>0</v>
      </c>
      <c r="BZ112">
        <v>0</v>
      </c>
      <c r="CA112">
        <v>0</v>
      </c>
      <c r="CC112">
        <v>1</v>
      </c>
      <c r="CD112" s="54">
        <v>43475</v>
      </c>
      <c r="CE112" s="54"/>
      <c r="CF112" s="54">
        <v>43475</v>
      </c>
      <c r="CG112" s="54">
        <v>43601</v>
      </c>
      <c r="CH112" s="54">
        <v>43311</v>
      </c>
      <c r="CI112" s="54">
        <v>43395</v>
      </c>
      <c r="CJ112">
        <v>1</v>
      </c>
      <c r="CK112">
        <v>0</v>
      </c>
      <c r="CL112">
        <v>0</v>
      </c>
      <c r="CM112">
        <v>0</v>
      </c>
      <c r="CN112">
        <v>0.01</v>
      </c>
      <c r="CO112">
        <v>0</v>
      </c>
      <c r="CP112">
        <v>0</v>
      </c>
      <c r="CQ112" t="s">
        <v>1407</v>
      </c>
      <c r="CR112" t="s">
        <v>1406</v>
      </c>
      <c r="CS112" t="s">
        <v>4408</v>
      </c>
      <c r="CT112" t="s">
        <v>1405</v>
      </c>
      <c r="CU112" t="s">
        <v>4409</v>
      </c>
      <c r="CV112" t="s">
        <v>4635</v>
      </c>
      <c r="CW112" t="s">
        <v>4425</v>
      </c>
      <c r="CX112" t="s">
        <v>1401</v>
      </c>
      <c r="CY112" t="s">
        <v>4621</v>
      </c>
      <c r="CZ112" t="s">
        <v>4636</v>
      </c>
      <c r="DE112" t="s">
        <v>4414</v>
      </c>
      <c r="DH112" s="54">
        <v>43395</v>
      </c>
      <c r="DI112" s="54">
        <v>43479</v>
      </c>
    </row>
    <row r="113" spans="1:113" x14ac:dyDescent="0.25">
      <c r="A113" t="s">
        <v>4403</v>
      </c>
      <c r="B113">
        <v>22</v>
      </c>
      <c r="C113" s="54">
        <v>43475</v>
      </c>
      <c r="D113" t="s">
        <v>1021</v>
      </c>
      <c r="E113" t="s">
        <v>1461</v>
      </c>
      <c r="I113" t="s">
        <v>4419</v>
      </c>
      <c r="K113" t="s">
        <v>4405</v>
      </c>
      <c r="L113">
        <v>2.0499999999999998</v>
      </c>
      <c r="M113">
        <v>3</v>
      </c>
      <c r="N113">
        <v>0</v>
      </c>
      <c r="O113" s="54">
        <v>36526</v>
      </c>
      <c r="P113" s="54">
        <v>36526</v>
      </c>
      <c r="Q113">
        <v>32</v>
      </c>
      <c r="R113">
        <v>45</v>
      </c>
      <c r="S113">
        <v>18</v>
      </c>
      <c r="T113">
        <v>24</v>
      </c>
      <c r="U113">
        <v>12</v>
      </c>
      <c r="V113">
        <v>1</v>
      </c>
      <c r="X113" t="s">
        <v>4406</v>
      </c>
      <c r="AA113">
        <v>16.420000000000002</v>
      </c>
      <c r="AB113">
        <v>710</v>
      </c>
      <c r="AC113">
        <v>12.9</v>
      </c>
      <c r="AD113">
        <v>4.9000000000000004</v>
      </c>
      <c r="AE113">
        <v>7.6</v>
      </c>
      <c r="AF113">
        <v>0</v>
      </c>
      <c r="AG113">
        <v>0</v>
      </c>
      <c r="AJ113" s="54">
        <v>42618</v>
      </c>
      <c r="AK113" s="54">
        <v>42846</v>
      </c>
      <c r="AL113" s="54">
        <v>43443</v>
      </c>
      <c r="AO113">
        <v>500</v>
      </c>
      <c r="AP113" t="s">
        <v>4407</v>
      </c>
      <c r="AR113">
        <v>1</v>
      </c>
      <c r="AS113" t="s">
        <v>1382</v>
      </c>
      <c r="AT113">
        <v>1</v>
      </c>
      <c r="AV113">
        <v>847</v>
      </c>
      <c r="AW113">
        <v>563</v>
      </c>
      <c r="AX113">
        <v>280</v>
      </c>
      <c r="AY113" t="s">
        <v>1392</v>
      </c>
      <c r="AZ113" t="s">
        <v>1398</v>
      </c>
      <c r="BA113">
        <v>757</v>
      </c>
      <c r="BD113">
        <v>1000000000</v>
      </c>
      <c r="BE113">
        <v>122</v>
      </c>
      <c r="BF113">
        <v>0.86</v>
      </c>
      <c r="BG113">
        <v>200</v>
      </c>
      <c r="BH113">
        <v>0</v>
      </c>
      <c r="BI113">
        <v>200</v>
      </c>
      <c r="BJ113">
        <v>0</v>
      </c>
      <c r="BK113">
        <v>0</v>
      </c>
      <c r="BL113">
        <v>0</v>
      </c>
      <c r="BM113">
        <v>322</v>
      </c>
      <c r="BN113">
        <v>0.62</v>
      </c>
      <c r="BR113">
        <v>525</v>
      </c>
      <c r="BS113">
        <v>282</v>
      </c>
      <c r="BX113">
        <v>150</v>
      </c>
      <c r="BY113">
        <v>0</v>
      </c>
      <c r="BZ113">
        <v>0</v>
      </c>
      <c r="CA113">
        <v>0.62</v>
      </c>
      <c r="CC113">
        <v>0</v>
      </c>
      <c r="CD113" s="54">
        <v>43475</v>
      </c>
      <c r="CE113" s="54"/>
      <c r="CF113" s="54">
        <v>43475</v>
      </c>
      <c r="CG113" s="54">
        <v>43601</v>
      </c>
      <c r="CH113" s="54">
        <v>36526</v>
      </c>
      <c r="CI113" s="54">
        <v>36526</v>
      </c>
      <c r="CJ113">
        <v>1</v>
      </c>
      <c r="CK113">
        <v>0</v>
      </c>
      <c r="CL113">
        <v>0</v>
      </c>
      <c r="CM113">
        <v>0.01</v>
      </c>
      <c r="CN113">
        <v>0</v>
      </c>
      <c r="CO113">
        <v>0</v>
      </c>
      <c r="CP113">
        <v>0</v>
      </c>
      <c r="CQ113" t="s">
        <v>1407</v>
      </c>
      <c r="CR113" t="s">
        <v>1406</v>
      </c>
      <c r="CS113" t="s">
        <v>4408</v>
      </c>
      <c r="CT113" t="s">
        <v>1405</v>
      </c>
      <c r="CU113" t="s">
        <v>4409</v>
      </c>
      <c r="CV113" t="s">
        <v>4637</v>
      </c>
      <c r="CW113" t="s">
        <v>4425</v>
      </c>
      <c r="CX113" t="s">
        <v>1401</v>
      </c>
      <c r="CY113" t="s">
        <v>4621</v>
      </c>
      <c r="CZ113" t="s">
        <v>4434</v>
      </c>
      <c r="DE113" t="s">
        <v>4414</v>
      </c>
      <c r="DG113" t="s">
        <v>1402</v>
      </c>
      <c r="DH113" s="54">
        <v>36526</v>
      </c>
      <c r="DI113" s="54">
        <v>36694</v>
      </c>
    </row>
    <row r="114" spans="1:113" x14ac:dyDescent="0.25">
      <c r="A114" t="s">
        <v>4403</v>
      </c>
      <c r="B114">
        <v>22</v>
      </c>
      <c r="C114" s="54">
        <v>43475</v>
      </c>
      <c r="D114" t="s">
        <v>1021</v>
      </c>
      <c r="E114" t="s">
        <v>3524</v>
      </c>
      <c r="I114" t="s">
        <v>4432</v>
      </c>
      <c r="K114" t="s">
        <v>4405</v>
      </c>
      <c r="L114">
        <v>2.67</v>
      </c>
      <c r="M114">
        <v>4.8899999999999997</v>
      </c>
      <c r="N114">
        <v>0</v>
      </c>
      <c r="O114" s="54">
        <v>36526</v>
      </c>
      <c r="P114" s="54">
        <v>36526</v>
      </c>
      <c r="Q114">
        <v>32</v>
      </c>
      <c r="R114">
        <v>45</v>
      </c>
      <c r="S114">
        <v>18</v>
      </c>
      <c r="T114">
        <v>24</v>
      </c>
      <c r="U114">
        <v>12</v>
      </c>
      <c r="V114">
        <v>1</v>
      </c>
      <c r="X114" t="s">
        <v>4558</v>
      </c>
      <c r="Z114" t="s">
        <v>1403</v>
      </c>
      <c r="AA114">
        <v>3.41</v>
      </c>
      <c r="AB114">
        <v>148</v>
      </c>
      <c r="AC114">
        <v>6.6</v>
      </c>
      <c r="AD114">
        <v>19.2</v>
      </c>
      <c r="AE114">
        <v>14.7</v>
      </c>
      <c r="AF114">
        <v>0</v>
      </c>
      <c r="AG114">
        <v>0</v>
      </c>
      <c r="AJ114" s="54">
        <v>43279</v>
      </c>
      <c r="AK114" s="54"/>
      <c r="AL114" s="54">
        <v>43084</v>
      </c>
      <c r="AO114">
        <v>200</v>
      </c>
      <c r="AP114" t="s">
        <v>4407</v>
      </c>
      <c r="AQ114">
        <v>340</v>
      </c>
      <c r="AR114">
        <v>1</v>
      </c>
      <c r="AS114" t="s">
        <v>1382</v>
      </c>
      <c r="AT114">
        <v>1</v>
      </c>
      <c r="AV114">
        <v>90</v>
      </c>
      <c r="AW114">
        <v>60</v>
      </c>
      <c r="AX114">
        <v>30</v>
      </c>
      <c r="AY114" t="s">
        <v>1387</v>
      </c>
      <c r="AZ114" t="s">
        <v>1387</v>
      </c>
      <c r="BA114">
        <v>200</v>
      </c>
      <c r="BD114">
        <v>1000000000</v>
      </c>
      <c r="BE114">
        <v>262</v>
      </c>
      <c r="BF114">
        <v>-1.91</v>
      </c>
      <c r="BG114">
        <v>0</v>
      </c>
      <c r="BH114">
        <v>0</v>
      </c>
      <c r="BI114">
        <v>0</v>
      </c>
      <c r="BJ114">
        <v>0</v>
      </c>
      <c r="BK114">
        <v>0</v>
      </c>
      <c r="BL114">
        <v>0</v>
      </c>
      <c r="BM114">
        <v>262</v>
      </c>
      <c r="BN114">
        <v>-1.91</v>
      </c>
      <c r="BR114">
        <v>0</v>
      </c>
      <c r="BS114">
        <v>30</v>
      </c>
      <c r="BX114">
        <v>0</v>
      </c>
      <c r="BY114">
        <v>459</v>
      </c>
      <c r="BZ114">
        <v>0</v>
      </c>
      <c r="CA114">
        <v>1.1100000000000001</v>
      </c>
      <c r="CC114">
        <v>0</v>
      </c>
      <c r="CD114" s="54">
        <v>43242</v>
      </c>
      <c r="CE114" s="54"/>
      <c r="CF114" s="54">
        <v>43349</v>
      </c>
      <c r="CG114" s="54">
        <v>43475</v>
      </c>
      <c r="CH114" s="54">
        <v>43067</v>
      </c>
      <c r="CI114" s="54">
        <v>0</v>
      </c>
      <c r="CJ114">
        <v>0.17</v>
      </c>
      <c r="CK114">
        <v>0</v>
      </c>
      <c r="CL114">
        <v>0.01</v>
      </c>
      <c r="CM114">
        <v>0.01</v>
      </c>
      <c r="CN114">
        <v>0</v>
      </c>
      <c r="CO114">
        <v>0</v>
      </c>
      <c r="CP114">
        <v>0.63</v>
      </c>
      <c r="CQ114" t="s">
        <v>1407</v>
      </c>
      <c r="CR114" t="s">
        <v>1406</v>
      </c>
      <c r="CS114" t="s">
        <v>4408</v>
      </c>
      <c r="CT114" t="s">
        <v>1405</v>
      </c>
      <c r="CU114" t="s">
        <v>4409</v>
      </c>
      <c r="CV114" t="s">
        <v>4638</v>
      </c>
      <c r="CW114" t="s">
        <v>4425</v>
      </c>
      <c r="CX114" t="s">
        <v>1401</v>
      </c>
      <c r="CY114" t="s">
        <v>4621</v>
      </c>
      <c r="CZ114" t="s">
        <v>4466</v>
      </c>
      <c r="DE114" t="s">
        <v>4414</v>
      </c>
      <c r="DG114" t="s">
        <v>4460</v>
      </c>
      <c r="DH114" s="54">
        <v>43151</v>
      </c>
      <c r="DI114" s="54">
        <v>43235</v>
      </c>
    </row>
    <row r="115" spans="1:113" x14ac:dyDescent="0.25">
      <c r="A115" t="s">
        <v>4403</v>
      </c>
      <c r="B115">
        <v>22</v>
      </c>
      <c r="C115" s="54">
        <v>43475</v>
      </c>
      <c r="D115" t="s">
        <v>1021</v>
      </c>
      <c r="E115" t="s">
        <v>4639</v>
      </c>
      <c r="I115" t="s">
        <v>4404</v>
      </c>
      <c r="K115" t="s">
        <v>4405</v>
      </c>
      <c r="L115">
        <v>2.33</v>
      </c>
      <c r="M115">
        <v>3.36</v>
      </c>
      <c r="N115">
        <v>0</v>
      </c>
      <c r="O115" s="54">
        <v>36526</v>
      </c>
      <c r="P115" s="54">
        <v>36526</v>
      </c>
      <c r="Q115">
        <v>32</v>
      </c>
      <c r="R115">
        <v>45</v>
      </c>
      <c r="S115">
        <v>18</v>
      </c>
      <c r="T115">
        <v>24</v>
      </c>
      <c r="U115">
        <v>12</v>
      </c>
      <c r="V115">
        <v>1</v>
      </c>
      <c r="X115" t="s">
        <v>4614</v>
      </c>
      <c r="AA115">
        <v>0.6</v>
      </c>
      <c r="AB115">
        <v>26</v>
      </c>
      <c r="AC115">
        <v>0</v>
      </c>
      <c r="AD115">
        <v>0</v>
      </c>
      <c r="AE115">
        <v>20.8</v>
      </c>
      <c r="AF115">
        <v>0</v>
      </c>
      <c r="AG115">
        <v>0</v>
      </c>
      <c r="AJ115" s="54"/>
      <c r="AK115" s="54"/>
      <c r="AL115" s="54">
        <v>43122</v>
      </c>
      <c r="AO115">
        <v>50</v>
      </c>
      <c r="AP115" t="s">
        <v>4407</v>
      </c>
      <c r="AR115">
        <v>1</v>
      </c>
      <c r="AS115" t="s">
        <v>1382</v>
      </c>
      <c r="AT115">
        <v>1</v>
      </c>
      <c r="AV115">
        <v>0</v>
      </c>
      <c r="AW115">
        <v>0</v>
      </c>
      <c r="AX115">
        <v>0</v>
      </c>
      <c r="AY115" t="s">
        <v>1383</v>
      </c>
      <c r="AZ115" t="s">
        <v>1383</v>
      </c>
      <c r="BA115">
        <v>100</v>
      </c>
      <c r="BD115">
        <v>1000000000</v>
      </c>
      <c r="BE115">
        <v>0</v>
      </c>
      <c r="BF115">
        <v>0</v>
      </c>
      <c r="BG115">
        <v>0</v>
      </c>
      <c r="BH115">
        <v>0</v>
      </c>
      <c r="BI115">
        <v>0</v>
      </c>
      <c r="BJ115">
        <v>0</v>
      </c>
      <c r="BK115">
        <v>0</v>
      </c>
      <c r="BL115">
        <v>0</v>
      </c>
      <c r="BM115">
        <v>0</v>
      </c>
      <c r="BN115">
        <v>0</v>
      </c>
      <c r="BR115">
        <v>0</v>
      </c>
      <c r="BS115">
        <v>0</v>
      </c>
      <c r="BX115">
        <v>0</v>
      </c>
      <c r="BY115">
        <v>0</v>
      </c>
      <c r="BZ115">
        <v>0</v>
      </c>
      <c r="CA115">
        <v>0</v>
      </c>
      <c r="CC115">
        <v>0</v>
      </c>
      <c r="CD115" s="54">
        <v>43248</v>
      </c>
      <c r="CE115" s="54"/>
      <c r="CF115" s="54">
        <v>43349</v>
      </c>
      <c r="CG115" s="54">
        <v>43475</v>
      </c>
      <c r="CH115" s="54">
        <v>43216</v>
      </c>
      <c r="CI115" s="54">
        <v>43300</v>
      </c>
      <c r="CJ115">
        <v>1</v>
      </c>
      <c r="CK115">
        <v>0</v>
      </c>
      <c r="CL115">
        <v>0.65</v>
      </c>
      <c r="CM115">
        <v>0</v>
      </c>
      <c r="CN115">
        <v>0</v>
      </c>
      <c r="CO115">
        <v>0</v>
      </c>
      <c r="CP115">
        <v>0</v>
      </c>
      <c r="CQ115" t="s">
        <v>1407</v>
      </c>
      <c r="CR115" t="s">
        <v>1406</v>
      </c>
      <c r="CS115" t="s">
        <v>4408</v>
      </c>
      <c r="CT115" t="s">
        <v>1405</v>
      </c>
      <c r="CU115" t="s">
        <v>4409</v>
      </c>
      <c r="CV115" t="s">
        <v>4640</v>
      </c>
      <c r="CW115" t="s">
        <v>4425</v>
      </c>
      <c r="CX115" t="s">
        <v>1401</v>
      </c>
      <c r="CY115" t="s">
        <v>4621</v>
      </c>
      <c r="CZ115" t="s">
        <v>4641</v>
      </c>
      <c r="DE115" t="s">
        <v>4414</v>
      </c>
      <c r="DH115" s="54">
        <v>43300</v>
      </c>
      <c r="DI115" s="54">
        <v>43384</v>
      </c>
    </row>
    <row r="116" spans="1:113" x14ac:dyDescent="0.25">
      <c r="A116" t="s">
        <v>4403</v>
      </c>
      <c r="B116">
        <v>22</v>
      </c>
      <c r="C116" s="54">
        <v>43475</v>
      </c>
      <c r="D116" t="s">
        <v>1021</v>
      </c>
      <c r="E116" t="s">
        <v>3525</v>
      </c>
      <c r="I116" t="s">
        <v>4404</v>
      </c>
      <c r="K116" t="s">
        <v>4405</v>
      </c>
      <c r="L116">
        <v>2.2999999999999998</v>
      </c>
      <c r="M116">
        <v>3.79</v>
      </c>
      <c r="N116">
        <v>0</v>
      </c>
      <c r="O116" s="54">
        <v>36526</v>
      </c>
      <c r="P116" s="54">
        <v>36526</v>
      </c>
      <c r="Q116">
        <v>32</v>
      </c>
      <c r="R116">
        <v>45</v>
      </c>
      <c r="S116">
        <v>18</v>
      </c>
      <c r="T116">
        <v>24</v>
      </c>
      <c r="U116">
        <v>12</v>
      </c>
      <c r="V116">
        <v>1</v>
      </c>
      <c r="X116" t="s">
        <v>4406</v>
      </c>
      <c r="AA116">
        <v>2.42</v>
      </c>
      <c r="AB116">
        <v>105</v>
      </c>
      <c r="AC116">
        <v>12.9</v>
      </c>
      <c r="AD116">
        <v>12.2</v>
      </c>
      <c r="AE116">
        <v>10.3</v>
      </c>
      <c r="AF116">
        <v>0</v>
      </c>
      <c r="AG116">
        <v>0</v>
      </c>
      <c r="AJ116" s="54">
        <v>43279</v>
      </c>
      <c r="AK116" s="54"/>
      <c r="AL116" s="54">
        <v>43070</v>
      </c>
      <c r="AO116">
        <v>100</v>
      </c>
      <c r="AP116" t="s">
        <v>4407</v>
      </c>
      <c r="AR116">
        <v>1</v>
      </c>
      <c r="AS116" t="s">
        <v>1382</v>
      </c>
      <c r="AT116">
        <v>1</v>
      </c>
      <c r="AV116">
        <v>125</v>
      </c>
      <c r="AW116">
        <v>83</v>
      </c>
      <c r="AX116">
        <v>41</v>
      </c>
      <c r="AY116" t="s">
        <v>1388</v>
      </c>
      <c r="AZ116" t="s">
        <v>1388</v>
      </c>
      <c r="BA116">
        <v>115</v>
      </c>
      <c r="BD116">
        <v>1000000000</v>
      </c>
      <c r="BE116">
        <v>118</v>
      </c>
      <c r="BF116">
        <v>0.06</v>
      </c>
      <c r="BG116">
        <v>0</v>
      </c>
      <c r="BH116">
        <v>0</v>
      </c>
      <c r="BI116">
        <v>0</v>
      </c>
      <c r="BJ116">
        <v>0</v>
      </c>
      <c r="BK116">
        <v>0</v>
      </c>
      <c r="BL116">
        <v>0</v>
      </c>
      <c r="BM116">
        <v>118</v>
      </c>
      <c r="BN116">
        <v>0.06</v>
      </c>
      <c r="BR116">
        <v>0</v>
      </c>
      <c r="BS116">
        <v>42</v>
      </c>
      <c r="BX116">
        <v>0</v>
      </c>
      <c r="BY116">
        <v>0</v>
      </c>
      <c r="BZ116">
        <v>0</v>
      </c>
      <c r="CA116">
        <v>0.86</v>
      </c>
      <c r="CC116">
        <v>0</v>
      </c>
      <c r="CD116" s="54">
        <v>43475</v>
      </c>
      <c r="CE116" s="54"/>
      <c r="CF116" s="54">
        <v>43475</v>
      </c>
      <c r="CG116" s="54">
        <v>43601</v>
      </c>
      <c r="CH116" s="54">
        <v>43038</v>
      </c>
      <c r="CI116" s="54">
        <v>0</v>
      </c>
      <c r="CJ116">
        <v>1</v>
      </c>
      <c r="CK116">
        <v>0</v>
      </c>
      <c r="CL116">
        <v>0</v>
      </c>
      <c r="CM116">
        <v>0</v>
      </c>
      <c r="CN116">
        <v>0</v>
      </c>
      <c r="CO116">
        <v>0.01</v>
      </c>
      <c r="CP116">
        <v>0</v>
      </c>
      <c r="CQ116" t="s">
        <v>1407</v>
      </c>
      <c r="CR116" t="s">
        <v>1406</v>
      </c>
      <c r="CS116" t="s">
        <v>4408</v>
      </c>
      <c r="CT116" t="s">
        <v>1405</v>
      </c>
      <c r="CU116" t="s">
        <v>4409</v>
      </c>
      <c r="CV116" t="s">
        <v>4642</v>
      </c>
      <c r="CW116" t="s">
        <v>4425</v>
      </c>
      <c r="CX116" t="s">
        <v>1401</v>
      </c>
      <c r="CY116" t="s">
        <v>4621</v>
      </c>
      <c r="CZ116" t="s">
        <v>4641</v>
      </c>
      <c r="DE116" t="s">
        <v>4414</v>
      </c>
      <c r="DG116" t="s">
        <v>4460</v>
      </c>
      <c r="DH116" s="54">
        <v>43122</v>
      </c>
      <c r="DI116" s="54">
        <v>43206</v>
      </c>
    </row>
    <row r="117" spans="1:113" x14ac:dyDescent="0.25">
      <c r="A117" t="s">
        <v>4403</v>
      </c>
      <c r="B117">
        <v>22</v>
      </c>
      <c r="C117" s="54">
        <v>43475</v>
      </c>
      <c r="D117" t="s">
        <v>1021</v>
      </c>
      <c r="E117" t="s">
        <v>1462</v>
      </c>
      <c r="I117" t="s">
        <v>4419</v>
      </c>
      <c r="K117" t="s">
        <v>4405</v>
      </c>
      <c r="L117">
        <v>2.16</v>
      </c>
      <c r="M117">
        <v>3.68</v>
      </c>
      <c r="N117">
        <v>0</v>
      </c>
      <c r="O117" s="54">
        <v>36526</v>
      </c>
      <c r="P117" s="54">
        <v>36526</v>
      </c>
      <c r="Q117">
        <v>32</v>
      </c>
      <c r="R117">
        <v>45</v>
      </c>
      <c r="S117">
        <v>18</v>
      </c>
      <c r="T117">
        <v>24</v>
      </c>
      <c r="U117">
        <v>12</v>
      </c>
      <c r="V117">
        <v>1</v>
      </c>
      <c r="X117" t="s">
        <v>4406</v>
      </c>
      <c r="AA117">
        <v>54.1</v>
      </c>
      <c r="AB117">
        <v>2338</v>
      </c>
      <c r="AC117">
        <v>17.399999999999999</v>
      </c>
      <c r="AD117">
        <v>8</v>
      </c>
      <c r="AE117">
        <v>0.9</v>
      </c>
      <c r="AF117">
        <v>0</v>
      </c>
      <c r="AG117">
        <v>0</v>
      </c>
      <c r="AJ117" s="54">
        <v>43279</v>
      </c>
      <c r="AK117" s="54"/>
      <c r="AL117" s="54">
        <v>43405</v>
      </c>
      <c r="AO117">
        <v>200</v>
      </c>
      <c r="AP117" t="s">
        <v>4407</v>
      </c>
      <c r="AR117">
        <v>1</v>
      </c>
      <c r="AS117" t="s">
        <v>1382</v>
      </c>
      <c r="AT117">
        <v>1</v>
      </c>
      <c r="AV117">
        <v>3775</v>
      </c>
      <c r="AW117">
        <v>2510</v>
      </c>
      <c r="AX117">
        <v>1246</v>
      </c>
      <c r="AY117" t="s">
        <v>1392</v>
      </c>
      <c r="AZ117" t="s">
        <v>1398</v>
      </c>
      <c r="BA117">
        <v>3371</v>
      </c>
      <c r="BD117">
        <v>1000000000</v>
      </c>
      <c r="BE117">
        <v>636</v>
      </c>
      <c r="BF117">
        <v>0.83</v>
      </c>
      <c r="BG117">
        <v>1100</v>
      </c>
      <c r="BH117">
        <v>0</v>
      </c>
      <c r="BI117">
        <v>1100</v>
      </c>
      <c r="BJ117">
        <v>0</v>
      </c>
      <c r="BK117">
        <v>0</v>
      </c>
      <c r="BL117">
        <v>0</v>
      </c>
      <c r="BM117">
        <v>1736</v>
      </c>
      <c r="BN117">
        <v>0.54</v>
      </c>
      <c r="BR117">
        <v>2039</v>
      </c>
      <c r="BS117">
        <v>1258</v>
      </c>
      <c r="BX117">
        <v>927</v>
      </c>
      <c r="BY117">
        <v>0</v>
      </c>
      <c r="BZ117">
        <v>0</v>
      </c>
      <c r="CA117">
        <v>0.94</v>
      </c>
      <c r="CC117">
        <v>1</v>
      </c>
      <c r="CD117" s="54">
        <v>43475</v>
      </c>
      <c r="CE117" s="54"/>
      <c r="CF117" s="54">
        <v>43475</v>
      </c>
      <c r="CG117" s="54">
        <v>43601</v>
      </c>
      <c r="CH117" s="54">
        <v>43311</v>
      </c>
      <c r="CI117" s="54">
        <v>43395</v>
      </c>
      <c r="CJ117">
        <v>1</v>
      </c>
      <c r="CK117">
        <v>0</v>
      </c>
      <c r="CL117">
        <v>0</v>
      </c>
      <c r="CM117">
        <v>0.01</v>
      </c>
      <c r="CN117">
        <v>0</v>
      </c>
      <c r="CO117">
        <v>0</v>
      </c>
      <c r="CP117">
        <v>0</v>
      </c>
      <c r="CQ117" t="s">
        <v>1407</v>
      </c>
      <c r="CR117" t="s">
        <v>1406</v>
      </c>
      <c r="CS117" t="s">
        <v>4408</v>
      </c>
      <c r="CT117" t="s">
        <v>1405</v>
      </c>
      <c r="CU117" t="s">
        <v>4409</v>
      </c>
      <c r="CV117" t="s">
        <v>4643</v>
      </c>
      <c r="CW117" t="s">
        <v>4425</v>
      </c>
      <c r="CX117" t="s">
        <v>1401</v>
      </c>
      <c r="CY117" t="s">
        <v>4621</v>
      </c>
      <c r="CZ117" t="s">
        <v>4431</v>
      </c>
      <c r="DE117" t="s">
        <v>4414</v>
      </c>
      <c r="DG117" t="s">
        <v>1402</v>
      </c>
      <c r="DH117" s="54">
        <v>43395</v>
      </c>
      <c r="DI117" s="54">
        <v>43479</v>
      </c>
    </row>
    <row r="118" spans="1:113" x14ac:dyDescent="0.25">
      <c r="A118" t="s">
        <v>4403</v>
      </c>
      <c r="B118">
        <v>22</v>
      </c>
      <c r="C118" s="54">
        <v>43475</v>
      </c>
      <c r="D118" t="s">
        <v>1021</v>
      </c>
      <c r="E118" t="s">
        <v>1463</v>
      </c>
      <c r="I118" t="s">
        <v>4419</v>
      </c>
      <c r="K118" t="s">
        <v>4405</v>
      </c>
      <c r="L118">
        <v>1.89</v>
      </c>
      <c r="M118">
        <v>3.25</v>
      </c>
      <c r="N118">
        <v>0</v>
      </c>
      <c r="O118" s="54">
        <v>36526</v>
      </c>
      <c r="P118" s="54">
        <v>36526</v>
      </c>
      <c r="Q118">
        <v>32</v>
      </c>
      <c r="R118">
        <v>45</v>
      </c>
      <c r="S118">
        <v>18</v>
      </c>
      <c r="T118">
        <v>24</v>
      </c>
      <c r="U118">
        <v>12</v>
      </c>
      <c r="V118">
        <v>1</v>
      </c>
      <c r="X118" t="s">
        <v>4406</v>
      </c>
      <c r="AA118">
        <v>36.770000000000003</v>
      </c>
      <c r="AB118">
        <v>1589</v>
      </c>
      <c r="AC118">
        <v>10.7</v>
      </c>
      <c r="AD118">
        <v>6.5</v>
      </c>
      <c r="AE118">
        <v>3.4</v>
      </c>
      <c r="AF118">
        <v>0</v>
      </c>
      <c r="AG118">
        <v>0</v>
      </c>
      <c r="AJ118" s="54">
        <v>43443</v>
      </c>
      <c r="AK118" s="54"/>
      <c r="AL118" s="54">
        <v>43377</v>
      </c>
      <c r="AO118">
        <v>500</v>
      </c>
      <c r="AP118" t="s">
        <v>4407</v>
      </c>
      <c r="AR118">
        <v>1</v>
      </c>
      <c r="AS118" t="s">
        <v>1382</v>
      </c>
      <c r="AT118">
        <v>1</v>
      </c>
      <c r="AV118">
        <v>1572</v>
      </c>
      <c r="AW118">
        <v>1045</v>
      </c>
      <c r="AX118">
        <v>519</v>
      </c>
      <c r="AY118" t="s">
        <v>1392</v>
      </c>
      <c r="AZ118" t="s">
        <v>1398</v>
      </c>
      <c r="BA118">
        <v>1404</v>
      </c>
      <c r="BD118">
        <v>1000000000</v>
      </c>
      <c r="BE118">
        <v>349</v>
      </c>
      <c r="BF118">
        <v>0.78</v>
      </c>
      <c r="BG118">
        <v>600</v>
      </c>
      <c r="BH118">
        <v>0</v>
      </c>
      <c r="BI118">
        <v>600</v>
      </c>
      <c r="BJ118">
        <v>0</v>
      </c>
      <c r="BK118">
        <v>0</v>
      </c>
      <c r="BL118">
        <v>0</v>
      </c>
      <c r="BM118">
        <v>949</v>
      </c>
      <c r="BN118">
        <v>0.4</v>
      </c>
      <c r="BR118">
        <v>623</v>
      </c>
      <c r="BS118">
        <v>524</v>
      </c>
      <c r="BX118">
        <v>231</v>
      </c>
      <c r="BY118">
        <v>0</v>
      </c>
      <c r="BZ118">
        <v>0</v>
      </c>
      <c r="CA118">
        <v>0.96</v>
      </c>
      <c r="CC118">
        <v>0</v>
      </c>
      <c r="CD118" s="54">
        <v>43475</v>
      </c>
      <c r="CE118" s="54"/>
      <c r="CF118" s="54">
        <v>43475</v>
      </c>
      <c r="CG118" s="54">
        <v>43601</v>
      </c>
      <c r="CH118" s="54">
        <v>43067</v>
      </c>
      <c r="CI118" s="54">
        <v>0</v>
      </c>
      <c r="CJ118">
        <v>1</v>
      </c>
      <c r="CK118">
        <v>0</v>
      </c>
      <c r="CL118">
        <v>0</v>
      </c>
      <c r="CM118">
        <v>0.01</v>
      </c>
      <c r="CN118">
        <v>0</v>
      </c>
      <c r="CO118">
        <v>0</v>
      </c>
      <c r="CP118">
        <v>0</v>
      </c>
      <c r="CQ118" t="s">
        <v>1407</v>
      </c>
      <c r="CR118" t="s">
        <v>1406</v>
      </c>
      <c r="CS118" t="s">
        <v>4408</v>
      </c>
      <c r="CT118" t="s">
        <v>1405</v>
      </c>
      <c r="CU118" t="s">
        <v>4409</v>
      </c>
      <c r="CV118" t="s">
        <v>4644</v>
      </c>
      <c r="CW118" t="s">
        <v>4425</v>
      </c>
      <c r="CX118" t="s">
        <v>1401</v>
      </c>
      <c r="CY118" t="s">
        <v>4621</v>
      </c>
      <c r="CZ118" t="s">
        <v>4431</v>
      </c>
      <c r="DE118" t="s">
        <v>4414</v>
      </c>
      <c r="DG118" t="s">
        <v>4460</v>
      </c>
      <c r="DH118" s="54">
        <v>43151</v>
      </c>
      <c r="DI118" s="54">
        <v>43235</v>
      </c>
    </row>
    <row r="119" spans="1:113" x14ac:dyDescent="0.25">
      <c r="A119" t="s">
        <v>4403</v>
      </c>
      <c r="B119">
        <v>22</v>
      </c>
      <c r="C119" s="54">
        <v>43475</v>
      </c>
      <c r="D119" t="s">
        <v>1021</v>
      </c>
      <c r="E119" t="s">
        <v>3526</v>
      </c>
      <c r="I119" t="s">
        <v>4423</v>
      </c>
      <c r="K119" t="s">
        <v>4405</v>
      </c>
      <c r="L119">
        <v>2.5299999999999998</v>
      </c>
      <c r="M119">
        <v>3.7</v>
      </c>
      <c r="N119">
        <v>0</v>
      </c>
      <c r="O119" s="54">
        <v>36526</v>
      </c>
      <c r="P119" s="54">
        <v>36526</v>
      </c>
      <c r="Q119">
        <v>32</v>
      </c>
      <c r="R119">
        <v>45</v>
      </c>
      <c r="S119">
        <v>18</v>
      </c>
      <c r="T119">
        <v>24</v>
      </c>
      <c r="U119">
        <v>12</v>
      </c>
      <c r="V119">
        <v>1</v>
      </c>
      <c r="X119" t="s">
        <v>4558</v>
      </c>
      <c r="AA119">
        <v>6.87</v>
      </c>
      <c r="AB119">
        <v>297</v>
      </c>
      <c r="AC119">
        <v>0</v>
      </c>
      <c r="AD119">
        <v>0.1</v>
      </c>
      <c r="AE119">
        <v>7.3</v>
      </c>
      <c r="AF119">
        <v>0</v>
      </c>
      <c r="AG119">
        <v>0</v>
      </c>
      <c r="AJ119" s="54"/>
      <c r="AK119" s="54"/>
      <c r="AL119" s="54">
        <v>43405</v>
      </c>
      <c r="AO119">
        <v>200</v>
      </c>
      <c r="AP119" t="s">
        <v>4407</v>
      </c>
      <c r="AR119">
        <v>1</v>
      </c>
      <c r="AS119" t="s">
        <v>1382</v>
      </c>
      <c r="AT119">
        <v>1</v>
      </c>
      <c r="AV119">
        <v>0</v>
      </c>
      <c r="AW119">
        <v>0</v>
      </c>
      <c r="AX119">
        <v>0</v>
      </c>
      <c r="AY119" t="s">
        <v>1383</v>
      </c>
      <c r="AZ119" t="s">
        <v>1383</v>
      </c>
      <c r="BA119">
        <v>500</v>
      </c>
      <c r="BD119">
        <v>1000000000</v>
      </c>
      <c r="BE119">
        <v>4</v>
      </c>
      <c r="BF119">
        <v>0</v>
      </c>
      <c r="BG119">
        <v>0</v>
      </c>
      <c r="BH119">
        <v>0</v>
      </c>
      <c r="BI119">
        <v>0</v>
      </c>
      <c r="BJ119">
        <v>0</v>
      </c>
      <c r="BK119">
        <v>0</v>
      </c>
      <c r="BL119">
        <v>0</v>
      </c>
      <c r="BM119">
        <v>4</v>
      </c>
      <c r="BN119">
        <v>0</v>
      </c>
      <c r="BR119">
        <v>0</v>
      </c>
      <c r="BS119">
        <v>0</v>
      </c>
      <c r="BX119">
        <v>0</v>
      </c>
      <c r="BY119">
        <v>0</v>
      </c>
      <c r="BZ119">
        <v>0</v>
      </c>
      <c r="CA119">
        <v>0</v>
      </c>
      <c r="CC119">
        <v>0</v>
      </c>
      <c r="CD119" s="54">
        <v>43242</v>
      </c>
      <c r="CE119" s="54"/>
      <c r="CF119" s="54">
        <v>43349</v>
      </c>
      <c r="CG119" s="54">
        <v>43475</v>
      </c>
      <c r="CH119" s="54">
        <v>43038</v>
      </c>
      <c r="CI119" s="54">
        <v>0</v>
      </c>
      <c r="CJ119">
        <v>0.23</v>
      </c>
      <c r="CK119">
        <v>0</v>
      </c>
      <c r="CL119">
        <v>0.01</v>
      </c>
      <c r="CM119">
        <v>0</v>
      </c>
      <c r="CN119">
        <v>0</v>
      </c>
      <c r="CO119">
        <v>0</v>
      </c>
      <c r="CP119">
        <v>0.64</v>
      </c>
      <c r="CQ119" t="s">
        <v>1407</v>
      </c>
      <c r="CR119" t="s">
        <v>1406</v>
      </c>
      <c r="CS119" t="s">
        <v>4408</v>
      </c>
      <c r="CT119" t="s">
        <v>1405</v>
      </c>
      <c r="CU119" t="s">
        <v>4409</v>
      </c>
      <c r="CV119" t="s">
        <v>4645</v>
      </c>
      <c r="CW119" t="s">
        <v>4425</v>
      </c>
      <c r="CX119" t="s">
        <v>1401</v>
      </c>
      <c r="CY119" t="s">
        <v>4621</v>
      </c>
      <c r="CZ119" t="s">
        <v>4641</v>
      </c>
      <c r="DE119" t="s">
        <v>4414</v>
      </c>
      <c r="DH119" s="54">
        <v>43122</v>
      </c>
      <c r="DI119" s="54">
        <v>43206</v>
      </c>
    </row>
    <row r="120" spans="1:113" x14ac:dyDescent="0.25">
      <c r="A120" t="s">
        <v>4403</v>
      </c>
      <c r="B120">
        <v>22</v>
      </c>
      <c r="C120" s="54">
        <v>43475</v>
      </c>
      <c r="D120" t="s">
        <v>1021</v>
      </c>
      <c r="E120" t="s">
        <v>3527</v>
      </c>
      <c r="I120" t="s">
        <v>4428</v>
      </c>
      <c r="K120" t="s">
        <v>4405</v>
      </c>
      <c r="L120">
        <v>1.78</v>
      </c>
      <c r="M120">
        <v>3.09</v>
      </c>
      <c r="N120">
        <v>0</v>
      </c>
      <c r="O120" s="54">
        <v>36526</v>
      </c>
      <c r="P120" s="54">
        <v>36526</v>
      </c>
      <c r="Q120">
        <v>32</v>
      </c>
      <c r="R120">
        <v>45</v>
      </c>
      <c r="S120">
        <v>18</v>
      </c>
      <c r="T120">
        <v>24</v>
      </c>
      <c r="U120">
        <v>12</v>
      </c>
      <c r="V120">
        <v>1</v>
      </c>
      <c r="X120" t="s">
        <v>4429</v>
      </c>
      <c r="AA120">
        <v>2.2000000000000002</v>
      </c>
      <c r="AB120">
        <v>96</v>
      </c>
      <c r="AC120">
        <v>0</v>
      </c>
      <c r="AD120">
        <v>0</v>
      </c>
      <c r="AE120">
        <v>5.7</v>
      </c>
      <c r="AF120">
        <v>0</v>
      </c>
      <c r="AG120">
        <v>0</v>
      </c>
      <c r="AJ120" s="54">
        <v>41862</v>
      </c>
      <c r="AK120" s="54"/>
      <c r="AL120" s="54"/>
      <c r="AO120">
        <v>50</v>
      </c>
      <c r="AP120" t="s">
        <v>4407</v>
      </c>
      <c r="AR120">
        <v>1</v>
      </c>
      <c r="AS120" t="s">
        <v>1382</v>
      </c>
      <c r="AT120">
        <v>1</v>
      </c>
      <c r="AV120">
        <v>0</v>
      </c>
      <c r="AW120">
        <v>0</v>
      </c>
      <c r="AX120">
        <v>0</v>
      </c>
      <c r="AY120" t="s">
        <v>1383</v>
      </c>
      <c r="AZ120" t="s">
        <v>1383</v>
      </c>
      <c r="BA120">
        <v>0</v>
      </c>
      <c r="BD120">
        <v>1000000000</v>
      </c>
      <c r="BE120">
        <v>0</v>
      </c>
      <c r="BF120">
        <v>0</v>
      </c>
      <c r="BG120">
        <v>0</v>
      </c>
      <c r="BH120">
        <v>0</v>
      </c>
      <c r="BI120">
        <v>0</v>
      </c>
      <c r="BJ120">
        <v>0</v>
      </c>
      <c r="BK120">
        <v>0</v>
      </c>
      <c r="BL120">
        <v>0</v>
      </c>
      <c r="BM120">
        <v>0</v>
      </c>
      <c r="BN120">
        <v>0</v>
      </c>
      <c r="BR120">
        <v>0</v>
      </c>
      <c r="BS120">
        <v>0</v>
      </c>
      <c r="BX120">
        <v>0</v>
      </c>
      <c r="BY120">
        <v>0</v>
      </c>
      <c r="BZ120">
        <v>0</v>
      </c>
      <c r="CA120">
        <v>0</v>
      </c>
      <c r="CC120">
        <v>0</v>
      </c>
      <c r="CD120" s="54">
        <v>43175</v>
      </c>
      <c r="CE120" s="54"/>
      <c r="CF120" s="54">
        <v>43349</v>
      </c>
      <c r="CG120" s="54">
        <v>43475</v>
      </c>
      <c r="CH120" s="54">
        <v>36526</v>
      </c>
      <c r="CI120" s="54">
        <v>36526</v>
      </c>
      <c r="CJ120">
        <v>1.18</v>
      </c>
      <c r="CK120">
        <v>0</v>
      </c>
      <c r="CL120">
        <v>0.38</v>
      </c>
      <c r="CM120">
        <v>0</v>
      </c>
      <c r="CN120">
        <v>0</v>
      </c>
      <c r="CO120">
        <v>0</v>
      </c>
      <c r="CP120">
        <v>0.28000000000000003</v>
      </c>
      <c r="CQ120" t="s">
        <v>1407</v>
      </c>
      <c r="CR120" t="s">
        <v>1406</v>
      </c>
      <c r="CS120" t="s">
        <v>4408</v>
      </c>
      <c r="CT120" t="s">
        <v>1405</v>
      </c>
      <c r="CU120" t="s">
        <v>4409</v>
      </c>
      <c r="CV120" t="s">
        <v>4646</v>
      </c>
      <c r="CW120" t="s">
        <v>4425</v>
      </c>
      <c r="CX120" t="s">
        <v>1401</v>
      </c>
      <c r="CY120" t="s">
        <v>4621</v>
      </c>
      <c r="CZ120" t="s">
        <v>4647</v>
      </c>
      <c r="DE120" t="s">
        <v>4414</v>
      </c>
      <c r="DH120" s="54">
        <v>36526</v>
      </c>
      <c r="DI120" s="54">
        <v>36694</v>
      </c>
    </row>
    <row r="121" spans="1:113" x14ac:dyDescent="0.25">
      <c r="A121" t="s">
        <v>4403</v>
      </c>
      <c r="B121">
        <v>22</v>
      </c>
      <c r="C121" s="54">
        <v>43475</v>
      </c>
      <c r="D121" t="s">
        <v>1021</v>
      </c>
      <c r="E121" t="s">
        <v>3528</v>
      </c>
      <c r="I121" t="s">
        <v>4432</v>
      </c>
      <c r="K121" t="s">
        <v>4405</v>
      </c>
      <c r="L121">
        <v>1.62</v>
      </c>
      <c r="M121">
        <v>1.88</v>
      </c>
      <c r="N121">
        <v>0</v>
      </c>
      <c r="O121" s="54">
        <v>36526</v>
      </c>
      <c r="P121" s="54">
        <v>36526</v>
      </c>
      <c r="Q121">
        <v>32</v>
      </c>
      <c r="R121">
        <v>45</v>
      </c>
      <c r="S121">
        <v>18</v>
      </c>
      <c r="T121">
        <v>24</v>
      </c>
      <c r="U121">
        <v>12</v>
      </c>
      <c r="V121">
        <v>1</v>
      </c>
      <c r="X121" t="s">
        <v>4429</v>
      </c>
      <c r="AA121">
        <v>1.17</v>
      </c>
      <c r="AB121">
        <v>51</v>
      </c>
      <c r="AC121">
        <v>0</v>
      </c>
      <c r="AD121">
        <v>8.3000000000000007</v>
      </c>
      <c r="AE121">
        <v>106.8</v>
      </c>
      <c r="AF121">
        <v>0</v>
      </c>
      <c r="AG121">
        <v>0</v>
      </c>
      <c r="AJ121" s="54">
        <v>42153</v>
      </c>
      <c r="AK121" s="54"/>
      <c r="AL121" s="54"/>
      <c r="AO121">
        <v>500</v>
      </c>
      <c r="AP121" t="s">
        <v>4407</v>
      </c>
      <c r="AR121">
        <v>1</v>
      </c>
      <c r="AS121" t="s">
        <v>1382</v>
      </c>
      <c r="AT121">
        <v>1</v>
      </c>
      <c r="AV121">
        <v>0</v>
      </c>
      <c r="AW121">
        <v>0</v>
      </c>
      <c r="AX121">
        <v>0</v>
      </c>
      <c r="AY121" t="s">
        <v>1383</v>
      </c>
      <c r="AZ121" t="s">
        <v>1383</v>
      </c>
      <c r="BA121">
        <v>0</v>
      </c>
      <c r="BD121">
        <v>1000000000</v>
      </c>
      <c r="BE121">
        <v>39</v>
      </c>
      <c r="BF121">
        <v>0</v>
      </c>
      <c r="BG121">
        <v>0</v>
      </c>
      <c r="BH121">
        <v>0</v>
      </c>
      <c r="BI121">
        <v>0</v>
      </c>
      <c r="BJ121">
        <v>0</v>
      </c>
      <c r="BK121">
        <v>0</v>
      </c>
      <c r="BL121">
        <v>0</v>
      </c>
      <c r="BM121">
        <v>39</v>
      </c>
      <c r="BN121">
        <v>0</v>
      </c>
      <c r="BR121">
        <v>0</v>
      </c>
      <c r="BS121">
        <v>0</v>
      </c>
      <c r="BX121">
        <v>0</v>
      </c>
      <c r="BY121">
        <v>0</v>
      </c>
      <c r="BZ121">
        <v>0</v>
      </c>
      <c r="CA121">
        <v>0</v>
      </c>
      <c r="CC121">
        <v>0</v>
      </c>
      <c r="CD121" s="54">
        <v>43175</v>
      </c>
      <c r="CE121" s="54"/>
      <c r="CF121" s="54">
        <v>43349</v>
      </c>
      <c r="CG121" s="54">
        <v>43475</v>
      </c>
      <c r="CH121" s="54">
        <v>43067</v>
      </c>
      <c r="CI121" s="54">
        <v>0</v>
      </c>
      <c r="CJ121">
        <v>0.14000000000000001</v>
      </c>
      <c r="CK121">
        <v>0</v>
      </c>
      <c r="CL121">
        <v>0.01</v>
      </c>
      <c r="CM121">
        <v>0</v>
      </c>
      <c r="CN121">
        <v>0</v>
      </c>
      <c r="CO121">
        <v>0</v>
      </c>
      <c r="CP121">
        <v>0.64</v>
      </c>
      <c r="CQ121" t="s">
        <v>1407</v>
      </c>
      <c r="CR121" t="s">
        <v>1406</v>
      </c>
      <c r="CS121" t="s">
        <v>4408</v>
      </c>
      <c r="CT121" t="s">
        <v>1405</v>
      </c>
      <c r="CU121" t="s">
        <v>4409</v>
      </c>
      <c r="CV121" t="s">
        <v>4648</v>
      </c>
      <c r="CW121" t="s">
        <v>4425</v>
      </c>
      <c r="CX121" t="s">
        <v>1401</v>
      </c>
      <c r="CY121" t="s">
        <v>4621</v>
      </c>
      <c r="CZ121" t="s">
        <v>4454</v>
      </c>
      <c r="DE121" t="s">
        <v>4414</v>
      </c>
      <c r="DH121" s="54">
        <v>43151</v>
      </c>
      <c r="DI121" s="54">
        <v>43235</v>
      </c>
    </row>
    <row r="122" spans="1:113" x14ac:dyDescent="0.25">
      <c r="A122" t="s">
        <v>4403</v>
      </c>
      <c r="B122">
        <v>22</v>
      </c>
      <c r="C122" s="54">
        <v>43475</v>
      </c>
      <c r="D122" t="s">
        <v>1021</v>
      </c>
      <c r="E122" t="s">
        <v>3529</v>
      </c>
      <c r="I122" t="s">
        <v>4423</v>
      </c>
      <c r="K122" t="s">
        <v>4405</v>
      </c>
      <c r="L122">
        <v>1.1299999999999999</v>
      </c>
      <c r="M122">
        <v>1.88</v>
      </c>
      <c r="N122">
        <v>0</v>
      </c>
      <c r="O122" s="54">
        <v>36526</v>
      </c>
      <c r="P122" s="54">
        <v>36526</v>
      </c>
      <c r="Q122">
        <v>32</v>
      </c>
      <c r="R122">
        <v>45</v>
      </c>
      <c r="S122">
        <v>18</v>
      </c>
      <c r="T122">
        <v>24</v>
      </c>
      <c r="U122">
        <v>12</v>
      </c>
      <c r="V122">
        <v>1</v>
      </c>
      <c r="X122" t="s">
        <v>4406</v>
      </c>
      <c r="Z122" t="s">
        <v>1403</v>
      </c>
      <c r="AA122">
        <v>11.15</v>
      </c>
      <c r="AB122">
        <v>482</v>
      </c>
      <c r="AC122">
        <v>6.6</v>
      </c>
      <c r="AD122">
        <v>7.7</v>
      </c>
      <c r="AE122">
        <v>6.7</v>
      </c>
      <c r="AF122">
        <v>0</v>
      </c>
      <c r="AG122">
        <v>0</v>
      </c>
      <c r="AJ122" s="54">
        <v>43398</v>
      </c>
      <c r="AK122" s="54"/>
      <c r="AL122" s="54">
        <v>43070</v>
      </c>
      <c r="AO122">
        <v>300</v>
      </c>
      <c r="AP122" t="s">
        <v>4407</v>
      </c>
      <c r="AR122">
        <v>1</v>
      </c>
      <c r="AS122" t="s">
        <v>1382</v>
      </c>
      <c r="AT122">
        <v>1</v>
      </c>
      <c r="AV122">
        <v>296</v>
      </c>
      <c r="AW122">
        <v>197</v>
      </c>
      <c r="AX122">
        <v>98</v>
      </c>
      <c r="AY122" t="s">
        <v>1387</v>
      </c>
      <c r="AZ122" t="s">
        <v>1387</v>
      </c>
      <c r="BA122">
        <v>329</v>
      </c>
      <c r="BD122">
        <v>1000000000</v>
      </c>
      <c r="BE122">
        <v>342</v>
      </c>
      <c r="BF122">
        <v>-0.16</v>
      </c>
      <c r="BG122">
        <v>0</v>
      </c>
      <c r="BH122">
        <v>0</v>
      </c>
      <c r="BI122">
        <v>0</v>
      </c>
      <c r="BJ122">
        <v>0</v>
      </c>
      <c r="BK122">
        <v>0</v>
      </c>
      <c r="BL122">
        <v>0</v>
      </c>
      <c r="BM122">
        <v>342</v>
      </c>
      <c r="BN122">
        <v>-0.16</v>
      </c>
      <c r="BR122">
        <v>0</v>
      </c>
      <c r="BS122">
        <v>99</v>
      </c>
      <c r="BX122">
        <v>0</v>
      </c>
      <c r="BY122">
        <v>52</v>
      </c>
      <c r="BZ122">
        <v>0</v>
      </c>
      <c r="CA122">
        <v>0.88</v>
      </c>
      <c r="CC122">
        <v>0</v>
      </c>
      <c r="CD122" s="54">
        <v>43475</v>
      </c>
      <c r="CE122" s="54"/>
      <c r="CF122" s="54">
        <v>43475</v>
      </c>
      <c r="CG122" s="54">
        <v>43601</v>
      </c>
      <c r="CH122" s="54">
        <v>43067</v>
      </c>
      <c r="CI122" s="54">
        <v>0</v>
      </c>
      <c r="CJ122">
        <v>1</v>
      </c>
      <c r="CK122">
        <v>0</v>
      </c>
      <c r="CL122">
        <v>0</v>
      </c>
      <c r="CM122">
        <v>0</v>
      </c>
      <c r="CN122">
        <v>0</v>
      </c>
      <c r="CO122">
        <v>0</v>
      </c>
      <c r="CP122">
        <v>0.01</v>
      </c>
      <c r="CQ122" t="s">
        <v>1407</v>
      </c>
      <c r="CR122" t="s">
        <v>1406</v>
      </c>
      <c r="CS122" t="s">
        <v>4408</v>
      </c>
      <c r="CT122" t="s">
        <v>1405</v>
      </c>
      <c r="CU122" t="s">
        <v>4409</v>
      </c>
      <c r="CV122" t="s">
        <v>4649</v>
      </c>
      <c r="CW122" t="s">
        <v>4425</v>
      </c>
      <c r="CX122" t="s">
        <v>1401</v>
      </c>
      <c r="CY122" t="s">
        <v>4621</v>
      </c>
      <c r="CZ122" t="s">
        <v>4454</v>
      </c>
      <c r="DE122" t="s">
        <v>4414</v>
      </c>
      <c r="DG122" t="s">
        <v>4460</v>
      </c>
      <c r="DH122" s="54">
        <v>43151</v>
      </c>
      <c r="DI122" s="54">
        <v>43235</v>
      </c>
    </row>
    <row r="123" spans="1:113" x14ac:dyDescent="0.25">
      <c r="A123" t="s">
        <v>4403</v>
      </c>
      <c r="B123">
        <v>22</v>
      </c>
      <c r="C123" s="54">
        <v>43475</v>
      </c>
      <c r="D123" t="s">
        <v>1021</v>
      </c>
      <c r="E123" t="s">
        <v>1464</v>
      </c>
      <c r="I123" t="s">
        <v>4432</v>
      </c>
      <c r="K123" t="s">
        <v>4405</v>
      </c>
      <c r="L123">
        <v>0.41</v>
      </c>
      <c r="M123">
        <v>0.8</v>
      </c>
      <c r="N123">
        <v>0</v>
      </c>
      <c r="O123" s="54">
        <v>36526</v>
      </c>
      <c r="P123" s="54">
        <v>36526</v>
      </c>
      <c r="Q123">
        <v>32</v>
      </c>
      <c r="R123">
        <v>45</v>
      </c>
      <c r="S123">
        <v>18</v>
      </c>
      <c r="T123">
        <v>24</v>
      </c>
      <c r="U123">
        <v>12</v>
      </c>
      <c r="V123">
        <v>1</v>
      </c>
      <c r="W123" t="s">
        <v>1400</v>
      </c>
      <c r="X123" t="s">
        <v>4429</v>
      </c>
      <c r="AA123">
        <v>41.18</v>
      </c>
      <c r="AB123">
        <v>1779</v>
      </c>
      <c r="AC123">
        <v>8.5</v>
      </c>
      <c r="AD123">
        <v>6.8</v>
      </c>
      <c r="AE123">
        <v>3</v>
      </c>
      <c r="AF123">
        <v>0</v>
      </c>
      <c r="AG123">
        <v>0</v>
      </c>
      <c r="AJ123" s="54">
        <v>43353</v>
      </c>
      <c r="AK123" s="54"/>
      <c r="AL123" s="54">
        <v>43418</v>
      </c>
      <c r="AO123">
        <v>500</v>
      </c>
      <c r="AP123" t="s">
        <v>4407</v>
      </c>
      <c r="AR123">
        <v>1</v>
      </c>
      <c r="AS123" t="s">
        <v>1382</v>
      </c>
      <c r="AT123">
        <v>1</v>
      </c>
      <c r="AV123">
        <v>1400</v>
      </c>
      <c r="AW123">
        <v>931</v>
      </c>
      <c r="AX123">
        <v>462</v>
      </c>
      <c r="AY123" t="s">
        <v>1392</v>
      </c>
      <c r="AZ123" t="s">
        <v>1388</v>
      </c>
      <c r="BA123">
        <v>1400</v>
      </c>
      <c r="BD123">
        <v>1000000000</v>
      </c>
      <c r="BE123">
        <v>419</v>
      </c>
      <c r="BF123">
        <v>0.7</v>
      </c>
      <c r="BG123">
        <v>700</v>
      </c>
      <c r="BH123">
        <v>0</v>
      </c>
      <c r="BI123">
        <v>500</v>
      </c>
      <c r="BJ123">
        <v>200</v>
      </c>
      <c r="BK123">
        <v>0</v>
      </c>
      <c r="BL123">
        <v>0</v>
      </c>
      <c r="BM123">
        <v>1119</v>
      </c>
      <c r="BN123">
        <v>0.2</v>
      </c>
      <c r="BR123">
        <v>500</v>
      </c>
      <c r="BS123">
        <v>467</v>
      </c>
      <c r="BX123">
        <v>17</v>
      </c>
      <c r="BY123">
        <v>0</v>
      </c>
      <c r="BZ123">
        <v>0</v>
      </c>
      <c r="CA123">
        <v>1.27</v>
      </c>
      <c r="CC123">
        <v>1</v>
      </c>
      <c r="CD123" s="54">
        <v>43175</v>
      </c>
      <c r="CE123" s="54"/>
      <c r="CF123" s="54">
        <v>43349</v>
      </c>
      <c r="CG123" s="54">
        <v>43475</v>
      </c>
      <c r="CH123" s="54">
        <v>43311</v>
      </c>
      <c r="CI123" s="54">
        <v>43395</v>
      </c>
      <c r="CJ123">
        <v>0.16</v>
      </c>
      <c r="CK123">
        <v>802</v>
      </c>
      <c r="CL123">
        <v>0.01</v>
      </c>
      <c r="CM123">
        <v>0.02</v>
      </c>
      <c r="CN123">
        <v>0.62</v>
      </c>
      <c r="CO123">
        <v>0</v>
      </c>
      <c r="CP123">
        <v>0</v>
      </c>
      <c r="CQ123" t="s">
        <v>1407</v>
      </c>
      <c r="CR123" t="s">
        <v>1406</v>
      </c>
      <c r="CS123" t="s">
        <v>4408</v>
      </c>
      <c r="CT123" t="s">
        <v>1405</v>
      </c>
      <c r="CU123" t="s">
        <v>4409</v>
      </c>
      <c r="CV123" t="s">
        <v>4650</v>
      </c>
      <c r="CW123" t="s">
        <v>4425</v>
      </c>
      <c r="CX123" t="s">
        <v>1401</v>
      </c>
      <c r="CY123" t="s">
        <v>4621</v>
      </c>
      <c r="CZ123" t="s">
        <v>4651</v>
      </c>
      <c r="DE123" t="s">
        <v>4414</v>
      </c>
      <c r="DG123" t="s">
        <v>1402</v>
      </c>
      <c r="DH123" s="54">
        <v>43395</v>
      </c>
      <c r="DI123" s="54">
        <v>43479</v>
      </c>
    </row>
    <row r="124" spans="1:113" x14ac:dyDescent="0.25">
      <c r="A124" t="s">
        <v>4403</v>
      </c>
      <c r="B124">
        <v>22</v>
      </c>
      <c r="C124" s="54">
        <v>43475</v>
      </c>
      <c r="D124" t="s">
        <v>1021</v>
      </c>
      <c r="E124" t="s">
        <v>3530</v>
      </c>
      <c r="I124" t="s">
        <v>4432</v>
      </c>
      <c r="K124" t="s">
        <v>4405</v>
      </c>
      <c r="L124">
        <v>2.08</v>
      </c>
      <c r="M124">
        <v>3.46</v>
      </c>
      <c r="N124">
        <v>0</v>
      </c>
      <c r="O124" s="54">
        <v>36526</v>
      </c>
      <c r="P124" s="54">
        <v>36526</v>
      </c>
      <c r="Q124">
        <v>32</v>
      </c>
      <c r="R124">
        <v>45</v>
      </c>
      <c r="S124">
        <v>18</v>
      </c>
      <c r="T124">
        <v>24</v>
      </c>
      <c r="U124">
        <v>12</v>
      </c>
      <c r="V124">
        <v>1</v>
      </c>
      <c r="W124" t="s">
        <v>1389</v>
      </c>
      <c r="X124" t="s">
        <v>4558</v>
      </c>
      <c r="AA124">
        <v>4.54</v>
      </c>
      <c r="AB124">
        <v>197</v>
      </c>
      <c r="AC124">
        <v>7.7</v>
      </c>
      <c r="AD124">
        <v>2.2999999999999998</v>
      </c>
      <c r="AE124">
        <v>11</v>
      </c>
      <c r="AF124">
        <v>0</v>
      </c>
      <c r="AG124">
        <v>0</v>
      </c>
      <c r="AJ124" s="54">
        <v>43398</v>
      </c>
      <c r="AK124" s="54"/>
      <c r="AL124" s="54">
        <v>43390</v>
      </c>
      <c r="AO124">
        <v>200</v>
      </c>
      <c r="AP124" t="s">
        <v>4407</v>
      </c>
      <c r="AR124">
        <v>1</v>
      </c>
      <c r="AS124" t="s">
        <v>1382</v>
      </c>
      <c r="AT124">
        <v>1</v>
      </c>
      <c r="AV124">
        <v>140</v>
      </c>
      <c r="AW124">
        <v>93</v>
      </c>
      <c r="AX124">
        <v>46</v>
      </c>
      <c r="AY124" t="s">
        <v>1392</v>
      </c>
      <c r="AZ124" t="s">
        <v>1392</v>
      </c>
      <c r="BA124">
        <v>300</v>
      </c>
      <c r="BD124">
        <v>1000000000</v>
      </c>
      <c r="BE124">
        <v>42</v>
      </c>
      <c r="BF124">
        <v>0.7</v>
      </c>
      <c r="BG124">
        <v>0</v>
      </c>
      <c r="BH124">
        <v>0</v>
      </c>
      <c r="BI124">
        <v>0</v>
      </c>
      <c r="BJ124">
        <v>0</v>
      </c>
      <c r="BK124">
        <v>0</v>
      </c>
      <c r="BL124">
        <v>0</v>
      </c>
      <c r="BM124">
        <v>42</v>
      </c>
      <c r="BN124">
        <v>0.7</v>
      </c>
      <c r="BR124">
        <v>0</v>
      </c>
      <c r="BS124">
        <v>47</v>
      </c>
      <c r="BX124">
        <v>6</v>
      </c>
      <c r="BY124">
        <v>0</v>
      </c>
      <c r="BZ124">
        <v>0</v>
      </c>
      <c r="CA124">
        <v>0.88</v>
      </c>
      <c r="CC124">
        <v>0</v>
      </c>
      <c r="CD124" s="54">
        <v>43242</v>
      </c>
      <c r="CE124" s="54"/>
      <c r="CF124" s="54">
        <v>43349</v>
      </c>
      <c r="CG124" s="54">
        <v>43475</v>
      </c>
      <c r="CH124" s="54">
        <v>43067</v>
      </c>
      <c r="CI124" s="54">
        <v>0</v>
      </c>
      <c r="CJ124">
        <v>0.19</v>
      </c>
      <c r="CK124">
        <v>0</v>
      </c>
      <c r="CL124">
        <v>0.01</v>
      </c>
      <c r="CM124">
        <v>0.01</v>
      </c>
      <c r="CN124">
        <v>0.63</v>
      </c>
      <c r="CO124">
        <v>0</v>
      </c>
      <c r="CP124">
        <v>0</v>
      </c>
      <c r="CQ124" t="s">
        <v>1407</v>
      </c>
      <c r="CR124" t="s">
        <v>1406</v>
      </c>
      <c r="CS124" t="s">
        <v>4408</v>
      </c>
      <c r="CT124" t="s">
        <v>1405</v>
      </c>
      <c r="CU124" t="s">
        <v>4409</v>
      </c>
      <c r="CV124" t="s">
        <v>4652</v>
      </c>
      <c r="CW124" t="s">
        <v>4425</v>
      </c>
      <c r="CX124" t="s">
        <v>1401</v>
      </c>
      <c r="CY124" t="s">
        <v>4621</v>
      </c>
      <c r="CZ124" t="s">
        <v>4434</v>
      </c>
      <c r="DE124" t="s">
        <v>4414</v>
      </c>
      <c r="DG124" t="s">
        <v>4460</v>
      </c>
      <c r="DH124" s="54">
        <v>43151</v>
      </c>
      <c r="DI124" s="54">
        <v>43235</v>
      </c>
    </row>
    <row r="125" spans="1:113" x14ac:dyDescent="0.25">
      <c r="A125" t="s">
        <v>4403</v>
      </c>
      <c r="B125">
        <v>22</v>
      </c>
      <c r="C125" s="54">
        <v>43475</v>
      </c>
      <c r="D125" t="s">
        <v>1021</v>
      </c>
      <c r="E125" t="s">
        <v>3531</v>
      </c>
      <c r="I125" t="s">
        <v>4432</v>
      </c>
      <c r="K125" t="s">
        <v>4405</v>
      </c>
      <c r="L125">
        <v>2.64</v>
      </c>
      <c r="M125">
        <v>4.8</v>
      </c>
      <c r="N125">
        <v>0</v>
      </c>
      <c r="O125" s="54">
        <v>36526</v>
      </c>
      <c r="P125" s="54">
        <v>36526</v>
      </c>
      <c r="Q125">
        <v>32</v>
      </c>
      <c r="R125">
        <v>45</v>
      </c>
      <c r="S125">
        <v>18</v>
      </c>
      <c r="T125">
        <v>24</v>
      </c>
      <c r="U125">
        <v>12</v>
      </c>
      <c r="V125">
        <v>1</v>
      </c>
      <c r="X125" t="s">
        <v>4558</v>
      </c>
      <c r="AA125">
        <v>8.43</v>
      </c>
      <c r="AB125">
        <v>365</v>
      </c>
      <c r="AC125">
        <v>0</v>
      </c>
      <c r="AD125">
        <v>8.4</v>
      </c>
      <c r="AE125">
        <v>8.9</v>
      </c>
      <c r="AF125">
        <v>0</v>
      </c>
      <c r="AG125">
        <v>0</v>
      </c>
      <c r="AJ125" s="54">
        <v>43219</v>
      </c>
      <c r="AK125" s="54">
        <v>42751</v>
      </c>
      <c r="AL125" s="54">
        <v>43186</v>
      </c>
      <c r="AO125">
        <v>300</v>
      </c>
      <c r="AP125" t="s">
        <v>4407</v>
      </c>
      <c r="AR125">
        <v>1</v>
      </c>
      <c r="AS125" t="s">
        <v>1382</v>
      </c>
      <c r="AT125">
        <v>1</v>
      </c>
      <c r="AV125">
        <v>0</v>
      </c>
      <c r="AW125">
        <v>0</v>
      </c>
      <c r="AX125">
        <v>0</v>
      </c>
      <c r="AY125" t="s">
        <v>1383</v>
      </c>
      <c r="AZ125" t="s">
        <v>1383</v>
      </c>
      <c r="BA125">
        <v>500</v>
      </c>
      <c r="BD125">
        <v>1000000000</v>
      </c>
      <c r="BE125">
        <v>283</v>
      </c>
      <c r="BF125">
        <v>0</v>
      </c>
      <c r="BG125">
        <v>0</v>
      </c>
      <c r="BH125">
        <v>0</v>
      </c>
      <c r="BI125">
        <v>0</v>
      </c>
      <c r="BJ125">
        <v>0</v>
      </c>
      <c r="BK125">
        <v>0</v>
      </c>
      <c r="BL125">
        <v>0</v>
      </c>
      <c r="BM125">
        <v>283</v>
      </c>
      <c r="BN125">
        <v>0</v>
      </c>
      <c r="BR125">
        <v>0</v>
      </c>
      <c r="BS125">
        <v>0</v>
      </c>
      <c r="BX125">
        <v>0</v>
      </c>
      <c r="BY125">
        <v>0</v>
      </c>
      <c r="BZ125">
        <v>0</v>
      </c>
      <c r="CA125">
        <v>0</v>
      </c>
      <c r="CC125">
        <v>0</v>
      </c>
      <c r="CD125" s="54">
        <v>43242</v>
      </c>
      <c r="CE125" s="54"/>
      <c r="CF125" s="54">
        <v>43349</v>
      </c>
      <c r="CG125" s="54">
        <v>43475</v>
      </c>
      <c r="CH125" s="54">
        <v>36526</v>
      </c>
      <c r="CI125" s="54">
        <v>36526</v>
      </c>
      <c r="CJ125">
        <v>0.13</v>
      </c>
      <c r="CK125">
        <v>0</v>
      </c>
      <c r="CL125">
        <v>0.01</v>
      </c>
      <c r="CM125">
        <v>0</v>
      </c>
      <c r="CN125">
        <v>0</v>
      </c>
      <c r="CO125">
        <v>0</v>
      </c>
      <c r="CP125">
        <v>0.64</v>
      </c>
      <c r="CQ125" t="s">
        <v>1407</v>
      </c>
      <c r="CR125" t="s">
        <v>1406</v>
      </c>
      <c r="CS125" t="s">
        <v>4408</v>
      </c>
      <c r="CT125" t="s">
        <v>1405</v>
      </c>
      <c r="CU125" t="s">
        <v>4409</v>
      </c>
      <c r="CV125" t="s">
        <v>4653</v>
      </c>
      <c r="CW125" t="s">
        <v>4425</v>
      </c>
      <c r="CX125" t="s">
        <v>1401</v>
      </c>
      <c r="CY125" t="s">
        <v>4621</v>
      </c>
      <c r="CZ125" t="s">
        <v>4654</v>
      </c>
      <c r="DE125" t="s">
        <v>4414</v>
      </c>
      <c r="DH125" s="54">
        <v>36526</v>
      </c>
      <c r="DI125" s="54">
        <v>36694</v>
      </c>
    </row>
    <row r="126" spans="1:113" x14ac:dyDescent="0.25">
      <c r="A126" t="s">
        <v>4403</v>
      </c>
      <c r="B126">
        <v>22</v>
      </c>
      <c r="C126" s="54">
        <v>43475</v>
      </c>
      <c r="D126" t="s">
        <v>1021</v>
      </c>
      <c r="E126" t="s">
        <v>3532</v>
      </c>
      <c r="I126" t="s">
        <v>4432</v>
      </c>
      <c r="K126" t="s">
        <v>4405</v>
      </c>
      <c r="L126">
        <v>2.16</v>
      </c>
      <c r="M126">
        <v>3.6</v>
      </c>
      <c r="N126">
        <v>0</v>
      </c>
      <c r="O126" s="54">
        <v>36526</v>
      </c>
      <c r="P126" s="54">
        <v>36526</v>
      </c>
      <c r="Q126">
        <v>32</v>
      </c>
      <c r="R126">
        <v>45</v>
      </c>
      <c r="S126">
        <v>18</v>
      </c>
      <c r="T126">
        <v>24</v>
      </c>
      <c r="U126">
        <v>12</v>
      </c>
      <c r="V126">
        <v>1</v>
      </c>
      <c r="W126" t="s">
        <v>1389</v>
      </c>
      <c r="X126" t="s">
        <v>4572</v>
      </c>
      <c r="AA126">
        <v>9.5500000000000007</v>
      </c>
      <c r="AB126">
        <v>413</v>
      </c>
      <c r="AC126">
        <v>7.9</v>
      </c>
      <c r="AD126">
        <v>6.9</v>
      </c>
      <c r="AE126">
        <v>5.2</v>
      </c>
      <c r="AF126">
        <v>0</v>
      </c>
      <c r="AG126">
        <v>0</v>
      </c>
      <c r="AJ126" s="54">
        <v>43406</v>
      </c>
      <c r="AK126" s="54"/>
      <c r="AL126" s="54">
        <v>43398</v>
      </c>
      <c r="AO126">
        <v>200</v>
      </c>
      <c r="AP126" t="s">
        <v>4407</v>
      </c>
      <c r="AR126">
        <v>1</v>
      </c>
      <c r="AS126" t="s">
        <v>1382</v>
      </c>
      <c r="AT126">
        <v>1</v>
      </c>
      <c r="AV126">
        <v>300</v>
      </c>
      <c r="AW126">
        <v>200</v>
      </c>
      <c r="AX126">
        <v>99</v>
      </c>
      <c r="AY126" t="s">
        <v>1392</v>
      </c>
      <c r="AZ126" t="s">
        <v>1388</v>
      </c>
      <c r="BA126">
        <v>240</v>
      </c>
      <c r="BD126">
        <v>1000000000</v>
      </c>
      <c r="BE126">
        <v>65</v>
      </c>
      <c r="BF126">
        <v>0.78</v>
      </c>
      <c r="BG126">
        <v>200</v>
      </c>
      <c r="BH126">
        <v>0</v>
      </c>
      <c r="BI126">
        <v>200</v>
      </c>
      <c r="BJ126">
        <v>0</v>
      </c>
      <c r="BK126">
        <v>0</v>
      </c>
      <c r="BL126">
        <v>0</v>
      </c>
      <c r="BM126">
        <v>265</v>
      </c>
      <c r="BN126">
        <v>0.12</v>
      </c>
      <c r="BR126">
        <v>0</v>
      </c>
      <c r="BS126">
        <v>100</v>
      </c>
      <c r="BX126">
        <v>49</v>
      </c>
      <c r="BY126">
        <v>0</v>
      </c>
      <c r="BZ126">
        <v>0</v>
      </c>
      <c r="CA126">
        <v>0.89</v>
      </c>
      <c r="CC126">
        <v>0</v>
      </c>
      <c r="CD126" s="54">
        <v>43321</v>
      </c>
      <c r="CE126" s="54"/>
      <c r="CF126" s="54">
        <v>43349</v>
      </c>
      <c r="CG126" s="54">
        <v>43475</v>
      </c>
      <c r="CH126" s="54">
        <v>43067</v>
      </c>
      <c r="CI126" s="54">
        <v>0</v>
      </c>
      <c r="CJ126">
        <v>0.2</v>
      </c>
      <c r="CK126">
        <v>0</v>
      </c>
      <c r="CL126">
        <v>0.01</v>
      </c>
      <c r="CM126">
        <v>0.62</v>
      </c>
      <c r="CN126">
        <v>0.02</v>
      </c>
      <c r="CO126">
        <v>0</v>
      </c>
      <c r="CP126">
        <v>0</v>
      </c>
      <c r="CQ126" t="s">
        <v>1407</v>
      </c>
      <c r="CR126" t="s">
        <v>1406</v>
      </c>
      <c r="CS126" t="s">
        <v>4408</v>
      </c>
      <c r="CT126" t="s">
        <v>1405</v>
      </c>
      <c r="CU126" t="s">
        <v>4409</v>
      </c>
      <c r="CV126" t="s">
        <v>4655</v>
      </c>
      <c r="CW126" t="s">
        <v>4425</v>
      </c>
      <c r="CX126" t="s">
        <v>1401</v>
      </c>
      <c r="CY126" t="s">
        <v>4621</v>
      </c>
      <c r="CZ126" t="s">
        <v>4656</v>
      </c>
      <c r="DE126" t="s">
        <v>4414</v>
      </c>
      <c r="DG126" t="s">
        <v>4460</v>
      </c>
      <c r="DH126" s="54">
        <v>43151</v>
      </c>
      <c r="DI126" s="54">
        <v>43235</v>
      </c>
    </row>
    <row r="127" spans="1:113" x14ac:dyDescent="0.25">
      <c r="A127" t="s">
        <v>4403</v>
      </c>
      <c r="B127">
        <v>22</v>
      </c>
      <c r="C127" s="54">
        <v>43475</v>
      </c>
      <c r="D127" t="s">
        <v>1021</v>
      </c>
      <c r="E127" t="s">
        <v>1465</v>
      </c>
      <c r="I127" t="s">
        <v>4419</v>
      </c>
      <c r="K127" t="s">
        <v>4405</v>
      </c>
      <c r="L127">
        <v>1.84</v>
      </c>
      <c r="M127">
        <v>2.84</v>
      </c>
      <c r="N127">
        <v>0</v>
      </c>
      <c r="O127" s="54">
        <v>36526</v>
      </c>
      <c r="P127" s="54">
        <v>36526</v>
      </c>
      <c r="Q127">
        <v>32</v>
      </c>
      <c r="R127">
        <v>45</v>
      </c>
      <c r="S127">
        <v>18</v>
      </c>
      <c r="T127">
        <v>24</v>
      </c>
      <c r="U127">
        <v>12</v>
      </c>
      <c r="V127">
        <v>1</v>
      </c>
      <c r="X127" t="s">
        <v>4406</v>
      </c>
      <c r="AA127">
        <v>36.04</v>
      </c>
      <c r="AB127">
        <v>1557</v>
      </c>
      <c r="AC127">
        <v>8.3000000000000007</v>
      </c>
      <c r="AD127">
        <v>6.2</v>
      </c>
      <c r="AE127">
        <v>2.1</v>
      </c>
      <c r="AF127">
        <v>0</v>
      </c>
      <c r="AG127">
        <v>0</v>
      </c>
      <c r="AJ127" s="54">
        <v>43443</v>
      </c>
      <c r="AK127" s="54"/>
      <c r="AL127" s="54">
        <v>43443</v>
      </c>
      <c r="AO127">
        <v>300</v>
      </c>
      <c r="AP127" t="s">
        <v>4407</v>
      </c>
      <c r="AR127">
        <v>1</v>
      </c>
      <c r="AS127" t="s">
        <v>1382</v>
      </c>
      <c r="AT127">
        <v>1</v>
      </c>
      <c r="AV127">
        <v>1195</v>
      </c>
      <c r="AW127">
        <v>795</v>
      </c>
      <c r="AX127">
        <v>394</v>
      </c>
      <c r="AY127" t="s">
        <v>1398</v>
      </c>
      <c r="AZ127" t="s">
        <v>1388</v>
      </c>
      <c r="BA127">
        <v>1067</v>
      </c>
      <c r="BD127">
        <v>1000000000</v>
      </c>
      <c r="BE127">
        <v>597</v>
      </c>
      <c r="BF127">
        <v>0.5</v>
      </c>
      <c r="BG127">
        <v>300</v>
      </c>
      <c r="BH127">
        <v>0</v>
      </c>
      <c r="BI127">
        <v>300</v>
      </c>
      <c r="BJ127">
        <v>0</v>
      </c>
      <c r="BK127">
        <v>0</v>
      </c>
      <c r="BL127">
        <v>0</v>
      </c>
      <c r="BM127">
        <v>897</v>
      </c>
      <c r="BN127">
        <v>0.25</v>
      </c>
      <c r="BR127">
        <v>300</v>
      </c>
      <c r="BS127">
        <v>398</v>
      </c>
      <c r="BX127">
        <v>0</v>
      </c>
      <c r="BY127">
        <v>0</v>
      </c>
      <c r="BZ127">
        <v>0</v>
      </c>
      <c r="CA127">
        <v>0.72</v>
      </c>
      <c r="CC127">
        <v>1</v>
      </c>
      <c r="CD127" s="54">
        <v>43475</v>
      </c>
      <c r="CE127" s="54"/>
      <c r="CF127" s="54">
        <v>43475</v>
      </c>
      <c r="CG127" s="54">
        <v>43601</v>
      </c>
      <c r="CH127" s="54">
        <v>43311</v>
      </c>
      <c r="CI127" s="54">
        <v>43395</v>
      </c>
      <c r="CJ127">
        <v>1</v>
      </c>
      <c r="CK127">
        <v>0</v>
      </c>
      <c r="CL127">
        <v>0</v>
      </c>
      <c r="CM127">
        <v>0</v>
      </c>
      <c r="CN127">
        <v>0.01</v>
      </c>
      <c r="CO127">
        <v>0</v>
      </c>
      <c r="CP127">
        <v>0</v>
      </c>
      <c r="CQ127" t="s">
        <v>1407</v>
      </c>
      <c r="CR127" t="s">
        <v>1406</v>
      </c>
      <c r="CS127" t="s">
        <v>4408</v>
      </c>
      <c r="CT127" t="s">
        <v>1405</v>
      </c>
      <c r="CU127" t="s">
        <v>4409</v>
      </c>
      <c r="CV127" t="s">
        <v>4657</v>
      </c>
      <c r="CW127" t="s">
        <v>4425</v>
      </c>
      <c r="CX127" t="s">
        <v>1401</v>
      </c>
      <c r="CY127" t="s">
        <v>4621</v>
      </c>
      <c r="CZ127" t="s">
        <v>4541</v>
      </c>
      <c r="DE127" t="s">
        <v>4422</v>
      </c>
      <c r="DG127" t="s">
        <v>1402</v>
      </c>
      <c r="DH127" s="54">
        <v>43395</v>
      </c>
      <c r="DI127" s="54">
        <v>43479</v>
      </c>
    </row>
    <row r="128" spans="1:113" x14ac:dyDescent="0.25">
      <c r="A128" t="s">
        <v>4403</v>
      </c>
      <c r="B128">
        <v>22</v>
      </c>
      <c r="C128" s="54">
        <v>43475</v>
      </c>
      <c r="D128" t="s">
        <v>1021</v>
      </c>
      <c r="E128" t="s">
        <v>1466</v>
      </c>
      <c r="I128" t="s">
        <v>4419</v>
      </c>
      <c r="K128" t="s">
        <v>4405</v>
      </c>
      <c r="L128">
        <v>1.72</v>
      </c>
      <c r="M128">
        <v>2.65</v>
      </c>
      <c r="N128">
        <v>0</v>
      </c>
      <c r="O128" s="54">
        <v>36526</v>
      </c>
      <c r="P128" s="54">
        <v>36526</v>
      </c>
      <c r="Q128">
        <v>32</v>
      </c>
      <c r="R128">
        <v>45</v>
      </c>
      <c r="S128">
        <v>18</v>
      </c>
      <c r="T128">
        <v>24</v>
      </c>
      <c r="U128">
        <v>12</v>
      </c>
      <c r="V128">
        <v>1</v>
      </c>
      <c r="X128" t="s">
        <v>4406</v>
      </c>
      <c r="AA128">
        <v>71.25</v>
      </c>
      <c r="AB128">
        <v>3078</v>
      </c>
      <c r="AC128">
        <v>9.9</v>
      </c>
      <c r="AD128">
        <v>6.4</v>
      </c>
      <c r="AE128">
        <v>1.8</v>
      </c>
      <c r="AF128">
        <v>0</v>
      </c>
      <c r="AG128">
        <v>0</v>
      </c>
      <c r="AJ128" s="54">
        <v>43443</v>
      </c>
      <c r="AK128" s="54"/>
      <c r="AL128" s="54">
        <v>43443</v>
      </c>
      <c r="AO128">
        <v>500</v>
      </c>
      <c r="AP128" t="s">
        <v>4407</v>
      </c>
      <c r="AR128">
        <v>1</v>
      </c>
      <c r="AS128" t="s">
        <v>1382</v>
      </c>
      <c r="AT128">
        <v>1</v>
      </c>
      <c r="AV128">
        <v>2830</v>
      </c>
      <c r="AW128">
        <v>1882</v>
      </c>
      <c r="AX128">
        <v>934</v>
      </c>
      <c r="AY128" t="s">
        <v>1398</v>
      </c>
      <c r="AZ128" t="s">
        <v>1398</v>
      </c>
      <c r="BA128">
        <v>2527</v>
      </c>
      <c r="BD128">
        <v>1000000000</v>
      </c>
      <c r="BE128">
        <v>1323</v>
      </c>
      <c r="BF128">
        <v>0.53</v>
      </c>
      <c r="BG128">
        <v>500</v>
      </c>
      <c r="BH128">
        <v>0</v>
      </c>
      <c r="BI128">
        <v>500</v>
      </c>
      <c r="BJ128">
        <v>0</v>
      </c>
      <c r="BK128">
        <v>0</v>
      </c>
      <c r="BL128">
        <v>0</v>
      </c>
      <c r="BM128">
        <v>1823</v>
      </c>
      <c r="BN128">
        <v>0.36</v>
      </c>
      <c r="BR128">
        <v>1007</v>
      </c>
      <c r="BS128">
        <v>943</v>
      </c>
      <c r="BX128">
        <v>0</v>
      </c>
      <c r="BY128">
        <v>0</v>
      </c>
      <c r="BZ128">
        <v>0</v>
      </c>
      <c r="CA128">
        <v>0.72</v>
      </c>
      <c r="CC128">
        <v>1</v>
      </c>
      <c r="CD128" s="54">
        <v>43475</v>
      </c>
      <c r="CE128" s="54"/>
      <c r="CF128" s="54">
        <v>43475</v>
      </c>
      <c r="CG128" s="54">
        <v>43601</v>
      </c>
      <c r="CH128" s="54">
        <v>43311</v>
      </c>
      <c r="CI128" s="54">
        <v>43395</v>
      </c>
      <c r="CJ128">
        <v>1</v>
      </c>
      <c r="CK128">
        <v>0</v>
      </c>
      <c r="CL128">
        <v>0</v>
      </c>
      <c r="CM128">
        <v>0</v>
      </c>
      <c r="CN128">
        <v>0.01</v>
      </c>
      <c r="CO128">
        <v>0</v>
      </c>
      <c r="CP128">
        <v>0</v>
      </c>
      <c r="CQ128" t="s">
        <v>1407</v>
      </c>
      <c r="CR128" t="s">
        <v>1406</v>
      </c>
      <c r="CS128" t="s">
        <v>4408</v>
      </c>
      <c r="CT128" t="s">
        <v>1405</v>
      </c>
      <c r="CU128" t="s">
        <v>4409</v>
      </c>
      <c r="CV128" t="s">
        <v>4658</v>
      </c>
      <c r="CW128" t="s">
        <v>4425</v>
      </c>
      <c r="CX128" t="s">
        <v>1401</v>
      </c>
      <c r="CY128" t="s">
        <v>4621</v>
      </c>
      <c r="CZ128" t="s">
        <v>4484</v>
      </c>
      <c r="DE128" t="s">
        <v>4422</v>
      </c>
      <c r="DG128" t="s">
        <v>1402</v>
      </c>
      <c r="DH128" s="54">
        <v>43395</v>
      </c>
      <c r="DI128" s="54">
        <v>43479</v>
      </c>
    </row>
    <row r="129" spans="1:113" x14ac:dyDescent="0.25">
      <c r="A129" t="s">
        <v>4403</v>
      </c>
      <c r="B129">
        <v>22</v>
      </c>
      <c r="C129" s="54">
        <v>43475</v>
      </c>
      <c r="D129" t="s">
        <v>1021</v>
      </c>
      <c r="E129" t="s">
        <v>3533</v>
      </c>
      <c r="I129" t="s">
        <v>4432</v>
      </c>
      <c r="K129" t="s">
        <v>4405</v>
      </c>
      <c r="L129">
        <v>3.18</v>
      </c>
      <c r="M129">
        <v>4.75</v>
      </c>
      <c r="N129">
        <v>0</v>
      </c>
      <c r="O129" s="54">
        <v>36526</v>
      </c>
      <c r="P129" s="54">
        <v>36526</v>
      </c>
      <c r="Q129">
        <v>32</v>
      </c>
      <c r="R129">
        <v>45</v>
      </c>
      <c r="S129">
        <v>18</v>
      </c>
      <c r="T129">
        <v>24</v>
      </c>
      <c r="U129">
        <v>12</v>
      </c>
      <c r="V129">
        <v>1</v>
      </c>
      <c r="X129" t="s">
        <v>4429</v>
      </c>
      <c r="AA129">
        <v>1.99</v>
      </c>
      <c r="AB129">
        <v>86</v>
      </c>
      <c r="AC129">
        <v>0</v>
      </c>
      <c r="AD129">
        <v>16.100000000000001</v>
      </c>
      <c r="AE129">
        <v>12.6</v>
      </c>
      <c r="AF129">
        <v>0</v>
      </c>
      <c r="AG129">
        <v>0</v>
      </c>
      <c r="AJ129" s="54">
        <v>42888</v>
      </c>
      <c r="AK129" s="54"/>
      <c r="AL129" s="54"/>
      <c r="AO129">
        <v>100</v>
      </c>
      <c r="AP129" t="s">
        <v>4407</v>
      </c>
      <c r="AR129">
        <v>1</v>
      </c>
      <c r="AS129" t="s">
        <v>1382</v>
      </c>
      <c r="AT129">
        <v>1</v>
      </c>
      <c r="AV129">
        <v>0</v>
      </c>
      <c r="AW129">
        <v>0</v>
      </c>
      <c r="AX129">
        <v>0</v>
      </c>
      <c r="AY129" t="s">
        <v>1383</v>
      </c>
      <c r="AZ129" t="s">
        <v>1383</v>
      </c>
      <c r="BA129">
        <v>0</v>
      </c>
      <c r="BD129">
        <v>1000000000</v>
      </c>
      <c r="BE129">
        <v>128</v>
      </c>
      <c r="BF129">
        <v>0</v>
      </c>
      <c r="BG129">
        <v>0</v>
      </c>
      <c r="BH129">
        <v>0</v>
      </c>
      <c r="BI129">
        <v>0</v>
      </c>
      <c r="BJ129">
        <v>0</v>
      </c>
      <c r="BK129">
        <v>0</v>
      </c>
      <c r="BL129">
        <v>0</v>
      </c>
      <c r="BM129">
        <v>128</v>
      </c>
      <c r="BN129">
        <v>0</v>
      </c>
      <c r="BR129">
        <v>0</v>
      </c>
      <c r="BS129">
        <v>0</v>
      </c>
      <c r="BX129">
        <v>0</v>
      </c>
      <c r="BY129">
        <v>0</v>
      </c>
      <c r="BZ129">
        <v>0</v>
      </c>
      <c r="CA129">
        <v>0</v>
      </c>
      <c r="CC129">
        <v>0</v>
      </c>
      <c r="CD129" s="54">
        <v>43175</v>
      </c>
      <c r="CE129" s="54"/>
      <c r="CF129" s="54">
        <v>43349</v>
      </c>
      <c r="CG129" s="54">
        <v>43475</v>
      </c>
      <c r="CH129" s="54">
        <v>36526</v>
      </c>
      <c r="CI129" s="54">
        <v>36526</v>
      </c>
      <c r="CJ129">
        <v>0.12</v>
      </c>
      <c r="CK129">
        <v>0</v>
      </c>
      <c r="CL129">
        <v>0.01</v>
      </c>
      <c r="CM129">
        <v>0</v>
      </c>
      <c r="CN129">
        <v>0</v>
      </c>
      <c r="CO129">
        <v>0</v>
      </c>
      <c r="CP129">
        <v>0.64</v>
      </c>
      <c r="CQ129" t="s">
        <v>1407</v>
      </c>
      <c r="CR129" t="s">
        <v>1406</v>
      </c>
      <c r="CS129" t="s">
        <v>4408</v>
      </c>
      <c r="CT129" t="s">
        <v>1405</v>
      </c>
      <c r="CU129" t="s">
        <v>4409</v>
      </c>
      <c r="CV129" t="s">
        <v>4659</v>
      </c>
      <c r="CW129" t="s">
        <v>4425</v>
      </c>
      <c r="CX129" t="s">
        <v>1401</v>
      </c>
      <c r="CY129" t="s">
        <v>4621</v>
      </c>
      <c r="CZ129" t="s">
        <v>4660</v>
      </c>
      <c r="DE129" t="s">
        <v>4414</v>
      </c>
      <c r="DH129" s="54">
        <v>36526</v>
      </c>
      <c r="DI129" s="54">
        <v>36694</v>
      </c>
    </row>
    <row r="130" spans="1:113" x14ac:dyDescent="0.25">
      <c r="A130" t="s">
        <v>4403</v>
      </c>
      <c r="B130">
        <v>22</v>
      </c>
      <c r="C130" s="54">
        <v>43475</v>
      </c>
      <c r="D130" t="s">
        <v>1021</v>
      </c>
      <c r="E130" t="s">
        <v>3534</v>
      </c>
      <c r="I130" t="s">
        <v>4419</v>
      </c>
      <c r="K130" t="s">
        <v>4405</v>
      </c>
      <c r="L130">
        <v>2.0299999999999998</v>
      </c>
      <c r="M130">
        <v>3.68</v>
      </c>
      <c r="N130">
        <v>0</v>
      </c>
      <c r="O130" s="54">
        <v>36526</v>
      </c>
      <c r="P130" s="54">
        <v>36526</v>
      </c>
      <c r="Q130">
        <v>32</v>
      </c>
      <c r="R130">
        <v>45</v>
      </c>
      <c r="S130">
        <v>18</v>
      </c>
      <c r="T130">
        <v>24</v>
      </c>
      <c r="U130">
        <v>12</v>
      </c>
      <c r="V130">
        <v>1</v>
      </c>
      <c r="X130" t="s">
        <v>4406</v>
      </c>
      <c r="AA130">
        <v>22.69</v>
      </c>
      <c r="AB130">
        <v>981</v>
      </c>
      <c r="AC130">
        <v>10.9</v>
      </c>
      <c r="AD130">
        <v>9.5</v>
      </c>
      <c r="AE130">
        <v>5.5</v>
      </c>
      <c r="AF130">
        <v>0</v>
      </c>
      <c r="AG130">
        <v>0</v>
      </c>
      <c r="AJ130" s="54">
        <v>43443</v>
      </c>
      <c r="AK130" s="54"/>
      <c r="AL130" s="54">
        <v>43070</v>
      </c>
      <c r="AO130">
        <v>500</v>
      </c>
      <c r="AP130" t="s">
        <v>4407</v>
      </c>
      <c r="AR130">
        <v>1</v>
      </c>
      <c r="AS130" t="s">
        <v>1382</v>
      </c>
      <c r="AT130">
        <v>1</v>
      </c>
      <c r="AV130">
        <v>988</v>
      </c>
      <c r="AW130">
        <v>657</v>
      </c>
      <c r="AX130">
        <v>326</v>
      </c>
      <c r="AY130" t="s">
        <v>1398</v>
      </c>
      <c r="AZ130" t="s">
        <v>1388</v>
      </c>
      <c r="BA130">
        <v>883</v>
      </c>
      <c r="BD130">
        <v>1000000000</v>
      </c>
      <c r="BE130">
        <v>360</v>
      </c>
      <c r="BF130">
        <v>0.64</v>
      </c>
      <c r="BG130">
        <v>500</v>
      </c>
      <c r="BH130">
        <v>0</v>
      </c>
      <c r="BI130">
        <v>500</v>
      </c>
      <c r="BJ130">
        <v>0</v>
      </c>
      <c r="BK130">
        <v>0</v>
      </c>
      <c r="BL130">
        <v>0</v>
      </c>
      <c r="BM130">
        <v>860</v>
      </c>
      <c r="BN130">
        <v>0.13</v>
      </c>
      <c r="BR130">
        <v>0</v>
      </c>
      <c r="BS130">
        <v>329</v>
      </c>
      <c r="BX130">
        <v>0</v>
      </c>
      <c r="BY130">
        <v>0</v>
      </c>
      <c r="BZ130">
        <v>0</v>
      </c>
      <c r="CA130">
        <v>1.08</v>
      </c>
      <c r="CC130">
        <v>1</v>
      </c>
      <c r="CD130" s="54">
        <v>43475</v>
      </c>
      <c r="CE130" s="54"/>
      <c r="CF130" s="54">
        <v>43475</v>
      </c>
      <c r="CG130" s="54">
        <v>43601</v>
      </c>
      <c r="CH130" s="54">
        <v>43311</v>
      </c>
      <c r="CI130" s="54">
        <v>43395</v>
      </c>
      <c r="CJ130">
        <v>1</v>
      </c>
      <c r="CK130">
        <v>0</v>
      </c>
      <c r="CL130">
        <v>0</v>
      </c>
      <c r="CM130">
        <v>0</v>
      </c>
      <c r="CN130">
        <v>0.01</v>
      </c>
      <c r="CO130">
        <v>0</v>
      </c>
      <c r="CP130">
        <v>0</v>
      </c>
      <c r="CQ130" t="s">
        <v>1407</v>
      </c>
      <c r="CR130" t="s">
        <v>1406</v>
      </c>
      <c r="CS130" t="s">
        <v>4408</v>
      </c>
      <c r="CT130" t="s">
        <v>1405</v>
      </c>
      <c r="CU130" t="s">
        <v>4409</v>
      </c>
      <c r="CV130" t="s">
        <v>4661</v>
      </c>
      <c r="CW130" t="s">
        <v>4425</v>
      </c>
      <c r="CX130" t="s">
        <v>1401</v>
      </c>
      <c r="CY130" t="s">
        <v>4621</v>
      </c>
      <c r="CZ130" t="s">
        <v>4662</v>
      </c>
      <c r="DE130" t="s">
        <v>4422</v>
      </c>
      <c r="DG130" t="s">
        <v>1402</v>
      </c>
      <c r="DH130" s="54">
        <v>43395</v>
      </c>
      <c r="DI130" s="54">
        <v>43479</v>
      </c>
    </row>
    <row r="131" spans="1:113" x14ac:dyDescent="0.25">
      <c r="A131" t="s">
        <v>4403</v>
      </c>
      <c r="B131">
        <v>22</v>
      </c>
      <c r="C131" s="54">
        <v>43475</v>
      </c>
      <c r="D131" t="s">
        <v>1021</v>
      </c>
      <c r="E131" t="s">
        <v>3535</v>
      </c>
      <c r="I131" t="s">
        <v>4432</v>
      </c>
      <c r="K131" t="s">
        <v>4405</v>
      </c>
      <c r="L131">
        <v>2.84</v>
      </c>
      <c r="M131">
        <v>5.3</v>
      </c>
      <c r="N131">
        <v>0</v>
      </c>
      <c r="O131" s="54">
        <v>36526</v>
      </c>
      <c r="P131" s="54">
        <v>36526</v>
      </c>
      <c r="Q131">
        <v>32</v>
      </c>
      <c r="R131">
        <v>45</v>
      </c>
      <c r="S131">
        <v>18</v>
      </c>
      <c r="T131">
        <v>24</v>
      </c>
      <c r="U131">
        <v>12</v>
      </c>
      <c r="V131">
        <v>1</v>
      </c>
      <c r="X131" t="s">
        <v>4558</v>
      </c>
      <c r="AA131">
        <v>5.27</v>
      </c>
      <c r="AB131">
        <v>228</v>
      </c>
      <c r="AC131">
        <v>8.5</v>
      </c>
      <c r="AD131">
        <v>12.4</v>
      </c>
      <c r="AE131">
        <v>14.2</v>
      </c>
      <c r="AF131">
        <v>0</v>
      </c>
      <c r="AG131">
        <v>0</v>
      </c>
      <c r="AJ131" s="54">
        <v>43398</v>
      </c>
      <c r="AK131" s="54"/>
      <c r="AL131" s="54">
        <v>43186</v>
      </c>
      <c r="AO131">
        <v>300</v>
      </c>
      <c r="AP131" t="s">
        <v>4407</v>
      </c>
      <c r="AR131">
        <v>1</v>
      </c>
      <c r="AS131" t="s">
        <v>1382</v>
      </c>
      <c r="AT131">
        <v>1</v>
      </c>
      <c r="AV131">
        <v>180</v>
      </c>
      <c r="AW131">
        <v>120</v>
      </c>
      <c r="AX131">
        <v>59</v>
      </c>
      <c r="AY131" t="s">
        <v>1387</v>
      </c>
      <c r="AZ131" t="s">
        <v>1387</v>
      </c>
      <c r="BA131">
        <v>300</v>
      </c>
      <c r="BD131">
        <v>1000000000</v>
      </c>
      <c r="BE131">
        <v>262</v>
      </c>
      <c r="BF131">
        <v>-0.46</v>
      </c>
      <c r="BG131">
        <v>0</v>
      </c>
      <c r="BH131">
        <v>0</v>
      </c>
      <c r="BI131">
        <v>0</v>
      </c>
      <c r="BJ131">
        <v>0</v>
      </c>
      <c r="BK131">
        <v>0</v>
      </c>
      <c r="BL131">
        <v>0</v>
      </c>
      <c r="BM131">
        <v>262</v>
      </c>
      <c r="BN131">
        <v>-0.46</v>
      </c>
      <c r="BR131">
        <v>0</v>
      </c>
      <c r="BS131">
        <v>60</v>
      </c>
      <c r="BX131">
        <v>0</v>
      </c>
      <c r="BY131">
        <v>233</v>
      </c>
      <c r="BZ131">
        <v>0</v>
      </c>
      <c r="CA131">
        <v>1.1499999999999999</v>
      </c>
      <c r="CC131">
        <v>0</v>
      </c>
      <c r="CD131" s="54">
        <v>43242</v>
      </c>
      <c r="CE131" s="54"/>
      <c r="CF131" s="54">
        <v>43349</v>
      </c>
      <c r="CG131" s="54">
        <v>43475</v>
      </c>
      <c r="CH131" s="54">
        <v>36526</v>
      </c>
      <c r="CI131" s="54">
        <v>36526</v>
      </c>
      <c r="CJ131">
        <v>0.12</v>
      </c>
      <c r="CK131">
        <v>0</v>
      </c>
      <c r="CL131">
        <v>0.01</v>
      </c>
      <c r="CM131">
        <v>0</v>
      </c>
      <c r="CN131">
        <v>0</v>
      </c>
      <c r="CO131">
        <v>0</v>
      </c>
      <c r="CP131">
        <v>0.64</v>
      </c>
      <c r="CQ131" t="s">
        <v>1407</v>
      </c>
      <c r="CR131" t="s">
        <v>1406</v>
      </c>
      <c r="CS131" t="s">
        <v>4408</v>
      </c>
      <c r="CT131" t="s">
        <v>1405</v>
      </c>
      <c r="CU131" t="s">
        <v>4409</v>
      </c>
      <c r="CV131" t="s">
        <v>4663</v>
      </c>
      <c r="CW131" t="s">
        <v>4425</v>
      </c>
      <c r="CX131" t="s">
        <v>1401</v>
      </c>
      <c r="CY131" t="s">
        <v>4621</v>
      </c>
      <c r="CZ131" t="s">
        <v>4654</v>
      </c>
      <c r="DE131" t="s">
        <v>4414</v>
      </c>
      <c r="DG131" t="s">
        <v>1402</v>
      </c>
      <c r="DH131" s="54">
        <v>36526</v>
      </c>
      <c r="DI131" s="54">
        <v>36694</v>
      </c>
    </row>
    <row r="132" spans="1:113" x14ac:dyDescent="0.25">
      <c r="A132" t="s">
        <v>4403</v>
      </c>
      <c r="B132">
        <v>22</v>
      </c>
      <c r="C132" s="54">
        <v>43475</v>
      </c>
      <c r="D132" t="s">
        <v>1021</v>
      </c>
      <c r="E132" t="s">
        <v>3536</v>
      </c>
      <c r="I132" t="s">
        <v>4423</v>
      </c>
      <c r="K132" t="s">
        <v>4405</v>
      </c>
      <c r="L132">
        <v>2.74</v>
      </c>
      <c r="M132">
        <v>4.76</v>
      </c>
      <c r="N132">
        <v>0</v>
      </c>
      <c r="O132" s="54">
        <v>36526</v>
      </c>
      <c r="P132" s="54">
        <v>36526</v>
      </c>
      <c r="Q132">
        <v>32</v>
      </c>
      <c r="R132">
        <v>45</v>
      </c>
      <c r="S132">
        <v>18</v>
      </c>
      <c r="T132">
        <v>24</v>
      </c>
      <c r="U132">
        <v>12</v>
      </c>
      <c r="V132">
        <v>1</v>
      </c>
      <c r="X132" t="s">
        <v>4619</v>
      </c>
      <c r="AA132">
        <v>6.35</v>
      </c>
      <c r="AB132">
        <v>275</v>
      </c>
      <c r="AC132">
        <v>0</v>
      </c>
      <c r="AD132">
        <v>3.5</v>
      </c>
      <c r="AE132">
        <v>7.9</v>
      </c>
      <c r="AF132">
        <v>0</v>
      </c>
      <c r="AG132">
        <v>0</v>
      </c>
      <c r="AJ132" s="54">
        <v>42487</v>
      </c>
      <c r="AK132" s="54"/>
      <c r="AL132" s="54">
        <v>43461</v>
      </c>
      <c r="AO132">
        <v>200</v>
      </c>
      <c r="AP132" t="s">
        <v>4407</v>
      </c>
      <c r="AR132">
        <v>1</v>
      </c>
      <c r="AS132" t="s">
        <v>1382</v>
      </c>
      <c r="AT132">
        <v>1</v>
      </c>
      <c r="AV132">
        <v>0</v>
      </c>
      <c r="AW132">
        <v>0</v>
      </c>
      <c r="AX132">
        <v>0</v>
      </c>
      <c r="AY132" t="s">
        <v>1383</v>
      </c>
      <c r="AZ132" t="s">
        <v>1383</v>
      </c>
      <c r="BA132">
        <v>200</v>
      </c>
      <c r="BD132">
        <v>1000000000</v>
      </c>
      <c r="BE132">
        <v>89</v>
      </c>
      <c r="BF132">
        <v>0</v>
      </c>
      <c r="BG132">
        <v>0</v>
      </c>
      <c r="BH132">
        <v>0</v>
      </c>
      <c r="BI132">
        <v>0</v>
      </c>
      <c r="BJ132">
        <v>0</v>
      </c>
      <c r="BK132">
        <v>0</v>
      </c>
      <c r="BL132">
        <v>0</v>
      </c>
      <c r="BM132">
        <v>89</v>
      </c>
      <c r="BN132">
        <v>0</v>
      </c>
      <c r="BR132">
        <v>0</v>
      </c>
      <c r="BS132">
        <v>0</v>
      </c>
      <c r="BX132">
        <v>0</v>
      </c>
      <c r="BY132">
        <v>0</v>
      </c>
      <c r="BZ132">
        <v>0</v>
      </c>
      <c r="CA132">
        <v>0</v>
      </c>
      <c r="CC132">
        <v>0</v>
      </c>
      <c r="CD132" s="54">
        <v>43278</v>
      </c>
      <c r="CE132" s="54"/>
      <c r="CF132" s="54">
        <v>43349</v>
      </c>
      <c r="CG132" s="54">
        <v>43475</v>
      </c>
      <c r="CH132" s="54">
        <v>36526</v>
      </c>
      <c r="CI132" s="54">
        <v>36526</v>
      </c>
      <c r="CJ132">
        <v>0.15</v>
      </c>
      <c r="CK132">
        <v>0</v>
      </c>
      <c r="CL132">
        <v>0.01</v>
      </c>
      <c r="CM132">
        <v>0</v>
      </c>
      <c r="CN132">
        <v>0</v>
      </c>
      <c r="CO132">
        <v>0</v>
      </c>
      <c r="CP132">
        <v>0.64</v>
      </c>
      <c r="CQ132" t="s">
        <v>1407</v>
      </c>
      <c r="CR132" t="s">
        <v>1406</v>
      </c>
      <c r="CS132" t="s">
        <v>4408</v>
      </c>
      <c r="CT132" t="s">
        <v>1405</v>
      </c>
      <c r="CU132" t="s">
        <v>4409</v>
      </c>
      <c r="CV132" t="s">
        <v>4664</v>
      </c>
      <c r="CW132" t="s">
        <v>4425</v>
      </c>
      <c r="CX132" t="s">
        <v>1401</v>
      </c>
      <c r="CY132" t="s">
        <v>4621</v>
      </c>
      <c r="CZ132" t="s">
        <v>4665</v>
      </c>
      <c r="DE132" t="s">
        <v>4414</v>
      </c>
      <c r="DH132" s="54">
        <v>36526</v>
      </c>
      <c r="DI132" s="54">
        <v>36694</v>
      </c>
    </row>
    <row r="133" spans="1:113" x14ac:dyDescent="0.25">
      <c r="A133" t="s">
        <v>4403</v>
      </c>
      <c r="B133">
        <v>22</v>
      </c>
      <c r="C133" s="54">
        <v>43475</v>
      </c>
      <c r="D133" t="s">
        <v>1021</v>
      </c>
      <c r="E133" t="s">
        <v>1467</v>
      </c>
      <c r="I133" t="s">
        <v>4419</v>
      </c>
      <c r="K133" t="s">
        <v>4405</v>
      </c>
      <c r="L133">
        <v>2.31</v>
      </c>
      <c r="M133">
        <v>3.99</v>
      </c>
      <c r="N133">
        <v>0</v>
      </c>
      <c r="O133" s="54">
        <v>36526</v>
      </c>
      <c r="P133" s="54">
        <v>36526</v>
      </c>
      <c r="Q133">
        <v>32</v>
      </c>
      <c r="R133">
        <v>45</v>
      </c>
      <c r="S133">
        <v>18</v>
      </c>
      <c r="T133">
        <v>24</v>
      </c>
      <c r="U133">
        <v>12</v>
      </c>
      <c r="V133">
        <v>1</v>
      </c>
      <c r="X133" t="s">
        <v>4406</v>
      </c>
      <c r="AA133">
        <v>26.92</v>
      </c>
      <c r="AB133">
        <v>1163</v>
      </c>
      <c r="AC133">
        <v>7.9</v>
      </c>
      <c r="AD133">
        <v>4.5999999999999996</v>
      </c>
      <c r="AE133">
        <v>2.8</v>
      </c>
      <c r="AF133">
        <v>0</v>
      </c>
      <c r="AG133">
        <v>0</v>
      </c>
      <c r="AJ133" s="54">
        <v>43443</v>
      </c>
      <c r="AK133" s="54"/>
      <c r="AL133" s="54">
        <v>43122</v>
      </c>
      <c r="AO133">
        <v>300</v>
      </c>
      <c r="AP133" t="s">
        <v>4407</v>
      </c>
      <c r="AR133">
        <v>1</v>
      </c>
      <c r="AS133" t="s">
        <v>1382</v>
      </c>
      <c r="AT133">
        <v>1</v>
      </c>
      <c r="AV133">
        <v>847</v>
      </c>
      <c r="AW133">
        <v>563</v>
      </c>
      <c r="AX133">
        <v>280</v>
      </c>
      <c r="AY133" t="s">
        <v>1392</v>
      </c>
      <c r="AZ133" t="s">
        <v>1398</v>
      </c>
      <c r="BA133">
        <v>757</v>
      </c>
      <c r="BD133">
        <v>1000000000</v>
      </c>
      <c r="BE133">
        <v>190</v>
      </c>
      <c r="BF133">
        <v>0.78</v>
      </c>
      <c r="BG133">
        <v>300</v>
      </c>
      <c r="BH133">
        <v>0</v>
      </c>
      <c r="BI133">
        <v>300</v>
      </c>
      <c r="BJ133">
        <v>0</v>
      </c>
      <c r="BK133">
        <v>0</v>
      </c>
      <c r="BL133">
        <v>0</v>
      </c>
      <c r="BM133">
        <v>490</v>
      </c>
      <c r="BN133">
        <v>0.42</v>
      </c>
      <c r="BR133">
        <v>357</v>
      </c>
      <c r="BS133">
        <v>282</v>
      </c>
      <c r="BX133">
        <v>151</v>
      </c>
      <c r="BY133">
        <v>0</v>
      </c>
      <c r="BZ133">
        <v>0</v>
      </c>
      <c r="CA133">
        <v>0.97</v>
      </c>
      <c r="CC133">
        <v>1</v>
      </c>
      <c r="CD133" s="54">
        <v>43475</v>
      </c>
      <c r="CE133" s="54"/>
      <c r="CF133" s="54">
        <v>43475</v>
      </c>
      <c r="CG133" s="54">
        <v>43601</v>
      </c>
      <c r="CH133" s="54">
        <v>43311</v>
      </c>
      <c r="CI133" s="54">
        <v>43395</v>
      </c>
      <c r="CJ133">
        <v>1</v>
      </c>
      <c r="CK133">
        <v>0</v>
      </c>
      <c r="CL133">
        <v>0</v>
      </c>
      <c r="CM133">
        <v>0.01</v>
      </c>
      <c r="CN133">
        <v>0</v>
      </c>
      <c r="CO133">
        <v>0</v>
      </c>
      <c r="CP133">
        <v>0</v>
      </c>
      <c r="CQ133" t="s">
        <v>1407</v>
      </c>
      <c r="CR133" t="s">
        <v>1406</v>
      </c>
      <c r="CS133" t="s">
        <v>4408</v>
      </c>
      <c r="CT133" t="s">
        <v>1405</v>
      </c>
      <c r="CU133" t="s">
        <v>4409</v>
      </c>
      <c r="CV133" t="s">
        <v>4666</v>
      </c>
      <c r="CW133" t="s">
        <v>4425</v>
      </c>
      <c r="CX133" t="s">
        <v>1401</v>
      </c>
      <c r="CY133" t="s">
        <v>4621</v>
      </c>
      <c r="CZ133" t="s">
        <v>4477</v>
      </c>
      <c r="DE133" t="s">
        <v>4414</v>
      </c>
      <c r="DG133" t="s">
        <v>1402</v>
      </c>
      <c r="DH133" s="54">
        <v>43395</v>
      </c>
      <c r="DI133" s="54">
        <v>43479</v>
      </c>
    </row>
    <row r="134" spans="1:113" x14ac:dyDescent="0.25">
      <c r="A134" t="s">
        <v>4403</v>
      </c>
      <c r="B134">
        <v>22</v>
      </c>
      <c r="C134" s="54">
        <v>43475</v>
      </c>
      <c r="D134" t="s">
        <v>1021</v>
      </c>
      <c r="E134" t="s">
        <v>3537</v>
      </c>
      <c r="I134" t="s">
        <v>4428</v>
      </c>
      <c r="K134" t="s">
        <v>4405</v>
      </c>
      <c r="L134">
        <v>3.08</v>
      </c>
      <c r="M134">
        <v>3.99</v>
      </c>
      <c r="N134">
        <v>0</v>
      </c>
      <c r="O134" s="54">
        <v>36526</v>
      </c>
      <c r="P134" s="54">
        <v>36526</v>
      </c>
      <c r="Q134">
        <v>32</v>
      </c>
      <c r="R134">
        <v>45</v>
      </c>
      <c r="S134">
        <v>18</v>
      </c>
      <c r="T134">
        <v>24</v>
      </c>
      <c r="U134">
        <v>12</v>
      </c>
      <c r="V134">
        <v>1</v>
      </c>
      <c r="X134" t="s">
        <v>4558</v>
      </c>
      <c r="AA134">
        <v>4.0199999999999996</v>
      </c>
      <c r="AB134">
        <v>174</v>
      </c>
      <c r="AC134">
        <v>11.2</v>
      </c>
      <c r="AD134">
        <v>19.600000000000001</v>
      </c>
      <c r="AE134">
        <v>31.1</v>
      </c>
      <c r="AF134">
        <v>0</v>
      </c>
      <c r="AG134">
        <v>0</v>
      </c>
      <c r="AJ134" s="54">
        <v>43279</v>
      </c>
      <c r="AK134" s="54"/>
      <c r="AL134" s="54">
        <v>43095</v>
      </c>
      <c r="AO134">
        <v>500</v>
      </c>
      <c r="AP134" t="s">
        <v>4407</v>
      </c>
      <c r="AR134">
        <v>1</v>
      </c>
      <c r="AS134" t="s">
        <v>1382</v>
      </c>
      <c r="AT134">
        <v>1</v>
      </c>
      <c r="AV134">
        <v>180</v>
      </c>
      <c r="AW134">
        <v>120</v>
      </c>
      <c r="AX134">
        <v>59</v>
      </c>
      <c r="AY134" t="s">
        <v>1387</v>
      </c>
      <c r="AZ134" t="s">
        <v>1387</v>
      </c>
      <c r="BA134">
        <v>400</v>
      </c>
      <c r="BD134">
        <v>1000000000</v>
      </c>
      <c r="BE134">
        <v>315</v>
      </c>
      <c r="BF134">
        <v>-0.75</v>
      </c>
      <c r="BG134">
        <v>0</v>
      </c>
      <c r="BH134">
        <v>0</v>
      </c>
      <c r="BI134">
        <v>0</v>
      </c>
      <c r="BJ134">
        <v>0</v>
      </c>
      <c r="BK134">
        <v>0</v>
      </c>
      <c r="BL134">
        <v>0</v>
      </c>
      <c r="BM134">
        <v>315</v>
      </c>
      <c r="BN134">
        <v>-0.75</v>
      </c>
      <c r="BR134">
        <v>0</v>
      </c>
      <c r="BS134">
        <v>60</v>
      </c>
      <c r="BX134">
        <v>0</v>
      </c>
      <c r="BY134">
        <v>416</v>
      </c>
      <c r="BZ134">
        <v>0</v>
      </c>
      <c r="CA134">
        <v>0.39</v>
      </c>
      <c r="CC134">
        <v>0</v>
      </c>
      <c r="CD134" s="54">
        <v>43242</v>
      </c>
      <c r="CE134" s="54"/>
      <c r="CF134" s="54">
        <v>43349</v>
      </c>
      <c r="CG134" s="54">
        <v>43475</v>
      </c>
      <c r="CH134" s="54">
        <v>36526</v>
      </c>
      <c r="CI134" s="54">
        <v>36526</v>
      </c>
      <c r="CJ134">
        <v>0.13</v>
      </c>
      <c r="CK134">
        <v>0</v>
      </c>
      <c r="CL134">
        <v>0.01</v>
      </c>
      <c r="CM134">
        <v>0</v>
      </c>
      <c r="CN134">
        <v>0</v>
      </c>
      <c r="CO134">
        <v>0</v>
      </c>
      <c r="CP134">
        <v>0.64</v>
      </c>
      <c r="CQ134" t="s">
        <v>1407</v>
      </c>
      <c r="CR134" t="s">
        <v>1406</v>
      </c>
      <c r="CS134" t="s">
        <v>4408</v>
      </c>
      <c r="CT134" t="s">
        <v>1405</v>
      </c>
      <c r="CU134" t="s">
        <v>4409</v>
      </c>
      <c r="CV134" t="s">
        <v>4667</v>
      </c>
      <c r="CW134" t="s">
        <v>4425</v>
      </c>
      <c r="CX134" t="s">
        <v>1401</v>
      </c>
      <c r="CY134" t="s">
        <v>4621</v>
      </c>
      <c r="CZ134" t="s">
        <v>4668</v>
      </c>
      <c r="DE134" t="s">
        <v>4414</v>
      </c>
      <c r="DG134" t="s">
        <v>1402</v>
      </c>
      <c r="DH134" s="54">
        <v>36526</v>
      </c>
      <c r="DI134" s="54">
        <v>36694</v>
      </c>
    </row>
    <row r="135" spans="1:113" x14ac:dyDescent="0.25">
      <c r="A135" t="s">
        <v>4403</v>
      </c>
      <c r="B135">
        <v>22</v>
      </c>
      <c r="C135" s="54">
        <v>43475</v>
      </c>
      <c r="D135" t="s">
        <v>1021</v>
      </c>
      <c r="E135" t="s">
        <v>4669</v>
      </c>
      <c r="I135" t="s">
        <v>4404</v>
      </c>
      <c r="K135" t="s">
        <v>4405</v>
      </c>
      <c r="L135">
        <v>2.88</v>
      </c>
      <c r="M135">
        <v>4.32</v>
      </c>
      <c r="N135">
        <v>0</v>
      </c>
      <c r="O135" s="54">
        <v>36526</v>
      </c>
      <c r="P135" s="54">
        <v>36526</v>
      </c>
      <c r="Q135">
        <v>32</v>
      </c>
      <c r="R135">
        <v>45</v>
      </c>
      <c r="S135">
        <v>18</v>
      </c>
      <c r="T135">
        <v>24</v>
      </c>
      <c r="U135">
        <v>12</v>
      </c>
      <c r="V135">
        <v>1</v>
      </c>
      <c r="X135" t="s">
        <v>4619</v>
      </c>
      <c r="AA135">
        <v>0.39</v>
      </c>
      <c r="AB135">
        <v>17</v>
      </c>
      <c r="AC135">
        <v>0</v>
      </c>
      <c r="AD135">
        <v>0</v>
      </c>
      <c r="AE135">
        <v>32.1</v>
      </c>
      <c r="AF135">
        <v>0</v>
      </c>
      <c r="AG135">
        <v>0</v>
      </c>
      <c r="AJ135" s="54">
        <v>43265</v>
      </c>
      <c r="AK135" s="54">
        <v>42779</v>
      </c>
      <c r="AL135" s="54">
        <v>43110</v>
      </c>
      <c r="AO135">
        <v>50</v>
      </c>
      <c r="AP135" t="s">
        <v>4407</v>
      </c>
      <c r="AR135">
        <v>1</v>
      </c>
      <c r="AS135" t="s">
        <v>1382</v>
      </c>
      <c r="AT135">
        <v>1</v>
      </c>
      <c r="AV135">
        <v>0</v>
      </c>
      <c r="AW135">
        <v>0</v>
      </c>
      <c r="AX135">
        <v>0</v>
      </c>
      <c r="AY135" t="s">
        <v>1383</v>
      </c>
      <c r="AZ135" t="s">
        <v>1383</v>
      </c>
      <c r="BA135">
        <v>100</v>
      </c>
      <c r="BD135">
        <v>1000000000</v>
      </c>
      <c r="BE135">
        <v>0</v>
      </c>
      <c r="BF135">
        <v>0</v>
      </c>
      <c r="BG135">
        <v>0</v>
      </c>
      <c r="BH135">
        <v>0</v>
      </c>
      <c r="BI135">
        <v>0</v>
      </c>
      <c r="BJ135">
        <v>0</v>
      </c>
      <c r="BK135">
        <v>0</v>
      </c>
      <c r="BL135">
        <v>0</v>
      </c>
      <c r="BM135">
        <v>0</v>
      </c>
      <c r="BN135">
        <v>0</v>
      </c>
      <c r="BR135">
        <v>0</v>
      </c>
      <c r="BS135">
        <v>0</v>
      </c>
      <c r="BX135">
        <v>0</v>
      </c>
      <c r="BY135">
        <v>0</v>
      </c>
      <c r="BZ135">
        <v>0</v>
      </c>
      <c r="CA135">
        <v>0</v>
      </c>
      <c r="CC135">
        <v>0</v>
      </c>
      <c r="CD135" s="54">
        <v>43278</v>
      </c>
      <c r="CE135" s="54"/>
      <c r="CF135" s="54">
        <v>43349</v>
      </c>
      <c r="CG135" s="54">
        <v>43475</v>
      </c>
      <c r="CH135" s="54">
        <v>43250</v>
      </c>
      <c r="CI135" s="54">
        <v>43334</v>
      </c>
      <c r="CJ135">
        <v>1</v>
      </c>
      <c r="CK135">
        <v>0</v>
      </c>
      <c r="CL135">
        <v>0.65</v>
      </c>
      <c r="CM135">
        <v>0</v>
      </c>
      <c r="CN135">
        <v>0</v>
      </c>
      <c r="CO135">
        <v>0</v>
      </c>
      <c r="CP135">
        <v>0</v>
      </c>
      <c r="CQ135" t="s">
        <v>1407</v>
      </c>
      <c r="CR135" t="s">
        <v>1406</v>
      </c>
      <c r="CS135" t="s">
        <v>4408</v>
      </c>
      <c r="CT135" t="s">
        <v>1405</v>
      </c>
      <c r="CU135" t="s">
        <v>4409</v>
      </c>
      <c r="CV135" t="s">
        <v>4670</v>
      </c>
      <c r="CW135" t="s">
        <v>4425</v>
      </c>
      <c r="CX135" t="s">
        <v>1401</v>
      </c>
      <c r="CY135" t="s">
        <v>4621</v>
      </c>
      <c r="CZ135" t="s">
        <v>4671</v>
      </c>
      <c r="DE135" t="s">
        <v>4414</v>
      </c>
      <c r="DH135" s="54">
        <v>43334</v>
      </c>
      <c r="DI135" s="54">
        <v>43418</v>
      </c>
    </row>
    <row r="136" spans="1:113" x14ac:dyDescent="0.25">
      <c r="A136" t="s">
        <v>4403</v>
      </c>
      <c r="B136">
        <v>22</v>
      </c>
      <c r="C136" s="54">
        <v>43475</v>
      </c>
      <c r="D136" t="s">
        <v>1021</v>
      </c>
      <c r="E136" t="s">
        <v>3538</v>
      </c>
      <c r="I136" t="s">
        <v>4404</v>
      </c>
      <c r="K136" t="s">
        <v>4405</v>
      </c>
      <c r="L136">
        <v>3.14</v>
      </c>
      <c r="M136">
        <v>5.84</v>
      </c>
      <c r="N136">
        <v>0</v>
      </c>
      <c r="O136" s="54">
        <v>36526</v>
      </c>
      <c r="P136" s="54">
        <v>36526</v>
      </c>
      <c r="Q136">
        <v>32</v>
      </c>
      <c r="R136">
        <v>45</v>
      </c>
      <c r="S136">
        <v>18</v>
      </c>
      <c r="T136">
        <v>24</v>
      </c>
      <c r="U136">
        <v>12</v>
      </c>
      <c r="V136">
        <v>1</v>
      </c>
      <c r="X136" t="s">
        <v>4558</v>
      </c>
      <c r="AA136">
        <v>2.64</v>
      </c>
      <c r="AB136">
        <v>115</v>
      </c>
      <c r="AC136">
        <v>0</v>
      </c>
      <c r="AD136">
        <v>5.0999999999999996</v>
      </c>
      <c r="AE136">
        <v>4.7</v>
      </c>
      <c r="AF136">
        <v>0</v>
      </c>
      <c r="AG136">
        <v>0</v>
      </c>
      <c r="AJ136" s="54">
        <v>42153</v>
      </c>
      <c r="AK136" s="54"/>
      <c r="AL136" s="54">
        <v>43186</v>
      </c>
      <c r="AO136">
        <v>50</v>
      </c>
      <c r="AP136" t="s">
        <v>4407</v>
      </c>
      <c r="AR136">
        <v>1</v>
      </c>
      <c r="AS136" t="s">
        <v>1382</v>
      </c>
      <c r="AT136">
        <v>1</v>
      </c>
      <c r="AV136">
        <v>0</v>
      </c>
      <c r="AW136">
        <v>0</v>
      </c>
      <c r="AX136">
        <v>0</v>
      </c>
      <c r="AY136" t="s">
        <v>1383</v>
      </c>
      <c r="AZ136" t="s">
        <v>1383</v>
      </c>
      <c r="BA136">
        <v>120</v>
      </c>
      <c r="BD136">
        <v>1000000000</v>
      </c>
      <c r="BE136">
        <v>54</v>
      </c>
      <c r="BF136">
        <v>0</v>
      </c>
      <c r="BG136">
        <v>0</v>
      </c>
      <c r="BH136">
        <v>0</v>
      </c>
      <c r="BI136">
        <v>0</v>
      </c>
      <c r="BJ136">
        <v>0</v>
      </c>
      <c r="BK136">
        <v>0</v>
      </c>
      <c r="BL136">
        <v>0</v>
      </c>
      <c r="BM136">
        <v>54</v>
      </c>
      <c r="BN136">
        <v>0</v>
      </c>
      <c r="BR136">
        <v>0</v>
      </c>
      <c r="BS136">
        <v>0</v>
      </c>
      <c r="BX136">
        <v>0</v>
      </c>
      <c r="BY136">
        <v>0</v>
      </c>
      <c r="BZ136">
        <v>0</v>
      </c>
      <c r="CA136">
        <v>0</v>
      </c>
      <c r="CC136">
        <v>0</v>
      </c>
      <c r="CD136" s="54">
        <v>43242</v>
      </c>
      <c r="CE136" s="54"/>
      <c r="CF136" s="54">
        <v>43349</v>
      </c>
      <c r="CG136" s="54">
        <v>43475</v>
      </c>
      <c r="CH136" s="54">
        <v>36526</v>
      </c>
      <c r="CI136" s="54">
        <v>36526</v>
      </c>
      <c r="CJ136">
        <v>0.12</v>
      </c>
      <c r="CK136">
        <v>0</v>
      </c>
      <c r="CL136">
        <v>0.01</v>
      </c>
      <c r="CM136">
        <v>0</v>
      </c>
      <c r="CN136">
        <v>0</v>
      </c>
      <c r="CO136">
        <v>0</v>
      </c>
      <c r="CP136">
        <v>0.64</v>
      </c>
      <c r="CQ136" t="s">
        <v>1407</v>
      </c>
      <c r="CR136" t="s">
        <v>1406</v>
      </c>
      <c r="CS136" t="s">
        <v>4408</v>
      </c>
      <c r="CT136" t="s">
        <v>1405</v>
      </c>
      <c r="CU136" t="s">
        <v>4409</v>
      </c>
      <c r="CV136" t="s">
        <v>4672</v>
      </c>
      <c r="CW136" t="s">
        <v>4425</v>
      </c>
      <c r="CX136" t="s">
        <v>1401</v>
      </c>
      <c r="CY136" t="s">
        <v>4621</v>
      </c>
      <c r="CZ136" t="s">
        <v>4673</v>
      </c>
      <c r="DE136" t="s">
        <v>4414</v>
      </c>
      <c r="DH136" s="54">
        <v>36526</v>
      </c>
      <c r="DI136" s="54">
        <v>36694</v>
      </c>
    </row>
    <row r="137" spans="1:113" x14ac:dyDescent="0.25">
      <c r="A137" t="s">
        <v>4403</v>
      </c>
      <c r="B137">
        <v>22</v>
      </c>
      <c r="C137" s="54">
        <v>43475</v>
      </c>
      <c r="D137" t="s">
        <v>1021</v>
      </c>
      <c r="E137" t="s">
        <v>3539</v>
      </c>
      <c r="I137" t="s">
        <v>4432</v>
      </c>
      <c r="K137" t="s">
        <v>4405</v>
      </c>
      <c r="L137">
        <v>2.66</v>
      </c>
      <c r="M137">
        <v>4.3600000000000003</v>
      </c>
      <c r="N137">
        <v>0</v>
      </c>
      <c r="O137" s="54">
        <v>36526</v>
      </c>
      <c r="P137" s="54">
        <v>36526</v>
      </c>
      <c r="Q137">
        <v>32</v>
      </c>
      <c r="R137">
        <v>45</v>
      </c>
      <c r="S137">
        <v>18</v>
      </c>
      <c r="T137">
        <v>24</v>
      </c>
      <c r="U137">
        <v>12</v>
      </c>
      <c r="V137">
        <v>1</v>
      </c>
      <c r="X137" t="s">
        <v>4631</v>
      </c>
      <c r="Z137" t="s">
        <v>1403</v>
      </c>
      <c r="AA137">
        <v>10.28</v>
      </c>
      <c r="AB137">
        <v>445</v>
      </c>
      <c r="AC137">
        <v>5.5</v>
      </c>
      <c r="AD137">
        <v>13.6</v>
      </c>
      <c r="AE137">
        <v>12.2</v>
      </c>
      <c r="AF137">
        <v>0</v>
      </c>
      <c r="AG137">
        <v>0</v>
      </c>
      <c r="AJ137" s="54">
        <v>43364</v>
      </c>
      <c r="AK137" s="54"/>
      <c r="AL137" s="54">
        <v>43364</v>
      </c>
      <c r="AO137">
        <v>500</v>
      </c>
      <c r="AP137" t="s">
        <v>4407</v>
      </c>
      <c r="AR137">
        <v>1</v>
      </c>
      <c r="AS137" t="s">
        <v>1382</v>
      </c>
      <c r="AT137">
        <v>1</v>
      </c>
      <c r="AV137">
        <v>225</v>
      </c>
      <c r="AW137">
        <v>150</v>
      </c>
      <c r="AX137">
        <v>74</v>
      </c>
      <c r="AY137" t="s">
        <v>1387</v>
      </c>
      <c r="AZ137" t="s">
        <v>1387</v>
      </c>
      <c r="BA137">
        <v>900</v>
      </c>
      <c r="BD137">
        <v>1000000000</v>
      </c>
      <c r="BE137">
        <v>560</v>
      </c>
      <c r="BF137">
        <v>-1.49</v>
      </c>
      <c r="BG137">
        <v>0</v>
      </c>
      <c r="BH137">
        <v>0</v>
      </c>
      <c r="BI137">
        <v>0</v>
      </c>
      <c r="BJ137">
        <v>0</v>
      </c>
      <c r="BK137">
        <v>0</v>
      </c>
      <c r="BL137">
        <v>0</v>
      </c>
      <c r="BM137">
        <v>560</v>
      </c>
      <c r="BN137">
        <v>-1.49</v>
      </c>
      <c r="BR137">
        <v>0</v>
      </c>
      <c r="BS137">
        <v>75</v>
      </c>
      <c r="BX137">
        <v>0</v>
      </c>
      <c r="BY137">
        <v>891</v>
      </c>
      <c r="BZ137">
        <v>0</v>
      </c>
      <c r="CA137">
        <v>0.85</v>
      </c>
      <c r="CC137">
        <v>0</v>
      </c>
      <c r="CD137" s="54">
        <v>43280</v>
      </c>
      <c r="CE137" s="54"/>
      <c r="CF137" s="54">
        <v>43349</v>
      </c>
      <c r="CG137" s="54">
        <v>43475</v>
      </c>
      <c r="CH137" s="54">
        <v>36526</v>
      </c>
      <c r="CI137" s="54">
        <v>36526</v>
      </c>
      <c r="CJ137">
        <v>0.12</v>
      </c>
      <c r="CK137">
        <v>0</v>
      </c>
      <c r="CL137">
        <v>0.01</v>
      </c>
      <c r="CM137">
        <v>0</v>
      </c>
      <c r="CN137">
        <v>0</v>
      </c>
      <c r="CO137">
        <v>0</v>
      </c>
      <c r="CP137">
        <v>0.64</v>
      </c>
      <c r="CQ137" t="s">
        <v>1407</v>
      </c>
      <c r="CR137" t="s">
        <v>1406</v>
      </c>
      <c r="CS137" t="s">
        <v>4408</v>
      </c>
      <c r="CT137" t="s">
        <v>1405</v>
      </c>
      <c r="CU137" t="s">
        <v>4409</v>
      </c>
      <c r="CV137" t="s">
        <v>4674</v>
      </c>
      <c r="CW137" t="s">
        <v>4425</v>
      </c>
      <c r="CX137" t="s">
        <v>1401</v>
      </c>
      <c r="CY137" t="s">
        <v>4621</v>
      </c>
      <c r="CZ137" t="s">
        <v>4484</v>
      </c>
      <c r="DE137" t="s">
        <v>4414</v>
      </c>
      <c r="DG137" t="s">
        <v>1402</v>
      </c>
      <c r="DH137" s="54">
        <v>36526</v>
      </c>
      <c r="DI137" s="54">
        <v>36694</v>
      </c>
    </row>
    <row r="138" spans="1:113" x14ac:dyDescent="0.25">
      <c r="A138" t="s">
        <v>4403</v>
      </c>
      <c r="B138">
        <v>22</v>
      </c>
      <c r="C138" s="54">
        <v>43475</v>
      </c>
      <c r="D138" t="s">
        <v>1021</v>
      </c>
      <c r="E138" t="s">
        <v>4675</v>
      </c>
      <c r="I138" t="s">
        <v>4428</v>
      </c>
      <c r="K138" t="s">
        <v>4405</v>
      </c>
      <c r="L138">
        <v>2.34</v>
      </c>
      <c r="M138">
        <v>3.42</v>
      </c>
      <c r="N138">
        <v>0</v>
      </c>
      <c r="O138" s="54">
        <v>36526</v>
      </c>
      <c r="P138" s="54">
        <v>36526</v>
      </c>
      <c r="Q138">
        <v>32</v>
      </c>
      <c r="R138">
        <v>45</v>
      </c>
      <c r="S138">
        <v>18</v>
      </c>
      <c r="T138">
        <v>24</v>
      </c>
      <c r="U138">
        <v>12</v>
      </c>
      <c r="V138">
        <v>1</v>
      </c>
      <c r="X138" t="s">
        <v>4429</v>
      </c>
      <c r="AA138">
        <v>1.6</v>
      </c>
      <c r="AB138">
        <v>70</v>
      </c>
      <c r="AC138">
        <v>0</v>
      </c>
      <c r="AD138">
        <v>0</v>
      </c>
      <c r="AE138">
        <v>15.6</v>
      </c>
      <c r="AF138">
        <v>0</v>
      </c>
      <c r="AG138">
        <v>0</v>
      </c>
      <c r="AJ138" s="54">
        <v>42751</v>
      </c>
      <c r="AK138" s="54">
        <v>42751</v>
      </c>
      <c r="AL138" s="54">
        <v>42891</v>
      </c>
      <c r="AO138">
        <v>100</v>
      </c>
      <c r="AP138" t="s">
        <v>4407</v>
      </c>
      <c r="AR138">
        <v>1</v>
      </c>
      <c r="AS138" t="s">
        <v>1382</v>
      </c>
      <c r="AT138">
        <v>1</v>
      </c>
      <c r="AV138">
        <v>0</v>
      </c>
      <c r="AW138">
        <v>0</v>
      </c>
      <c r="AX138">
        <v>0</v>
      </c>
      <c r="AY138" t="s">
        <v>1383</v>
      </c>
      <c r="AZ138" t="s">
        <v>1383</v>
      </c>
      <c r="BA138">
        <v>0</v>
      </c>
      <c r="BD138">
        <v>1000000000</v>
      </c>
      <c r="BE138">
        <v>0</v>
      </c>
      <c r="BF138">
        <v>0</v>
      </c>
      <c r="BG138">
        <v>0</v>
      </c>
      <c r="BH138">
        <v>0</v>
      </c>
      <c r="BI138">
        <v>0</v>
      </c>
      <c r="BJ138">
        <v>0</v>
      </c>
      <c r="BK138">
        <v>0</v>
      </c>
      <c r="BL138">
        <v>0</v>
      </c>
      <c r="BM138">
        <v>0</v>
      </c>
      <c r="BN138">
        <v>0</v>
      </c>
      <c r="BR138">
        <v>0</v>
      </c>
      <c r="BS138">
        <v>0</v>
      </c>
      <c r="BX138">
        <v>0</v>
      </c>
      <c r="BY138">
        <v>0</v>
      </c>
      <c r="BZ138">
        <v>0</v>
      </c>
      <c r="CA138">
        <v>0</v>
      </c>
      <c r="CC138">
        <v>0</v>
      </c>
      <c r="CD138" s="54">
        <v>43175</v>
      </c>
      <c r="CE138" s="54"/>
      <c r="CF138" s="54">
        <v>43349</v>
      </c>
      <c r="CG138" s="54">
        <v>43475</v>
      </c>
      <c r="CH138" s="54">
        <v>42849</v>
      </c>
      <c r="CI138" s="54">
        <v>0</v>
      </c>
      <c r="CJ138">
        <v>1</v>
      </c>
      <c r="CK138">
        <v>0</v>
      </c>
      <c r="CL138">
        <v>0.65</v>
      </c>
      <c r="CM138">
        <v>0</v>
      </c>
      <c r="CN138">
        <v>0</v>
      </c>
      <c r="CO138">
        <v>0</v>
      </c>
      <c r="CP138">
        <v>0</v>
      </c>
      <c r="CQ138" t="s">
        <v>1407</v>
      </c>
      <c r="CR138" t="s">
        <v>1406</v>
      </c>
      <c r="CS138" t="s">
        <v>4408</v>
      </c>
      <c r="CT138" t="s">
        <v>1405</v>
      </c>
      <c r="CU138" t="s">
        <v>4409</v>
      </c>
      <c r="CV138" t="s">
        <v>4676</v>
      </c>
      <c r="CW138" t="s">
        <v>4425</v>
      </c>
      <c r="CX138" t="s">
        <v>1401</v>
      </c>
      <c r="CY138" t="s">
        <v>4621</v>
      </c>
      <c r="CZ138" t="s">
        <v>4677</v>
      </c>
      <c r="DE138" t="s">
        <v>4414</v>
      </c>
      <c r="DH138" s="54">
        <v>42933</v>
      </c>
      <c r="DI138" s="54">
        <v>43017</v>
      </c>
    </row>
    <row r="139" spans="1:113" x14ac:dyDescent="0.25">
      <c r="A139" t="s">
        <v>4403</v>
      </c>
      <c r="B139">
        <v>22</v>
      </c>
      <c r="C139" s="54">
        <v>43475</v>
      </c>
      <c r="D139" t="s">
        <v>1021</v>
      </c>
      <c r="E139" t="s">
        <v>3540</v>
      </c>
      <c r="I139" t="s">
        <v>4432</v>
      </c>
      <c r="K139" t="s">
        <v>4405</v>
      </c>
      <c r="L139">
        <v>1.72</v>
      </c>
      <c r="M139">
        <v>2.4</v>
      </c>
      <c r="N139">
        <v>0</v>
      </c>
      <c r="O139" s="54">
        <v>36526</v>
      </c>
      <c r="P139" s="54">
        <v>36526</v>
      </c>
      <c r="Q139">
        <v>32</v>
      </c>
      <c r="R139">
        <v>45</v>
      </c>
      <c r="S139">
        <v>18</v>
      </c>
      <c r="T139">
        <v>24</v>
      </c>
      <c r="U139">
        <v>12</v>
      </c>
      <c r="V139">
        <v>1</v>
      </c>
      <c r="X139" t="s">
        <v>4604</v>
      </c>
      <c r="AA139">
        <v>6.27</v>
      </c>
      <c r="AB139">
        <v>271</v>
      </c>
      <c r="AC139">
        <v>0</v>
      </c>
      <c r="AD139">
        <v>2.8</v>
      </c>
      <c r="AE139">
        <v>2.8</v>
      </c>
      <c r="AF139">
        <v>0</v>
      </c>
      <c r="AG139">
        <v>0</v>
      </c>
      <c r="AJ139" s="54"/>
      <c r="AK139" s="54"/>
      <c r="AL139" s="54">
        <v>43077</v>
      </c>
      <c r="AO139">
        <v>70</v>
      </c>
      <c r="AP139" t="s">
        <v>4407</v>
      </c>
      <c r="AR139">
        <v>1</v>
      </c>
      <c r="AS139" t="s">
        <v>1382</v>
      </c>
      <c r="AT139">
        <v>1</v>
      </c>
      <c r="AV139">
        <v>0</v>
      </c>
      <c r="AW139">
        <v>0</v>
      </c>
      <c r="AX139">
        <v>0</v>
      </c>
      <c r="AY139" t="s">
        <v>1383</v>
      </c>
      <c r="AZ139" t="s">
        <v>1383</v>
      </c>
      <c r="BA139">
        <v>150</v>
      </c>
      <c r="BD139">
        <v>1000000000</v>
      </c>
      <c r="BE139">
        <v>69</v>
      </c>
      <c r="BF139">
        <v>0</v>
      </c>
      <c r="BG139">
        <v>0</v>
      </c>
      <c r="BH139">
        <v>0</v>
      </c>
      <c r="BI139">
        <v>0</v>
      </c>
      <c r="BJ139">
        <v>0</v>
      </c>
      <c r="BK139">
        <v>0</v>
      </c>
      <c r="BL139">
        <v>0</v>
      </c>
      <c r="BM139">
        <v>69</v>
      </c>
      <c r="BN139">
        <v>0</v>
      </c>
      <c r="BR139">
        <v>0</v>
      </c>
      <c r="BS139">
        <v>0</v>
      </c>
      <c r="BX139">
        <v>0</v>
      </c>
      <c r="BY139">
        <v>0</v>
      </c>
      <c r="BZ139">
        <v>0</v>
      </c>
      <c r="CA139">
        <v>0</v>
      </c>
      <c r="CC139">
        <v>0</v>
      </c>
      <c r="CD139" s="54">
        <v>43347</v>
      </c>
      <c r="CE139" s="54"/>
      <c r="CF139" s="54">
        <v>43349</v>
      </c>
      <c r="CG139" s="54">
        <v>43475</v>
      </c>
      <c r="CH139" s="54">
        <v>43067</v>
      </c>
      <c r="CI139" s="54">
        <v>0</v>
      </c>
      <c r="CJ139">
        <v>0.13</v>
      </c>
      <c r="CK139">
        <v>0</v>
      </c>
      <c r="CL139">
        <v>0.01</v>
      </c>
      <c r="CM139">
        <v>0</v>
      </c>
      <c r="CN139">
        <v>0</v>
      </c>
      <c r="CO139">
        <v>0</v>
      </c>
      <c r="CP139">
        <v>0.64</v>
      </c>
      <c r="CQ139" t="s">
        <v>1407</v>
      </c>
      <c r="CR139" t="s">
        <v>1406</v>
      </c>
      <c r="CS139" t="s">
        <v>4408</v>
      </c>
      <c r="CT139" t="s">
        <v>1405</v>
      </c>
      <c r="CU139" t="s">
        <v>4409</v>
      </c>
      <c r="CV139" t="s">
        <v>4678</v>
      </c>
      <c r="CW139" t="s">
        <v>4425</v>
      </c>
      <c r="CX139" t="s">
        <v>1401</v>
      </c>
      <c r="CY139" t="s">
        <v>4621</v>
      </c>
      <c r="CZ139" t="s">
        <v>4622</v>
      </c>
      <c r="DE139" t="s">
        <v>4414</v>
      </c>
      <c r="DH139" s="54">
        <v>43151</v>
      </c>
      <c r="DI139" s="54">
        <v>43235</v>
      </c>
    </row>
    <row r="140" spans="1:113" x14ac:dyDescent="0.25">
      <c r="A140" t="s">
        <v>4403</v>
      </c>
      <c r="B140">
        <v>22</v>
      </c>
      <c r="C140" s="54">
        <v>43475</v>
      </c>
      <c r="D140" t="s">
        <v>1021</v>
      </c>
      <c r="E140" t="s">
        <v>3541</v>
      </c>
      <c r="I140" t="s">
        <v>4423</v>
      </c>
      <c r="K140" t="s">
        <v>4405</v>
      </c>
      <c r="L140">
        <v>6.05</v>
      </c>
      <c r="M140">
        <v>9.07</v>
      </c>
      <c r="N140">
        <v>0</v>
      </c>
      <c r="O140" s="54">
        <v>36526</v>
      </c>
      <c r="P140" s="54">
        <v>36526</v>
      </c>
      <c r="Q140">
        <v>32</v>
      </c>
      <c r="R140">
        <v>45</v>
      </c>
      <c r="S140">
        <v>18</v>
      </c>
      <c r="T140">
        <v>24</v>
      </c>
      <c r="U140">
        <v>12</v>
      </c>
      <c r="V140">
        <v>1</v>
      </c>
      <c r="X140" t="s">
        <v>4429</v>
      </c>
      <c r="AA140">
        <v>1.81</v>
      </c>
      <c r="AB140">
        <v>79</v>
      </c>
      <c r="AC140">
        <v>0</v>
      </c>
      <c r="AD140">
        <v>4.3</v>
      </c>
      <c r="AE140">
        <v>69.099999999999994</v>
      </c>
      <c r="AF140">
        <v>0</v>
      </c>
      <c r="AG140">
        <v>0</v>
      </c>
      <c r="AJ140" s="54"/>
      <c r="AK140" s="54"/>
      <c r="AL140" s="54"/>
      <c r="AO140">
        <v>500</v>
      </c>
      <c r="AP140" t="s">
        <v>4407</v>
      </c>
      <c r="AR140">
        <v>1</v>
      </c>
      <c r="AS140" t="s">
        <v>1382</v>
      </c>
      <c r="AT140">
        <v>1</v>
      </c>
      <c r="AV140">
        <v>0</v>
      </c>
      <c r="AW140">
        <v>0</v>
      </c>
      <c r="AX140">
        <v>0</v>
      </c>
      <c r="AY140" t="s">
        <v>1383</v>
      </c>
      <c r="AZ140" t="s">
        <v>1383</v>
      </c>
      <c r="BA140">
        <v>0</v>
      </c>
      <c r="BD140">
        <v>1000000000</v>
      </c>
      <c r="BE140">
        <v>31</v>
      </c>
      <c r="BF140">
        <v>0</v>
      </c>
      <c r="BG140">
        <v>0</v>
      </c>
      <c r="BH140">
        <v>0</v>
      </c>
      <c r="BI140">
        <v>0</v>
      </c>
      <c r="BJ140">
        <v>0</v>
      </c>
      <c r="BK140">
        <v>0</v>
      </c>
      <c r="BL140">
        <v>0</v>
      </c>
      <c r="BM140">
        <v>31</v>
      </c>
      <c r="BN140">
        <v>0</v>
      </c>
      <c r="BR140">
        <v>0</v>
      </c>
      <c r="BS140">
        <v>0</v>
      </c>
      <c r="BX140">
        <v>0</v>
      </c>
      <c r="BY140">
        <v>0</v>
      </c>
      <c r="BZ140">
        <v>0</v>
      </c>
      <c r="CA140">
        <v>0</v>
      </c>
      <c r="CC140">
        <v>0</v>
      </c>
      <c r="CD140" s="54">
        <v>43175</v>
      </c>
      <c r="CE140" s="54"/>
      <c r="CF140" s="54">
        <v>43349</v>
      </c>
      <c r="CG140" s="54">
        <v>43475</v>
      </c>
      <c r="CH140" s="54">
        <v>36526</v>
      </c>
      <c r="CI140" s="54">
        <v>36526</v>
      </c>
      <c r="CJ140">
        <v>0.13</v>
      </c>
      <c r="CK140">
        <v>0</v>
      </c>
      <c r="CL140">
        <v>0.01</v>
      </c>
      <c r="CM140">
        <v>0</v>
      </c>
      <c r="CN140">
        <v>0</v>
      </c>
      <c r="CO140">
        <v>0</v>
      </c>
      <c r="CP140">
        <v>0.64</v>
      </c>
      <c r="CQ140" t="s">
        <v>1407</v>
      </c>
      <c r="CR140" t="s">
        <v>1406</v>
      </c>
      <c r="CS140" t="s">
        <v>4408</v>
      </c>
      <c r="CT140" t="s">
        <v>1405</v>
      </c>
      <c r="CU140" t="s">
        <v>4409</v>
      </c>
      <c r="CV140" t="s">
        <v>4679</v>
      </c>
      <c r="CW140" t="s">
        <v>4425</v>
      </c>
      <c r="CX140" t="s">
        <v>1401</v>
      </c>
      <c r="CY140" t="s">
        <v>4621</v>
      </c>
      <c r="CZ140" t="s">
        <v>4680</v>
      </c>
      <c r="DE140" t="s">
        <v>4414</v>
      </c>
      <c r="DH140" s="54">
        <v>36526</v>
      </c>
      <c r="DI140" s="54">
        <v>36694</v>
      </c>
    </row>
    <row r="141" spans="1:113" x14ac:dyDescent="0.25">
      <c r="A141" t="s">
        <v>4403</v>
      </c>
      <c r="B141">
        <v>22</v>
      </c>
      <c r="C141" s="54">
        <v>43475</v>
      </c>
      <c r="D141" t="s">
        <v>1021</v>
      </c>
      <c r="E141" t="s">
        <v>3542</v>
      </c>
      <c r="I141" t="s">
        <v>4423</v>
      </c>
      <c r="K141" t="s">
        <v>4405</v>
      </c>
      <c r="L141">
        <v>8.09</v>
      </c>
      <c r="M141">
        <v>10.63</v>
      </c>
      <c r="N141">
        <v>0</v>
      </c>
      <c r="O141" s="54">
        <v>36526</v>
      </c>
      <c r="P141" s="54">
        <v>36526</v>
      </c>
      <c r="Q141">
        <v>32</v>
      </c>
      <c r="R141">
        <v>45</v>
      </c>
      <c r="S141">
        <v>18</v>
      </c>
      <c r="T141">
        <v>24</v>
      </c>
      <c r="U141">
        <v>12</v>
      </c>
      <c r="V141">
        <v>1</v>
      </c>
      <c r="X141" t="s">
        <v>4631</v>
      </c>
      <c r="AA141">
        <v>0.86</v>
      </c>
      <c r="AB141">
        <v>38</v>
      </c>
      <c r="AC141">
        <v>0</v>
      </c>
      <c r="AD141">
        <v>7.6</v>
      </c>
      <c r="AE141">
        <v>29.1</v>
      </c>
      <c r="AF141">
        <v>0</v>
      </c>
      <c r="AG141">
        <v>0</v>
      </c>
      <c r="AJ141" s="54">
        <v>43364</v>
      </c>
      <c r="AK141" s="54"/>
      <c r="AL141" s="54">
        <v>43364</v>
      </c>
      <c r="AO141">
        <v>100</v>
      </c>
      <c r="AP141" t="s">
        <v>4407</v>
      </c>
      <c r="AR141">
        <v>1</v>
      </c>
      <c r="AS141" t="s">
        <v>1382</v>
      </c>
      <c r="AT141">
        <v>1</v>
      </c>
      <c r="AV141">
        <v>0</v>
      </c>
      <c r="AW141">
        <v>0</v>
      </c>
      <c r="AX141">
        <v>0</v>
      </c>
      <c r="AY141" t="s">
        <v>1383</v>
      </c>
      <c r="AZ141" t="s">
        <v>1383</v>
      </c>
      <c r="BA141">
        <v>180</v>
      </c>
      <c r="BD141">
        <v>1000000000</v>
      </c>
      <c r="BE141">
        <v>26</v>
      </c>
      <c r="BF141">
        <v>0</v>
      </c>
      <c r="BG141">
        <v>0</v>
      </c>
      <c r="BH141">
        <v>0</v>
      </c>
      <c r="BI141">
        <v>0</v>
      </c>
      <c r="BJ141">
        <v>0</v>
      </c>
      <c r="BK141">
        <v>0</v>
      </c>
      <c r="BL141">
        <v>0</v>
      </c>
      <c r="BM141">
        <v>26</v>
      </c>
      <c r="BN141">
        <v>0</v>
      </c>
      <c r="BR141">
        <v>0</v>
      </c>
      <c r="BS141">
        <v>0</v>
      </c>
      <c r="BX141">
        <v>0</v>
      </c>
      <c r="BY141">
        <v>0</v>
      </c>
      <c r="BZ141">
        <v>0</v>
      </c>
      <c r="CA141">
        <v>0</v>
      </c>
      <c r="CC141">
        <v>0</v>
      </c>
      <c r="CD141" s="54">
        <v>43280</v>
      </c>
      <c r="CE141" s="54"/>
      <c r="CF141" s="54">
        <v>43349</v>
      </c>
      <c r="CG141" s="54">
        <v>43475</v>
      </c>
      <c r="CH141" s="54">
        <v>43250</v>
      </c>
      <c r="CI141" s="54">
        <v>43334</v>
      </c>
      <c r="CJ141">
        <v>0.13</v>
      </c>
      <c r="CK141">
        <v>0</v>
      </c>
      <c r="CL141">
        <v>0.01</v>
      </c>
      <c r="CM141">
        <v>0</v>
      </c>
      <c r="CN141">
        <v>0</v>
      </c>
      <c r="CO141">
        <v>0</v>
      </c>
      <c r="CP141">
        <v>0.64</v>
      </c>
      <c r="CQ141" t="s">
        <v>1407</v>
      </c>
      <c r="CR141" t="s">
        <v>1406</v>
      </c>
      <c r="CS141" t="s">
        <v>4408</v>
      </c>
      <c r="CT141" t="s">
        <v>1405</v>
      </c>
      <c r="CU141" t="s">
        <v>4409</v>
      </c>
      <c r="CV141" t="s">
        <v>4681</v>
      </c>
      <c r="CW141" t="s">
        <v>4425</v>
      </c>
      <c r="CX141" t="s">
        <v>1401</v>
      </c>
      <c r="CY141" t="s">
        <v>4621</v>
      </c>
      <c r="CZ141" t="s">
        <v>4682</v>
      </c>
      <c r="DE141" t="s">
        <v>4414</v>
      </c>
      <c r="DH141" s="54">
        <v>43334</v>
      </c>
      <c r="DI141" s="54">
        <v>43418</v>
      </c>
    </row>
    <row r="142" spans="1:113" x14ac:dyDescent="0.25">
      <c r="A142" t="s">
        <v>4403</v>
      </c>
      <c r="B142">
        <v>22</v>
      </c>
      <c r="C142" s="54">
        <v>43475</v>
      </c>
      <c r="D142" t="s">
        <v>1021</v>
      </c>
      <c r="E142" t="s">
        <v>3543</v>
      </c>
      <c r="I142" t="s">
        <v>4432</v>
      </c>
      <c r="K142" t="s">
        <v>4405</v>
      </c>
      <c r="L142">
        <v>6.31</v>
      </c>
      <c r="M142">
        <v>9.07</v>
      </c>
      <c r="N142">
        <v>0</v>
      </c>
      <c r="O142" s="54">
        <v>36526</v>
      </c>
      <c r="P142" s="54">
        <v>36526</v>
      </c>
      <c r="Q142">
        <v>32</v>
      </c>
      <c r="R142">
        <v>45</v>
      </c>
      <c r="S142">
        <v>18</v>
      </c>
      <c r="T142">
        <v>24</v>
      </c>
      <c r="U142">
        <v>12</v>
      </c>
      <c r="V142">
        <v>1</v>
      </c>
      <c r="X142" t="s">
        <v>4429</v>
      </c>
      <c r="AA142">
        <v>1.04</v>
      </c>
      <c r="AB142">
        <v>45</v>
      </c>
      <c r="AC142">
        <v>0</v>
      </c>
      <c r="AD142">
        <v>0.2</v>
      </c>
      <c r="AE142">
        <v>120.2</v>
      </c>
      <c r="AF142">
        <v>0</v>
      </c>
      <c r="AG142">
        <v>0</v>
      </c>
      <c r="AJ142" s="54"/>
      <c r="AK142" s="54"/>
      <c r="AL142" s="54"/>
      <c r="AO142">
        <v>500</v>
      </c>
      <c r="AP142" t="s">
        <v>4407</v>
      </c>
      <c r="AR142">
        <v>1</v>
      </c>
      <c r="AS142" t="s">
        <v>1382</v>
      </c>
      <c r="AT142">
        <v>1</v>
      </c>
      <c r="AV142">
        <v>0</v>
      </c>
      <c r="AW142">
        <v>0</v>
      </c>
      <c r="AX142">
        <v>0</v>
      </c>
      <c r="AY142" t="s">
        <v>1383</v>
      </c>
      <c r="AZ142" t="s">
        <v>1383</v>
      </c>
      <c r="BA142">
        <v>0</v>
      </c>
      <c r="BD142">
        <v>1000000000</v>
      </c>
      <c r="BE142">
        <v>1</v>
      </c>
      <c r="BF142">
        <v>0</v>
      </c>
      <c r="BG142">
        <v>0</v>
      </c>
      <c r="BH142">
        <v>0</v>
      </c>
      <c r="BI142">
        <v>0</v>
      </c>
      <c r="BJ142">
        <v>0</v>
      </c>
      <c r="BK142">
        <v>0</v>
      </c>
      <c r="BL142">
        <v>0</v>
      </c>
      <c r="BM142">
        <v>1</v>
      </c>
      <c r="BN142">
        <v>0</v>
      </c>
      <c r="BR142">
        <v>0</v>
      </c>
      <c r="BS142">
        <v>0</v>
      </c>
      <c r="BX142">
        <v>0</v>
      </c>
      <c r="BY142">
        <v>0</v>
      </c>
      <c r="BZ142">
        <v>0</v>
      </c>
      <c r="CA142">
        <v>0</v>
      </c>
      <c r="CC142">
        <v>0</v>
      </c>
      <c r="CD142" s="54">
        <v>43175</v>
      </c>
      <c r="CE142" s="54"/>
      <c r="CF142" s="54">
        <v>43349</v>
      </c>
      <c r="CG142" s="54">
        <v>43475</v>
      </c>
      <c r="CH142" s="54">
        <v>36526</v>
      </c>
      <c r="CI142" s="54">
        <v>36526</v>
      </c>
      <c r="CJ142">
        <v>0.17</v>
      </c>
      <c r="CK142">
        <v>0</v>
      </c>
      <c r="CL142">
        <v>0.01</v>
      </c>
      <c r="CM142">
        <v>0</v>
      </c>
      <c r="CN142">
        <v>0</v>
      </c>
      <c r="CO142">
        <v>0</v>
      </c>
      <c r="CP142">
        <v>0.64</v>
      </c>
      <c r="CQ142" t="s">
        <v>1407</v>
      </c>
      <c r="CR142" t="s">
        <v>1406</v>
      </c>
      <c r="CS142" t="s">
        <v>4408</v>
      </c>
      <c r="CT142" t="s">
        <v>1405</v>
      </c>
      <c r="CU142" t="s">
        <v>4409</v>
      </c>
      <c r="CV142" t="s">
        <v>4683</v>
      </c>
      <c r="CW142" t="s">
        <v>4425</v>
      </c>
      <c r="CX142" t="s">
        <v>1401</v>
      </c>
      <c r="CY142" t="s">
        <v>4621</v>
      </c>
      <c r="CZ142" t="s">
        <v>4684</v>
      </c>
      <c r="DE142" t="s">
        <v>4414</v>
      </c>
      <c r="DH142" s="54">
        <v>36526</v>
      </c>
      <c r="DI142" s="54">
        <v>36694</v>
      </c>
    </row>
    <row r="143" spans="1:113" x14ac:dyDescent="0.25">
      <c r="A143" t="s">
        <v>4403</v>
      </c>
      <c r="B143">
        <v>22</v>
      </c>
      <c r="C143" s="54">
        <v>43475</v>
      </c>
      <c r="D143" t="s">
        <v>1021</v>
      </c>
      <c r="E143" t="s">
        <v>3544</v>
      </c>
      <c r="I143" t="s">
        <v>4432</v>
      </c>
      <c r="K143" t="s">
        <v>4405</v>
      </c>
      <c r="L143">
        <v>2.17</v>
      </c>
      <c r="M143">
        <v>4</v>
      </c>
      <c r="N143">
        <v>0</v>
      </c>
      <c r="O143" s="54">
        <v>36526</v>
      </c>
      <c r="P143" s="54">
        <v>36526</v>
      </c>
      <c r="Q143">
        <v>32</v>
      </c>
      <c r="R143">
        <v>45</v>
      </c>
      <c r="S143">
        <v>18</v>
      </c>
      <c r="T143">
        <v>24</v>
      </c>
      <c r="U143">
        <v>12</v>
      </c>
      <c r="V143">
        <v>1</v>
      </c>
      <c r="W143" t="s">
        <v>1400</v>
      </c>
      <c r="X143" t="s">
        <v>4572</v>
      </c>
      <c r="Y143">
        <v>532</v>
      </c>
      <c r="AA143">
        <v>9.51</v>
      </c>
      <c r="AB143">
        <v>411</v>
      </c>
      <c r="AC143">
        <v>10.5</v>
      </c>
      <c r="AD143">
        <v>7.5</v>
      </c>
      <c r="AE143">
        <v>6.6</v>
      </c>
      <c r="AF143">
        <v>0</v>
      </c>
      <c r="AG143">
        <v>0</v>
      </c>
      <c r="AJ143" s="54">
        <v>43406</v>
      </c>
      <c r="AK143" s="54"/>
      <c r="AL143" s="54">
        <v>43186</v>
      </c>
      <c r="AO143">
        <v>250</v>
      </c>
      <c r="AP143" t="s">
        <v>4407</v>
      </c>
      <c r="AR143">
        <v>1</v>
      </c>
      <c r="AS143" t="s">
        <v>1382</v>
      </c>
      <c r="AT143">
        <v>1</v>
      </c>
      <c r="AV143">
        <v>400</v>
      </c>
      <c r="AW143">
        <v>266</v>
      </c>
      <c r="AX143">
        <v>132</v>
      </c>
      <c r="AY143" t="s">
        <v>1392</v>
      </c>
      <c r="AZ143" t="s">
        <v>1388</v>
      </c>
      <c r="BA143">
        <v>300</v>
      </c>
      <c r="BD143">
        <v>1000000000</v>
      </c>
      <c r="BE143">
        <v>34</v>
      </c>
      <c r="BF143">
        <v>0.92</v>
      </c>
      <c r="BG143">
        <v>250</v>
      </c>
      <c r="BH143">
        <v>0</v>
      </c>
      <c r="BI143">
        <v>250</v>
      </c>
      <c r="BJ143">
        <v>0</v>
      </c>
      <c r="BK143">
        <v>0</v>
      </c>
      <c r="BL143">
        <v>0</v>
      </c>
      <c r="BM143">
        <v>284</v>
      </c>
      <c r="BN143">
        <v>0.28999999999999998</v>
      </c>
      <c r="BR143">
        <v>0</v>
      </c>
      <c r="BS143">
        <v>133</v>
      </c>
      <c r="BX143">
        <v>179</v>
      </c>
      <c r="BY143">
        <v>0</v>
      </c>
      <c r="BZ143">
        <v>0</v>
      </c>
      <c r="CA143">
        <v>1.1200000000000001</v>
      </c>
      <c r="CC143">
        <v>1</v>
      </c>
      <c r="CD143" s="54">
        <v>43321</v>
      </c>
      <c r="CE143" s="54"/>
      <c r="CF143" s="54">
        <v>43349</v>
      </c>
      <c r="CG143" s="54">
        <v>43475</v>
      </c>
      <c r="CH143" s="54">
        <v>43311</v>
      </c>
      <c r="CI143" s="54">
        <v>43395</v>
      </c>
      <c r="CJ143">
        <v>0.78</v>
      </c>
      <c r="CK143">
        <v>8750</v>
      </c>
      <c r="CL143">
        <v>0.01</v>
      </c>
      <c r="CM143">
        <v>0.64</v>
      </c>
      <c r="CN143">
        <v>0</v>
      </c>
      <c r="CO143">
        <v>0</v>
      </c>
      <c r="CP143">
        <v>0</v>
      </c>
      <c r="CQ143" t="s">
        <v>1407</v>
      </c>
      <c r="CR143" t="s">
        <v>1406</v>
      </c>
      <c r="CS143" t="s">
        <v>4408</v>
      </c>
      <c r="CT143" t="s">
        <v>1405</v>
      </c>
      <c r="CU143" t="s">
        <v>4409</v>
      </c>
      <c r="CV143" t="s">
        <v>4685</v>
      </c>
      <c r="CW143" t="s">
        <v>4425</v>
      </c>
      <c r="CX143" t="s">
        <v>1401</v>
      </c>
      <c r="CY143" t="s">
        <v>4621</v>
      </c>
      <c r="CZ143" t="s">
        <v>4541</v>
      </c>
      <c r="DE143" t="s">
        <v>4414</v>
      </c>
      <c r="DG143" t="s">
        <v>1402</v>
      </c>
      <c r="DH143" s="54">
        <v>43395</v>
      </c>
      <c r="DI143" s="54">
        <v>43479</v>
      </c>
    </row>
    <row r="144" spans="1:113" x14ac:dyDescent="0.25">
      <c r="A144" t="s">
        <v>4403</v>
      </c>
      <c r="B144">
        <v>22</v>
      </c>
      <c r="C144" s="54">
        <v>43475</v>
      </c>
      <c r="D144" t="s">
        <v>1021</v>
      </c>
      <c r="E144" t="s">
        <v>1468</v>
      </c>
      <c r="I144" t="s">
        <v>4419</v>
      </c>
      <c r="K144" t="s">
        <v>4405</v>
      </c>
      <c r="L144">
        <v>1.73</v>
      </c>
      <c r="M144">
        <v>3.15</v>
      </c>
      <c r="N144">
        <v>0</v>
      </c>
      <c r="O144" s="54">
        <v>36526</v>
      </c>
      <c r="P144" s="54">
        <v>36526</v>
      </c>
      <c r="Q144">
        <v>32</v>
      </c>
      <c r="R144">
        <v>45</v>
      </c>
      <c r="S144">
        <v>18</v>
      </c>
      <c r="T144">
        <v>24</v>
      </c>
      <c r="U144">
        <v>12</v>
      </c>
      <c r="V144">
        <v>1</v>
      </c>
      <c r="X144" t="s">
        <v>4406</v>
      </c>
      <c r="AA144">
        <v>21.86</v>
      </c>
      <c r="AB144">
        <v>945</v>
      </c>
      <c r="AC144">
        <v>14.4</v>
      </c>
      <c r="AD144">
        <v>11.4</v>
      </c>
      <c r="AE144">
        <v>5.7</v>
      </c>
      <c r="AF144">
        <v>2</v>
      </c>
      <c r="AG144">
        <v>0</v>
      </c>
      <c r="AJ144" s="54">
        <v>43219</v>
      </c>
      <c r="AK144" s="54"/>
      <c r="AL144" s="54">
        <v>43398</v>
      </c>
      <c r="AO144">
        <v>500</v>
      </c>
      <c r="AP144" t="s">
        <v>4407</v>
      </c>
      <c r="AR144">
        <v>1</v>
      </c>
      <c r="AS144" t="s">
        <v>1382</v>
      </c>
      <c r="AT144">
        <v>1</v>
      </c>
      <c r="AV144">
        <v>1257</v>
      </c>
      <c r="AW144">
        <v>836</v>
      </c>
      <c r="AX144">
        <v>415</v>
      </c>
      <c r="AY144" t="s">
        <v>838</v>
      </c>
      <c r="AZ144" t="s">
        <v>1388</v>
      </c>
      <c r="BA144">
        <v>1123</v>
      </c>
      <c r="BD144">
        <v>1000000000</v>
      </c>
      <c r="BE144">
        <v>0</v>
      </c>
      <c r="BF144">
        <v>1</v>
      </c>
      <c r="BG144">
        <v>1000</v>
      </c>
      <c r="BH144">
        <v>0</v>
      </c>
      <c r="BI144">
        <v>1000</v>
      </c>
      <c r="BJ144">
        <v>0</v>
      </c>
      <c r="BK144">
        <v>0</v>
      </c>
      <c r="BL144">
        <v>0</v>
      </c>
      <c r="BM144">
        <v>1000</v>
      </c>
      <c r="BN144">
        <v>0.2</v>
      </c>
      <c r="BR144">
        <v>500</v>
      </c>
      <c r="BS144">
        <v>419</v>
      </c>
      <c r="BX144">
        <v>589</v>
      </c>
      <c r="BY144">
        <v>0</v>
      </c>
      <c r="BZ144">
        <v>0</v>
      </c>
      <c r="CA144">
        <v>1.0900000000000001</v>
      </c>
      <c r="CC144">
        <v>0</v>
      </c>
      <c r="CD144" s="54">
        <v>43475</v>
      </c>
      <c r="CE144" s="54"/>
      <c r="CF144" s="54">
        <v>43475</v>
      </c>
      <c r="CG144" s="54">
        <v>43601</v>
      </c>
      <c r="CH144" s="54">
        <v>42940</v>
      </c>
      <c r="CI144" s="54">
        <v>0</v>
      </c>
      <c r="CJ144">
        <v>1</v>
      </c>
      <c r="CK144">
        <v>0</v>
      </c>
      <c r="CL144">
        <v>0.01</v>
      </c>
      <c r="CM144">
        <v>0</v>
      </c>
      <c r="CN144">
        <v>0</v>
      </c>
      <c r="CO144">
        <v>0</v>
      </c>
      <c r="CP144">
        <v>0</v>
      </c>
      <c r="CQ144" t="s">
        <v>1407</v>
      </c>
      <c r="CR144" t="s">
        <v>1406</v>
      </c>
      <c r="CS144" t="s">
        <v>4408</v>
      </c>
      <c r="CT144" t="s">
        <v>1405</v>
      </c>
      <c r="CU144" t="s">
        <v>4409</v>
      </c>
      <c r="CV144" t="s">
        <v>4686</v>
      </c>
      <c r="CW144" t="s">
        <v>4425</v>
      </c>
      <c r="CX144" t="s">
        <v>1401</v>
      </c>
      <c r="CY144" t="s">
        <v>4621</v>
      </c>
      <c r="CZ144" t="s">
        <v>4687</v>
      </c>
      <c r="DE144" t="s">
        <v>4414</v>
      </c>
      <c r="DG144" t="s">
        <v>4460</v>
      </c>
      <c r="DH144" s="54">
        <v>43024</v>
      </c>
      <c r="DI144" s="54">
        <v>43108</v>
      </c>
    </row>
    <row r="145" spans="1:113" x14ac:dyDescent="0.25">
      <c r="A145" t="s">
        <v>4403</v>
      </c>
      <c r="B145">
        <v>22</v>
      </c>
      <c r="C145" s="54">
        <v>43475</v>
      </c>
      <c r="D145" t="s">
        <v>1021</v>
      </c>
      <c r="E145" t="s">
        <v>1469</v>
      </c>
      <c r="I145" t="s">
        <v>4419</v>
      </c>
      <c r="K145" t="s">
        <v>4405</v>
      </c>
      <c r="L145">
        <v>2.76</v>
      </c>
      <c r="M145">
        <v>5.15</v>
      </c>
      <c r="N145">
        <v>0</v>
      </c>
      <c r="O145" s="54">
        <v>36526</v>
      </c>
      <c r="P145" s="54">
        <v>36526</v>
      </c>
      <c r="Q145">
        <v>32</v>
      </c>
      <c r="R145">
        <v>45</v>
      </c>
      <c r="S145">
        <v>18</v>
      </c>
      <c r="T145">
        <v>24</v>
      </c>
      <c r="U145">
        <v>12</v>
      </c>
      <c r="V145">
        <v>1</v>
      </c>
      <c r="X145" t="s">
        <v>4406</v>
      </c>
      <c r="AA145">
        <v>30.16</v>
      </c>
      <c r="AB145">
        <v>1303</v>
      </c>
      <c r="AC145">
        <v>9.4</v>
      </c>
      <c r="AD145">
        <v>3.1</v>
      </c>
      <c r="AE145">
        <v>4.0999999999999996</v>
      </c>
      <c r="AF145">
        <v>0</v>
      </c>
      <c r="AG145">
        <v>0</v>
      </c>
      <c r="AJ145" s="54">
        <v>43443</v>
      </c>
      <c r="AK145" s="54"/>
      <c r="AL145" s="54">
        <v>43443</v>
      </c>
      <c r="AO145">
        <v>500</v>
      </c>
      <c r="AP145" t="s">
        <v>4407</v>
      </c>
      <c r="AR145">
        <v>1</v>
      </c>
      <c r="AS145" t="s">
        <v>1382</v>
      </c>
      <c r="AT145">
        <v>1</v>
      </c>
      <c r="AV145">
        <v>1131</v>
      </c>
      <c r="AW145">
        <v>752</v>
      </c>
      <c r="AX145">
        <v>373</v>
      </c>
      <c r="AY145" t="s">
        <v>1398</v>
      </c>
      <c r="AZ145" t="s">
        <v>1398</v>
      </c>
      <c r="BA145">
        <v>1010</v>
      </c>
      <c r="BD145">
        <v>1000000000</v>
      </c>
      <c r="BE145">
        <v>380</v>
      </c>
      <c r="BF145">
        <v>0.66</v>
      </c>
      <c r="BG145">
        <v>0</v>
      </c>
      <c r="BH145">
        <v>0</v>
      </c>
      <c r="BI145">
        <v>0</v>
      </c>
      <c r="BJ145">
        <v>0</v>
      </c>
      <c r="BK145">
        <v>0</v>
      </c>
      <c r="BL145">
        <v>0</v>
      </c>
      <c r="BM145">
        <v>380</v>
      </c>
      <c r="BN145">
        <v>0.66</v>
      </c>
      <c r="BR145">
        <v>751</v>
      </c>
      <c r="BS145">
        <v>377</v>
      </c>
      <c r="BX145">
        <v>0</v>
      </c>
      <c r="BY145">
        <v>0</v>
      </c>
      <c r="BZ145">
        <v>0</v>
      </c>
      <c r="CA145">
        <v>1.1499999999999999</v>
      </c>
      <c r="CC145">
        <v>1</v>
      </c>
      <c r="CD145" s="54">
        <v>43475</v>
      </c>
      <c r="CE145" s="54"/>
      <c r="CF145" s="54">
        <v>43475</v>
      </c>
      <c r="CG145" s="54">
        <v>43601</v>
      </c>
      <c r="CH145" s="54">
        <v>43216</v>
      </c>
      <c r="CI145" s="54">
        <v>43300</v>
      </c>
      <c r="CJ145">
        <v>1</v>
      </c>
      <c r="CK145">
        <v>0</v>
      </c>
      <c r="CL145">
        <v>0</v>
      </c>
      <c r="CM145">
        <v>0</v>
      </c>
      <c r="CN145">
        <v>0.01</v>
      </c>
      <c r="CO145">
        <v>0</v>
      </c>
      <c r="CP145">
        <v>0</v>
      </c>
      <c r="CQ145" t="s">
        <v>1407</v>
      </c>
      <c r="CR145" t="s">
        <v>1406</v>
      </c>
      <c r="CS145" t="s">
        <v>4408</v>
      </c>
      <c r="CT145" t="s">
        <v>1405</v>
      </c>
      <c r="CU145" t="s">
        <v>4409</v>
      </c>
      <c r="CV145" t="s">
        <v>4688</v>
      </c>
      <c r="CW145" t="s">
        <v>4425</v>
      </c>
      <c r="CX145" t="s">
        <v>1401</v>
      </c>
      <c r="CY145" t="s">
        <v>4621</v>
      </c>
      <c r="CZ145" t="s">
        <v>4477</v>
      </c>
      <c r="DE145" t="s">
        <v>4414</v>
      </c>
      <c r="DG145" t="s">
        <v>1402</v>
      </c>
      <c r="DH145" s="54">
        <v>43300</v>
      </c>
      <c r="DI145" s="54">
        <v>43384</v>
      </c>
    </row>
    <row r="146" spans="1:113" x14ac:dyDescent="0.25">
      <c r="A146" t="s">
        <v>4403</v>
      </c>
      <c r="B146">
        <v>22</v>
      </c>
      <c r="C146" s="54">
        <v>43475</v>
      </c>
      <c r="D146" t="s">
        <v>1021</v>
      </c>
      <c r="E146" t="s">
        <v>3545</v>
      </c>
      <c r="I146" t="s">
        <v>4428</v>
      </c>
      <c r="K146" t="s">
        <v>4405</v>
      </c>
      <c r="L146">
        <v>3.06</v>
      </c>
      <c r="M146">
        <v>4.6900000000000004</v>
      </c>
      <c r="N146">
        <v>0</v>
      </c>
      <c r="O146" s="54">
        <v>36526</v>
      </c>
      <c r="P146" s="54">
        <v>36526</v>
      </c>
      <c r="Q146">
        <v>32</v>
      </c>
      <c r="R146">
        <v>45</v>
      </c>
      <c r="S146">
        <v>18</v>
      </c>
      <c r="T146">
        <v>24</v>
      </c>
      <c r="U146">
        <v>12</v>
      </c>
      <c r="V146">
        <v>1</v>
      </c>
      <c r="W146" t="s">
        <v>1389</v>
      </c>
      <c r="X146" t="s">
        <v>4575</v>
      </c>
      <c r="AA146">
        <v>6.09</v>
      </c>
      <c r="AB146">
        <v>264</v>
      </c>
      <c r="AC146">
        <v>8.1999999999999993</v>
      </c>
      <c r="AD146">
        <v>9.1999999999999993</v>
      </c>
      <c r="AE146">
        <v>8.1999999999999993</v>
      </c>
      <c r="AF146">
        <v>0</v>
      </c>
      <c r="AG146">
        <v>0</v>
      </c>
      <c r="AJ146" s="54">
        <v>43368</v>
      </c>
      <c r="AK146" s="54">
        <v>42751</v>
      </c>
      <c r="AL146" s="54">
        <v>43122</v>
      </c>
      <c r="AO146">
        <v>200</v>
      </c>
      <c r="AP146" t="s">
        <v>4407</v>
      </c>
      <c r="AR146">
        <v>1</v>
      </c>
      <c r="AS146" t="s">
        <v>1382</v>
      </c>
      <c r="AT146">
        <v>1</v>
      </c>
      <c r="AV146">
        <v>200</v>
      </c>
      <c r="AW146">
        <v>133</v>
      </c>
      <c r="AX146">
        <v>66</v>
      </c>
      <c r="AY146" t="s">
        <v>1392</v>
      </c>
      <c r="AZ146" t="s">
        <v>1387</v>
      </c>
      <c r="BA146">
        <v>200</v>
      </c>
      <c r="BD146">
        <v>1000000000</v>
      </c>
      <c r="BE146">
        <v>25</v>
      </c>
      <c r="BF146">
        <v>0.88</v>
      </c>
      <c r="BG146">
        <v>200</v>
      </c>
      <c r="BH146">
        <v>0</v>
      </c>
      <c r="BI146">
        <v>200</v>
      </c>
      <c r="BJ146">
        <v>0</v>
      </c>
      <c r="BK146">
        <v>0</v>
      </c>
      <c r="BL146">
        <v>0</v>
      </c>
      <c r="BM146">
        <v>225</v>
      </c>
      <c r="BN146">
        <v>-0.13</v>
      </c>
      <c r="BR146">
        <v>0</v>
      </c>
      <c r="BS146">
        <v>67</v>
      </c>
      <c r="BX146">
        <v>67</v>
      </c>
      <c r="BY146">
        <v>0</v>
      </c>
      <c r="BZ146">
        <v>0</v>
      </c>
      <c r="CA146">
        <v>0.71</v>
      </c>
      <c r="CC146">
        <v>0</v>
      </c>
      <c r="CD146" s="54">
        <v>43314</v>
      </c>
      <c r="CE146" s="54"/>
      <c r="CF146" s="54">
        <v>43349</v>
      </c>
      <c r="CG146" s="54">
        <v>43475</v>
      </c>
      <c r="CH146" s="54">
        <v>42796</v>
      </c>
      <c r="CI146" s="54">
        <v>0</v>
      </c>
      <c r="CJ146">
        <v>0.2</v>
      </c>
      <c r="CK146">
        <v>0</v>
      </c>
      <c r="CL146">
        <v>0.01</v>
      </c>
      <c r="CM146">
        <v>0.64</v>
      </c>
      <c r="CN146">
        <v>0</v>
      </c>
      <c r="CO146">
        <v>0</v>
      </c>
      <c r="CP146">
        <v>0</v>
      </c>
      <c r="CQ146" t="s">
        <v>1407</v>
      </c>
      <c r="CR146" t="s">
        <v>1406</v>
      </c>
      <c r="CS146" t="s">
        <v>4408</v>
      </c>
      <c r="CT146" t="s">
        <v>1405</v>
      </c>
      <c r="CU146" t="s">
        <v>4409</v>
      </c>
      <c r="CV146" t="s">
        <v>4689</v>
      </c>
      <c r="CW146" t="s">
        <v>4425</v>
      </c>
      <c r="CX146" t="s">
        <v>1401</v>
      </c>
      <c r="CY146" t="s">
        <v>4621</v>
      </c>
      <c r="CZ146" t="s">
        <v>4665</v>
      </c>
      <c r="DE146" t="s">
        <v>4414</v>
      </c>
      <c r="DG146" t="s">
        <v>4460</v>
      </c>
      <c r="DH146" s="54">
        <v>42880</v>
      </c>
      <c r="DI146" s="54">
        <v>42964</v>
      </c>
    </row>
    <row r="147" spans="1:113" x14ac:dyDescent="0.25">
      <c r="A147" t="s">
        <v>4403</v>
      </c>
      <c r="B147">
        <v>22</v>
      </c>
      <c r="C147" s="54">
        <v>43475</v>
      </c>
      <c r="D147" t="s">
        <v>1021</v>
      </c>
      <c r="E147" t="s">
        <v>3546</v>
      </c>
      <c r="I147" t="s">
        <v>4432</v>
      </c>
      <c r="K147" t="s">
        <v>4405</v>
      </c>
      <c r="L147">
        <v>2.09</v>
      </c>
      <c r="M147">
        <v>3.58</v>
      </c>
      <c r="N147">
        <v>0</v>
      </c>
      <c r="O147" s="54">
        <v>36526</v>
      </c>
      <c r="P147" s="54">
        <v>36526</v>
      </c>
      <c r="Q147">
        <v>32</v>
      </c>
      <c r="R147">
        <v>45</v>
      </c>
      <c r="S147">
        <v>18</v>
      </c>
      <c r="T147">
        <v>24</v>
      </c>
      <c r="U147">
        <v>12</v>
      </c>
      <c r="V147">
        <v>1</v>
      </c>
      <c r="W147" t="s">
        <v>1400</v>
      </c>
      <c r="X147" t="s">
        <v>4429</v>
      </c>
      <c r="Z147" t="s">
        <v>1403</v>
      </c>
      <c r="AA147">
        <v>6.22</v>
      </c>
      <c r="AB147">
        <v>269</v>
      </c>
      <c r="AC147">
        <v>6</v>
      </c>
      <c r="AD147">
        <v>9.9</v>
      </c>
      <c r="AE147">
        <v>2</v>
      </c>
      <c r="AF147">
        <v>0</v>
      </c>
      <c r="AG147">
        <v>0</v>
      </c>
      <c r="AJ147" s="54">
        <v>43443</v>
      </c>
      <c r="AK147" s="54"/>
      <c r="AL147" s="54">
        <v>43406</v>
      </c>
      <c r="AO147">
        <v>50</v>
      </c>
      <c r="AP147" t="s">
        <v>4407</v>
      </c>
      <c r="AR147">
        <v>1</v>
      </c>
      <c r="AS147" t="s">
        <v>1382</v>
      </c>
      <c r="AT147">
        <v>1</v>
      </c>
      <c r="AV147">
        <v>150</v>
      </c>
      <c r="AW147">
        <v>100</v>
      </c>
      <c r="AX147">
        <v>50</v>
      </c>
      <c r="AY147" t="s">
        <v>1388</v>
      </c>
      <c r="AZ147" t="s">
        <v>1387</v>
      </c>
      <c r="BA147">
        <v>190</v>
      </c>
      <c r="BD147">
        <v>1000000000</v>
      </c>
      <c r="BE147">
        <v>146</v>
      </c>
      <c r="BF147">
        <v>0.03</v>
      </c>
      <c r="BG147">
        <v>100</v>
      </c>
      <c r="BH147">
        <v>0</v>
      </c>
      <c r="BI147">
        <v>100</v>
      </c>
      <c r="BJ147">
        <v>0</v>
      </c>
      <c r="BK147">
        <v>0</v>
      </c>
      <c r="BL147">
        <v>0</v>
      </c>
      <c r="BM147">
        <v>246</v>
      </c>
      <c r="BN147">
        <v>-0.64</v>
      </c>
      <c r="BR147">
        <v>0</v>
      </c>
      <c r="BS147">
        <v>50</v>
      </c>
      <c r="BX147">
        <v>0</v>
      </c>
      <c r="BY147">
        <v>0</v>
      </c>
      <c r="BZ147">
        <v>0</v>
      </c>
      <c r="CA147">
        <v>0.95</v>
      </c>
      <c r="CC147">
        <v>1</v>
      </c>
      <c r="CD147" s="54">
        <v>43175</v>
      </c>
      <c r="CE147" s="54"/>
      <c r="CF147" s="54">
        <v>43349</v>
      </c>
      <c r="CG147" s="54">
        <v>43475</v>
      </c>
      <c r="CH147" s="54">
        <v>43311</v>
      </c>
      <c r="CI147" s="54">
        <v>43395</v>
      </c>
      <c r="CJ147">
        <v>0.38</v>
      </c>
      <c r="CK147">
        <v>50</v>
      </c>
      <c r="CL147">
        <v>0.01</v>
      </c>
      <c r="CM147">
        <v>0</v>
      </c>
      <c r="CN147">
        <v>0.5</v>
      </c>
      <c r="CO147">
        <v>0.01</v>
      </c>
      <c r="CP147">
        <v>0.13</v>
      </c>
      <c r="CQ147" t="s">
        <v>1407</v>
      </c>
      <c r="CR147" t="s">
        <v>1406</v>
      </c>
      <c r="CS147" t="s">
        <v>4408</v>
      </c>
      <c r="CT147" t="s">
        <v>1405</v>
      </c>
      <c r="CU147" t="s">
        <v>4409</v>
      </c>
      <c r="CV147" t="s">
        <v>4690</v>
      </c>
      <c r="CW147" t="s">
        <v>4425</v>
      </c>
      <c r="CX147" t="s">
        <v>1401</v>
      </c>
      <c r="CY147" t="s">
        <v>4621</v>
      </c>
      <c r="CZ147" t="s">
        <v>4691</v>
      </c>
      <c r="DE147" t="s">
        <v>4414</v>
      </c>
      <c r="DG147" t="s">
        <v>1402</v>
      </c>
      <c r="DH147" s="54">
        <v>43395</v>
      </c>
      <c r="DI147" s="54">
        <v>43479</v>
      </c>
    </row>
    <row r="148" spans="1:113" x14ac:dyDescent="0.25">
      <c r="A148" t="s">
        <v>4403</v>
      </c>
      <c r="B148">
        <v>22</v>
      </c>
      <c r="C148" s="54">
        <v>43475</v>
      </c>
      <c r="D148" t="s">
        <v>1021</v>
      </c>
      <c r="E148" t="s">
        <v>3547</v>
      </c>
      <c r="I148" t="s">
        <v>4423</v>
      </c>
      <c r="K148" t="s">
        <v>4405</v>
      </c>
      <c r="L148">
        <v>1.85</v>
      </c>
      <c r="M148">
        <v>3.56</v>
      </c>
      <c r="N148">
        <v>0</v>
      </c>
      <c r="O148" s="54">
        <v>36526</v>
      </c>
      <c r="P148" s="54">
        <v>36526</v>
      </c>
      <c r="Q148">
        <v>32</v>
      </c>
      <c r="R148">
        <v>45</v>
      </c>
      <c r="S148">
        <v>18</v>
      </c>
      <c r="T148">
        <v>24</v>
      </c>
      <c r="U148">
        <v>12</v>
      </c>
      <c r="V148">
        <v>1</v>
      </c>
      <c r="X148" t="s">
        <v>4406</v>
      </c>
      <c r="Z148" t="s">
        <v>1403</v>
      </c>
      <c r="AA148">
        <v>17.54</v>
      </c>
      <c r="AB148">
        <v>758</v>
      </c>
      <c r="AC148">
        <v>5</v>
      </c>
      <c r="AD148">
        <v>8.1</v>
      </c>
      <c r="AE148">
        <v>2.9</v>
      </c>
      <c r="AF148">
        <v>0</v>
      </c>
      <c r="AG148">
        <v>0</v>
      </c>
      <c r="AJ148" s="54"/>
      <c r="AK148" s="54"/>
      <c r="AL148" s="54">
        <v>43153</v>
      </c>
      <c r="AO148">
        <v>200</v>
      </c>
      <c r="AP148" t="s">
        <v>4407</v>
      </c>
      <c r="AR148">
        <v>1</v>
      </c>
      <c r="AS148" t="s">
        <v>1382</v>
      </c>
      <c r="AT148">
        <v>1</v>
      </c>
      <c r="AV148">
        <v>354</v>
      </c>
      <c r="AW148">
        <v>235</v>
      </c>
      <c r="AX148">
        <v>117</v>
      </c>
      <c r="AY148" t="s">
        <v>1392</v>
      </c>
      <c r="AZ148" t="s">
        <v>1387</v>
      </c>
      <c r="BA148">
        <v>393</v>
      </c>
      <c r="BD148">
        <v>1000000000</v>
      </c>
      <c r="BE148">
        <v>117</v>
      </c>
      <c r="BF148">
        <v>0.67</v>
      </c>
      <c r="BG148">
        <v>450</v>
      </c>
      <c r="BH148">
        <v>0</v>
      </c>
      <c r="BI148">
        <v>450</v>
      </c>
      <c r="BJ148">
        <v>0</v>
      </c>
      <c r="BK148">
        <v>0</v>
      </c>
      <c r="BL148">
        <v>0</v>
      </c>
      <c r="BM148">
        <v>567</v>
      </c>
      <c r="BN148">
        <v>-0.6</v>
      </c>
      <c r="BR148">
        <v>0</v>
      </c>
      <c r="BS148">
        <v>118</v>
      </c>
      <c r="BX148">
        <v>0</v>
      </c>
      <c r="BY148">
        <v>0</v>
      </c>
      <c r="BZ148">
        <v>0</v>
      </c>
      <c r="CA148">
        <v>1.23</v>
      </c>
      <c r="CC148">
        <v>0</v>
      </c>
      <c r="CD148" s="54">
        <v>43475</v>
      </c>
      <c r="CE148" s="54"/>
      <c r="CF148" s="54">
        <v>43475</v>
      </c>
      <c r="CG148" s="54">
        <v>43601</v>
      </c>
      <c r="CH148" s="54">
        <v>43067</v>
      </c>
      <c r="CI148" s="54">
        <v>0</v>
      </c>
      <c r="CJ148">
        <v>1</v>
      </c>
      <c r="CK148">
        <v>0</v>
      </c>
      <c r="CL148">
        <v>0</v>
      </c>
      <c r="CM148">
        <v>0.01</v>
      </c>
      <c r="CN148">
        <v>0</v>
      </c>
      <c r="CO148">
        <v>0</v>
      </c>
      <c r="CP148">
        <v>0</v>
      </c>
      <c r="CQ148" t="s">
        <v>1407</v>
      </c>
      <c r="CR148" t="s">
        <v>1406</v>
      </c>
      <c r="CS148" t="s">
        <v>4408</v>
      </c>
      <c r="CT148" t="s">
        <v>1405</v>
      </c>
      <c r="CU148" t="s">
        <v>4409</v>
      </c>
      <c r="CV148" t="s">
        <v>4692</v>
      </c>
      <c r="CW148" t="s">
        <v>4425</v>
      </c>
      <c r="CX148" t="s">
        <v>1401</v>
      </c>
      <c r="CY148" t="s">
        <v>4621</v>
      </c>
      <c r="CZ148" t="s">
        <v>4693</v>
      </c>
      <c r="DE148" t="s">
        <v>4414</v>
      </c>
      <c r="DG148" t="s">
        <v>4460</v>
      </c>
      <c r="DH148" s="54">
        <v>43151</v>
      </c>
      <c r="DI148" s="54">
        <v>43235</v>
      </c>
    </row>
    <row r="149" spans="1:113" x14ac:dyDescent="0.25">
      <c r="A149" t="s">
        <v>4403</v>
      </c>
      <c r="B149">
        <v>22</v>
      </c>
      <c r="C149" s="54">
        <v>43475</v>
      </c>
      <c r="D149" t="s">
        <v>1021</v>
      </c>
      <c r="E149" t="s">
        <v>3548</v>
      </c>
      <c r="I149" t="s">
        <v>4404</v>
      </c>
      <c r="K149" t="s">
        <v>4405</v>
      </c>
      <c r="L149">
        <v>1.76</v>
      </c>
      <c r="M149">
        <v>4.75</v>
      </c>
      <c r="N149">
        <v>0</v>
      </c>
      <c r="O149" s="54">
        <v>36526</v>
      </c>
      <c r="P149" s="54">
        <v>36526</v>
      </c>
      <c r="Q149">
        <v>32</v>
      </c>
      <c r="R149">
        <v>45</v>
      </c>
      <c r="S149">
        <v>18</v>
      </c>
      <c r="T149">
        <v>24</v>
      </c>
      <c r="U149">
        <v>12</v>
      </c>
      <c r="V149">
        <v>1</v>
      </c>
      <c r="X149" t="s">
        <v>4406</v>
      </c>
      <c r="Z149" t="s">
        <v>1403</v>
      </c>
      <c r="AA149">
        <v>9.59</v>
      </c>
      <c r="AB149">
        <v>415</v>
      </c>
      <c r="AC149">
        <v>0.3</v>
      </c>
      <c r="AD149">
        <v>7</v>
      </c>
      <c r="AE149">
        <v>5.2</v>
      </c>
      <c r="AF149">
        <v>0</v>
      </c>
      <c r="AG149">
        <v>0</v>
      </c>
      <c r="AJ149" s="54">
        <v>43367</v>
      </c>
      <c r="AK149" s="54">
        <v>42751</v>
      </c>
      <c r="AL149" s="54">
        <v>43077</v>
      </c>
      <c r="AO149">
        <v>200</v>
      </c>
      <c r="AP149" t="s">
        <v>4407</v>
      </c>
      <c r="AR149">
        <v>1</v>
      </c>
      <c r="AS149" t="s">
        <v>1382</v>
      </c>
      <c r="AT149">
        <v>1</v>
      </c>
      <c r="AV149">
        <v>10</v>
      </c>
      <c r="AW149">
        <v>7</v>
      </c>
      <c r="AX149">
        <v>3</v>
      </c>
      <c r="AY149" t="s">
        <v>1387</v>
      </c>
      <c r="AZ149" t="s">
        <v>1387</v>
      </c>
      <c r="BA149">
        <v>409</v>
      </c>
      <c r="BD149">
        <v>1000000000</v>
      </c>
      <c r="BE149">
        <v>67</v>
      </c>
      <c r="BF149">
        <v>-5.7</v>
      </c>
      <c r="BG149">
        <v>200</v>
      </c>
      <c r="BH149">
        <v>0</v>
      </c>
      <c r="BI149">
        <v>200</v>
      </c>
      <c r="BJ149">
        <v>0</v>
      </c>
      <c r="BK149">
        <v>0</v>
      </c>
      <c r="BL149">
        <v>0</v>
      </c>
      <c r="BM149">
        <v>267</v>
      </c>
      <c r="BN149">
        <v>-25.7</v>
      </c>
      <c r="BR149">
        <v>0</v>
      </c>
      <c r="BS149">
        <v>3</v>
      </c>
      <c r="BX149">
        <v>0</v>
      </c>
      <c r="BY149">
        <v>100</v>
      </c>
      <c r="BZ149">
        <v>0</v>
      </c>
      <c r="CA149">
        <v>2.27</v>
      </c>
      <c r="CC149">
        <v>0</v>
      </c>
      <c r="CD149" s="54">
        <v>43475</v>
      </c>
      <c r="CE149" s="54"/>
      <c r="CF149" s="54">
        <v>43475</v>
      </c>
      <c r="CG149" s="54">
        <v>43601</v>
      </c>
      <c r="CH149" s="54">
        <v>42999</v>
      </c>
      <c r="CI149" s="54">
        <v>0</v>
      </c>
      <c r="CJ149">
        <v>1</v>
      </c>
      <c r="CK149">
        <v>0</v>
      </c>
      <c r="CL149">
        <v>0</v>
      </c>
      <c r="CM149">
        <v>0</v>
      </c>
      <c r="CN149">
        <v>0</v>
      </c>
      <c r="CO149">
        <v>0</v>
      </c>
      <c r="CP149">
        <v>0.01</v>
      </c>
      <c r="CQ149" t="s">
        <v>1407</v>
      </c>
      <c r="CR149" t="s">
        <v>1406</v>
      </c>
      <c r="CS149" t="s">
        <v>4408</v>
      </c>
      <c r="CT149" t="s">
        <v>1405</v>
      </c>
      <c r="CU149" t="s">
        <v>4409</v>
      </c>
      <c r="CV149" t="s">
        <v>4694</v>
      </c>
      <c r="CW149" t="s">
        <v>4425</v>
      </c>
      <c r="CX149" t="s">
        <v>1401</v>
      </c>
      <c r="CY149" t="s">
        <v>4621</v>
      </c>
      <c r="CZ149" t="s">
        <v>4693</v>
      </c>
      <c r="DE149" t="s">
        <v>4414</v>
      </c>
      <c r="DG149" t="s">
        <v>4460</v>
      </c>
      <c r="DH149" s="54">
        <v>43083</v>
      </c>
      <c r="DI149" s="54">
        <v>43167</v>
      </c>
    </row>
    <row r="150" spans="1:113" x14ac:dyDescent="0.25">
      <c r="A150" t="s">
        <v>4403</v>
      </c>
      <c r="B150">
        <v>22</v>
      </c>
      <c r="C150" s="54">
        <v>43475</v>
      </c>
      <c r="D150" t="s">
        <v>1021</v>
      </c>
      <c r="E150" t="s">
        <v>3549</v>
      </c>
      <c r="I150" t="s">
        <v>4404</v>
      </c>
      <c r="K150" t="s">
        <v>4405</v>
      </c>
      <c r="L150">
        <v>2.69</v>
      </c>
      <c r="M150">
        <v>3.57</v>
      </c>
      <c r="N150">
        <v>0</v>
      </c>
      <c r="O150" s="54">
        <v>36526</v>
      </c>
      <c r="P150" s="54">
        <v>36526</v>
      </c>
      <c r="Q150">
        <v>32</v>
      </c>
      <c r="R150">
        <v>45</v>
      </c>
      <c r="S150">
        <v>18</v>
      </c>
      <c r="T150">
        <v>24</v>
      </c>
      <c r="U150">
        <v>12</v>
      </c>
      <c r="V150">
        <v>1</v>
      </c>
      <c r="X150" t="s">
        <v>4406</v>
      </c>
      <c r="Z150" t="s">
        <v>1403</v>
      </c>
      <c r="AA150">
        <v>4.54</v>
      </c>
      <c r="AB150">
        <v>197</v>
      </c>
      <c r="AC150">
        <v>0.6</v>
      </c>
      <c r="AD150">
        <v>2.2000000000000002</v>
      </c>
      <c r="AE150">
        <v>5.5</v>
      </c>
      <c r="AF150">
        <v>0</v>
      </c>
      <c r="AG150">
        <v>0</v>
      </c>
      <c r="AJ150" s="54">
        <v>43364</v>
      </c>
      <c r="AK150" s="54"/>
      <c r="AL150" s="54">
        <v>43466</v>
      </c>
      <c r="AO150">
        <v>100</v>
      </c>
      <c r="AP150" t="s">
        <v>4407</v>
      </c>
      <c r="AR150">
        <v>1</v>
      </c>
      <c r="AS150" t="s">
        <v>1382</v>
      </c>
      <c r="AT150">
        <v>1</v>
      </c>
      <c r="AV150">
        <v>10</v>
      </c>
      <c r="AW150">
        <v>7</v>
      </c>
      <c r="AX150">
        <v>3</v>
      </c>
      <c r="AY150" t="s">
        <v>1387</v>
      </c>
      <c r="AZ150" t="s">
        <v>1387</v>
      </c>
      <c r="BA150">
        <v>185</v>
      </c>
      <c r="BD150">
        <v>1000000000</v>
      </c>
      <c r="BE150">
        <v>40</v>
      </c>
      <c r="BF150">
        <v>-3</v>
      </c>
      <c r="BG150">
        <v>0</v>
      </c>
      <c r="BH150">
        <v>0</v>
      </c>
      <c r="BI150">
        <v>0</v>
      </c>
      <c r="BJ150">
        <v>0</v>
      </c>
      <c r="BK150">
        <v>0</v>
      </c>
      <c r="BL150">
        <v>0</v>
      </c>
      <c r="BM150">
        <v>40</v>
      </c>
      <c r="BN150">
        <v>-3</v>
      </c>
      <c r="BR150">
        <v>0</v>
      </c>
      <c r="BS150">
        <v>3</v>
      </c>
      <c r="BX150">
        <v>0</v>
      </c>
      <c r="BY150">
        <v>81</v>
      </c>
      <c r="BZ150">
        <v>0</v>
      </c>
      <c r="CA150">
        <v>0.44</v>
      </c>
      <c r="CC150">
        <v>0</v>
      </c>
      <c r="CD150" s="54">
        <v>43475</v>
      </c>
      <c r="CE150" s="54"/>
      <c r="CF150" s="54">
        <v>43475</v>
      </c>
      <c r="CG150" s="54">
        <v>43601</v>
      </c>
      <c r="CH150" s="54">
        <v>36526</v>
      </c>
      <c r="CI150" s="54">
        <v>36526</v>
      </c>
      <c r="CJ150">
        <v>1</v>
      </c>
      <c r="CK150">
        <v>0</v>
      </c>
      <c r="CL150">
        <v>0</v>
      </c>
      <c r="CM150">
        <v>0</v>
      </c>
      <c r="CN150">
        <v>0</v>
      </c>
      <c r="CO150">
        <v>0</v>
      </c>
      <c r="CP150">
        <v>0.01</v>
      </c>
      <c r="CQ150" t="s">
        <v>1407</v>
      </c>
      <c r="CR150" t="s">
        <v>1406</v>
      </c>
      <c r="CS150" t="s">
        <v>4408</v>
      </c>
      <c r="CT150" t="s">
        <v>1405</v>
      </c>
      <c r="CU150" t="s">
        <v>4409</v>
      </c>
      <c r="CV150" t="s">
        <v>4695</v>
      </c>
      <c r="CW150" t="s">
        <v>4425</v>
      </c>
      <c r="CX150" t="s">
        <v>1401</v>
      </c>
      <c r="CY150" t="s">
        <v>4621</v>
      </c>
      <c r="CZ150" t="s">
        <v>4696</v>
      </c>
      <c r="DE150" t="s">
        <v>4414</v>
      </c>
      <c r="DG150" t="s">
        <v>1402</v>
      </c>
      <c r="DH150" s="54">
        <v>36526</v>
      </c>
      <c r="DI150" s="54">
        <v>36694</v>
      </c>
    </row>
    <row r="151" spans="1:113" x14ac:dyDescent="0.25">
      <c r="A151" t="s">
        <v>4403</v>
      </c>
      <c r="B151">
        <v>22</v>
      </c>
      <c r="C151" s="54">
        <v>43475</v>
      </c>
      <c r="D151" t="s">
        <v>1021</v>
      </c>
      <c r="E151" t="s">
        <v>3550</v>
      </c>
      <c r="I151" t="s">
        <v>4404</v>
      </c>
      <c r="K151" t="s">
        <v>4405</v>
      </c>
      <c r="L151">
        <v>2.4500000000000002</v>
      </c>
      <c r="M151">
        <v>3.35</v>
      </c>
      <c r="N151">
        <v>0</v>
      </c>
      <c r="O151" s="54">
        <v>36526</v>
      </c>
      <c r="P151" s="54">
        <v>36526</v>
      </c>
      <c r="Q151">
        <v>32</v>
      </c>
      <c r="R151">
        <v>45</v>
      </c>
      <c r="S151">
        <v>18</v>
      </c>
      <c r="T151">
        <v>24</v>
      </c>
      <c r="U151">
        <v>12</v>
      </c>
      <c r="V151">
        <v>1</v>
      </c>
      <c r="X151" t="s">
        <v>4406</v>
      </c>
      <c r="Z151" t="s">
        <v>1403</v>
      </c>
      <c r="AA151">
        <v>1.43</v>
      </c>
      <c r="AB151">
        <v>62</v>
      </c>
      <c r="AC151">
        <v>1.7</v>
      </c>
      <c r="AD151">
        <v>27.4</v>
      </c>
      <c r="AE151">
        <v>7</v>
      </c>
      <c r="AF151">
        <v>0</v>
      </c>
      <c r="AG151">
        <v>0</v>
      </c>
      <c r="AJ151" s="54">
        <v>43364</v>
      </c>
      <c r="AK151" s="54"/>
      <c r="AL151" s="54">
        <v>43364</v>
      </c>
      <c r="AO151">
        <v>40</v>
      </c>
      <c r="AP151" t="s">
        <v>4407</v>
      </c>
      <c r="AR151">
        <v>1</v>
      </c>
      <c r="AS151" t="s">
        <v>1382</v>
      </c>
      <c r="AT151">
        <v>1</v>
      </c>
      <c r="AV151">
        <v>10</v>
      </c>
      <c r="AW151">
        <v>7</v>
      </c>
      <c r="AX151">
        <v>3</v>
      </c>
      <c r="AY151" t="s">
        <v>1387</v>
      </c>
      <c r="AZ151" t="s">
        <v>1387</v>
      </c>
      <c r="BA151">
        <v>63</v>
      </c>
      <c r="BD151">
        <v>1000000000</v>
      </c>
      <c r="BE151">
        <v>157</v>
      </c>
      <c r="BF151">
        <v>-14.7</v>
      </c>
      <c r="BG151">
        <v>0</v>
      </c>
      <c r="BH151">
        <v>0</v>
      </c>
      <c r="BI151">
        <v>0</v>
      </c>
      <c r="BJ151">
        <v>0</v>
      </c>
      <c r="BK151">
        <v>0</v>
      </c>
      <c r="BL151">
        <v>0</v>
      </c>
      <c r="BM151">
        <v>157</v>
      </c>
      <c r="BN151">
        <v>-14.7</v>
      </c>
      <c r="BR151">
        <v>0</v>
      </c>
      <c r="BS151">
        <v>3</v>
      </c>
      <c r="BX151">
        <v>0</v>
      </c>
      <c r="BY151">
        <v>360</v>
      </c>
      <c r="BZ151">
        <v>0</v>
      </c>
      <c r="CA151">
        <v>0.49</v>
      </c>
      <c r="CC151">
        <v>1</v>
      </c>
      <c r="CD151" s="54">
        <v>43475</v>
      </c>
      <c r="CE151" s="54"/>
      <c r="CF151" s="54">
        <v>43475</v>
      </c>
      <c r="CG151" s="54">
        <v>43601</v>
      </c>
      <c r="CH151" s="54">
        <v>43216</v>
      </c>
      <c r="CI151" s="54">
        <v>43300</v>
      </c>
      <c r="CJ151">
        <v>1</v>
      </c>
      <c r="CK151">
        <v>0</v>
      </c>
      <c r="CL151">
        <v>0</v>
      </c>
      <c r="CM151">
        <v>0</v>
      </c>
      <c r="CN151">
        <v>0</v>
      </c>
      <c r="CO151">
        <v>0</v>
      </c>
      <c r="CP151">
        <v>0.01</v>
      </c>
      <c r="CQ151" t="s">
        <v>1407</v>
      </c>
      <c r="CR151" t="s">
        <v>1406</v>
      </c>
      <c r="CS151" t="s">
        <v>4408</v>
      </c>
      <c r="CT151" t="s">
        <v>1405</v>
      </c>
      <c r="CU151" t="s">
        <v>4409</v>
      </c>
      <c r="CV151" t="s">
        <v>4697</v>
      </c>
      <c r="CW151" t="s">
        <v>4425</v>
      </c>
      <c r="CX151" t="s">
        <v>1401</v>
      </c>
      <c r="CY151" t="s">
        <v>4621</v>
      </c>
      <c r="CZ151" t="s">
        <v>4696</v>
      </c>
      <c r="DE151" t="s">
        <v>4414</v>
      </c>
      <c r="DG151" t="s">
        <v>1402</v>
      </c>
      <c r="DH151" s="54">
        <v>43300</v>
      </c>
      <c r="DI151" s="54">
        <v>43384</v>
      </c>
    </row>
    <row r="152" spans="1:113" x14ac:dyDescent="0.25">
      <c r="A152" t="s">
        <v>4403</v>
      </c>
      <c r="B152">
        <v>22</v>
      </c>
      <c r="C152" s="54">
        <v>43475</v>
      </c>
      <c r="D152" t="s">
        <v>1021</v>
      </c>
      <c r="E152" t="s">
        <v>3551</v>
      </c>
      <c r="I152" t="s">
        <v>4404</v>
      </c>
      <c r="K152" t="s">
        <v>4405</v>
      </c>
      <c r="L152">
        <v>2.76</v>
      </c>
      <c r="M152">
        <v>4.07</v>
      </c>
      <c r="N152">
        <v>0</v>
      </c>
      <c r="O152" s="54">
        <v>36526</v>
      </c>
      <c r="P152" s="54">
        <v>36526</v>
      </c>
      <c r="Q152">
        <v>32</v>
      </c>
      <c r="R152">
        <v>45</v>
      </c>
      <c r="S152">
        <v>18</v>
      </c>
      <c r="T152">
        <v>24</v>
      </c>
      <c r="U152">
        <v>12</v>
      </c>
      <c r="V152">
        <v>1</v>
      </c>
      <c r="X152" t="s">
        <v>4406</v>
      </c>
      <c r="Z152" t="s">
        <v>1403</v>
      </c>
      <c r="AA152">
        <v>7.52</v>
      </c>
      <c r="AB152">
        <v>325</v>
      </c>
      <c r="AC152">
        <v>0.3</v>
      </c>
      <c r="AD152">
        <v>7</v>
      </c>
      <c r="AE152">
        <v>2.7</v>
      </c>
      <c r="AF152">
        <v>0</v>
      </c>
      <c r="AG152">
        <v>0</v>
      </c>
      <c r="AJ152" s="54">
        <v>43416</v>
      </c>
      <c r="AK152" s="54"/>
      <c r="AL152" s="54">
        <v>43139</v>
      </c>
      <c r="AO152">
        <v>80</v>
      </c>
      <c r="AP152" t="s">
        <v>4407</v>
      </c>
      <c r="AR152">
        <v>1</v>
      </c>
      <c r="AS152" t="s">
        <v>1382</v>
      </c>
      <c r="AT152">
        <v>1</v>
      </c>
      <c r="AV152">
        <v>10</v>
      </c>
      <c r="AW152">
        <v>7</v>
      </c>
      <c r="AX152">
        <v>3</v>
      </c>
      <c r="AY152" t="s">
        <v>1388</v>
      </c>
      <c r="AZ152" t="s">
        <v>1387</v>
      </c>
      <c r="BA152">
        <v>329</v>
      </c>
      <c r="BD152">
        <v>1000000000</v>
      </c>
      <c r="BE152">
        <v>10</v>
      </c>
      <c r="BF152">
        <v>0</v>
      </c>
      <c r="BG152">
        <v>200</v>
      </c>
      <c r="BH152">
        <v>0</v>
      </c>
      <c r="BI152">
        <v>200</v>
      </c>
      <c r="BJ152">
        <v>0</v>
      </c>
      <c r="BK152">
        <v>0</v>
      </c>
      <c r="BL152">
        <v>0</v>
      </c>
      <c r="BM152">
        <v>210</v>
      </c>
      <c r="BN152">
        <v>-20</v>
      </c>
      <c r="BR152">
        <v>0</v>
      </c>
      <c r="BS152">
        <v>3</v>
      </c>
      <c r="BX152">
        <v>0</v>
      </c>
      <c r="BY152">
        <v>0</v>
      </c>
      <c r="BZ152">
        <v>0</v>
      </c>
      <c r="CA152">
        <v>0.63</v>
      </c>
      <c r="CC152">
        <v>0</v>
      </c>
      <c r="CD152" s="54">
        <v>43475</v>
      </c>
      <c r="CE152" s="54"/>
      <c r="CF152" s="54">
        <v>43475</v>
      </c>
      <c r="CG152" s="54">
        <v>43601</v>
      </c>
      <c r="CH152" s="54">
        <v>43067</v>
      </c>
      <c r="CI152" s="54">
        <v>0</v>
      </c>
      <c r="CJ152">
        <v>1</v>
      </c>
      <c r="CK152">
        <v>0</v>
      </c>
      <c r="CL152">
        <v>0</v>
      </c>
      <c r="CM152">
        <v>0</v>
      </c>
      <c r="CN152">
        <v>0</v>
      </c>
      <c r="CO152">
        <v>0.01</v>
      </c>
      <c r="CP152">
        <v>0</v>
      </c>
      <c r="CQ152" t="s">
        <v>1407</v>
      </c>
      <c r="CR152" t="s">
        <v>1406</v>
      </c>
      <c r="CS152" t="s">
        <v>4408</v>
      </c>
      <c r="CT152" t="s">
        <v>1405</v>
      </c>
      <c r="CU152" t="s">
        <v>4409</v>
      </c>
      <c r="CV152" t="s">
        <v>4698</v>
      </c>
      <c r="CW152" t="s">
        <v>4425</v>
      </c>
      <c r="CX152" t="s">
        <v>1401</v>
      </c>
      <c r="CY152" t="s">
        <v>4621</v>
      </c>
      <c r="CZ152" t="s">
        <v>4487</v>
      </c>
      <c r="DE152" t="s">
        <v>4414</v>
      </c>
      <c r="DG152" t="s">
        <v>4460</v>
      </c>
      <c r="DH152" s="54">
        <v>43151</v>
      </c>
      <c r="DI152" s="54">
        <v>43235</v>
      </c>
    </row>
    <row r="153" spans="1:113" x14ac:dyDescent="0.25">
      <c r="A153" t="s">
        <v>4403</v>
      </c>
      <c r="B153">
        <v>22</v>
      </c>
      <c r="C153" s="54">
        <v>43475</v>
      </c>
      <c r="D153" t="s">
        <v>1021</v>
      </c>
      <c r="E153" t="s">
        <v>3552</v>
      </c>
      <c r="I153" t="s">
        <v>4428</v>
      </c>
      <c r="K153" t="s">
        <v>4405</v>
      </c>
      <c r="L153">
        <v>1.99</v>
      </c>
      <c r="M153">
        <v>2.54</v>
      </c>
      <c r="N153">
        <v>0</v>
      </c>
      <c r="O153" s="54">
        <v>36526</v>
      </c>
      <c r="P153" s="54">
        <v>36526</v>
      </c>
      <c r="Q153">
        <v>32</v>
      </c>
      <c r="R153">
        <v>45</v>
      </c>
      <c r="S153">
        <v>18</v>
      </c>
      <c r="T153">
        <v>24</v>
      </c>
      <c r="U153">
        <v>12</v>
      </c>
      <c r="V153">
        <v>1</v>
      </c>
      <c r="X153" t="s">
        <v>4406</v>
      </c>
      <c r="Z153" t="s">
        <v>1403</v>
      </c>
      <c r="AA153">
        <v>6.31</v>
      </c>
      <c r="AB153">
        <v>273</v>
      </c>
      <c r="AC153">
        <v>0.4</v>
      </c>
      <c r="AD153">
        <v>14.1</v>
      </c>
      <c r="AE153">
        <v>7.9</v>
      </c>
      <c r="AF153">
        <v>0</v>
      </c>
      <c r="AG153">
        <v>0</v>
      </c>
      <c r="AJ153" s="54">
        <v>43219</v>
      </c>
      <c r="AK153" s="54"/>
      <c r="AL153" s="54">
        <v>43122</v>
      </c>
      <c r="AO153">
        <v>200</v>
      </c>
      <c r="AP153" t="s">
        <v>4407</v>
      </c>
      <c r="AR153">
        <v>1</v>
      </c>
      <c r="AS153" t="s">
        <v>1382</v>
      </c>
      <c r="AT153">
        <v>1</v>
      </c>
      <c r="AV153">
        <v>10</v>
      </c>
      <c r="AW153">
        <v>7</v>
      </c>
      <c r="AX153">
        <v>3</v>
      </c>
      <c r="AY153" t="s">
        <v>1387</v>
      </c>
      <c r="AZ153" t="s">
        <v>1387</v>
      </c>
      <c r="BA153">
        <v>225</v>
      </c>
      <c r="BD153">
        <v>1000000000</v>
      </c>
      <c r="BE153">
        <v>356</v>
      </c>
      <c r="BF153">
        <v>-34.6</v>
      </c>
      <c r="BG153">
        <v>0</v>
      </c>
      <c r="BH153">
        <v>0</v>
      </c>
      <c r="BI153">
        <v>0</v>
      </c>
      <c r="BJ153">
        <v>0</v>
      </c>
      <c r="BK153">
        <v>0</v>
      </c>
      <c r="BL153">
        <v>0</v>
      </c>
      <c r="BM153">
        <v>356</v>
      </c>
      <c r="BN153">
        <v>-34.6</v>
      </c>
      <c r="BR153">
        <v>0</v>
      </c>
      <c r="BS153">
        <v>3</v>
      </c>
      <c r="BX153">
        <v>0</v>
      </c>
      <c r="BY153">
        <v>689</v>
      </c>
      <c r="BZ153">
        <v>0</v>
      </c>
      <c r="CA153">
        <v>0.37</v>
      </c>
      <c r="CC153">
        <v>0</v>
      </c>
      <c r="CD153" s="54">
        <v>43475</v>
      </c>
      <c r="CE153" s="54"/>
      <c r="CF153" s="54">
        <v>43475</v>
      </c>
      <c r="CG153" s="54">
        <v>43601</v>
      </c>
      <c r="CH153" s="54">
        <v>42767</v>
      </c>
      <c r="CI153" s="54">
        <v>0</v>
      </c>
      <c r="CJ153">
        <v>1</v>
      </c>
      <c r="CK153">
        <v>0</v>
      </c>
      <c r="CL153">
        <v>0</v>
      </c>
      <c r="CM153">
        <v>0</v>
      </c>
      <c r="CN153">
        <v>0</v>
      </c>
      <c r="CO153">
        <v>0</v>
      </c>
      <c r="CP153">
        <v>0.01</v>
      </c>
      <c r="CQ153" t="s">
        <v>1407</v>
      </c>
      <c r="CR153" t="s">
        <v>1406</v>
      </c>
      <c r="CS153" t="s">
        <v>4408</v>
      </c>
      <c r="CT153" t="s">
        <v>1405</v>
      </c>
      <c r="CU153" t="s">
        <v>4409</v>
      </c>
      <c r="CV153" t="s">
        <v>4699</v>
      </c>
      <c r="CW153" t="s">
        <v>4425</v>
      </c>
      <c r="CX153" t="s">
        <v>1401</v>
      </c>
      <c r="CY153" t="s">
        <v>4621</v>
      </c>
      <c r="CZ153" t="s">
        <v>4696</v>
      </c>
      <c r="DE153" t="s">
        <v>4422</v>
      </c>
      <c r="DG153" t="s">
        <v>4460</v>
      </c>
      <c r="DH153" s="54">
        <v>42851</v>
      </c>
      <c r="DI153" s="54">
        <v>42935</v>
      </c>
    </row>
    <row r="154" spans="1:113" x14ac:dyDescent="0.25">
      <c r="A154" t="s">
        <v>4403</v>
      </c>
      <c r="B154">
        <v>22</v>
      </c>
      <c r="C154" s="54">
        <v>43475</v>
      </c>
      <c r="D154" t="s">
        <v>1021</v>
      </c>
      <c r="E154" t="s">
        <v>3553</v>
      </c>
      <c r="I154" t="s">
        <v>4423</v>
      </c>
      <c r="K154" t="s">
        <v>4405</v>
      </c>
      <c r="L154">
        <v>2.2400000000000002</v>
      </c>
      <c r="M154">
        <v>4.6500000000000004</v>
      </c>
      <c r="N154">
        <v>0</v>
      </c>
      <c r="O154" s="54">
        <v>36526</v>
      </c>
      <c r="P154" s="54">
        <v>36526</v>
      </c>
      <c r="Q154">
        <v>32</v>
      </c>
      <c r="R154">
        <v>45</v>
      </c>
      <c r="S154">
        <v>18</v>
      </c>
      <c r="T154">
        <v>24</v>
      </c>
      <c r="U154">
        <v>12</v>
      </c>
      <c r="V154">
        <v>1</v>
      </c>
      <c r="X154" t="s">
        <v>4406</v>
      </c>
      <c r="Z154" t="s">
        <v>1403</v>
      </c>
      <c r="AA154">
        <v>6.48</v>
      </c>
      <c r="AB154">
        <v>280</v>
      </c>
      <c r="AC154">
        <v>0.4</v>
      </c>
      <c r="AD154">
        <v>15.4</v>
      </c>
      <c r="AE154">
        <v>7.7</v>
      </c>
      <c r="AF154">
        <v>2</v>
      </c>
      <c r="AG154">
        <v>0</v>
      </c>
      <c r="AJ154" s="54">
        <v>43367</v>
      </c>
      <c r="AK154" s="54"/>
      <c r="AL154" s="54">
        <v>43139</v>
      </c>
      <c r="AO154">
        <v>200</v>
      </c>
      <c r="AP154" t="s">
        <v>4407</v>
      </c>
      <c r="AR154">
        <v>1</v>
      </c>
      <c r="AS154" t="s">
        <v>1382</v>
      </c>
      <c r="AT154">
        <v>1</v>
      </c>
      <c r="AV154">
        <v>10</v>
      </c>
      <c r="AW154">
        <v>7</v>
      </c>
      <c r="AX154">
        <v>3</v>
      </c>
      <c r="AY154" t="s">
        <v>838</v>
      </c>
      <c r="AZ154" t="s">
        <v>1387</v>
      </c>
      <c r="BA154">
        <v>165</v>
      </c>
      <c r="BD154">
        <v>1000000000</v>
      </c>
      <c r="BE154">
        <v>0</v>
      </c>
      <c r="BF154">
        <v>1</v>
      </c>
      <c r="BG154">
        <v>400</v>
      </c>
      <c r="BH154">
        <v>0</v>
      </c>
      <c r="BI154">
        <v>400</v>
      </c>
      <c r="BJ154">
        <v>0</v>
      </c>
      <c r="BK154">
        <v>0</v>
      </c>
      <c r="BL154">
        <v>0</v>
      </c>
      <c r="BM154">
        <v>400</v>
      </c>
      <c r="BN154">
        <v>-39</v>
      </c>
      <c r="BR154">
        <v>0</v>
      </c>
      <c r="BS154">
        <v>3</v>
      </c>
      <c r="BX154">
        <v>7</v>
      </c>
      <c r="BY154">
        <v>0</v>
      </c>
      <c r="BZ154">
        <v>0</v>
      </c>
      <c r="CA154">
        <v>1.43</v>
      </c>
      <c r="CC154">
        <v>0</v>
      </c>
      <c r="CD154" s="54">
        <v>43475</v>
      </c>
      <c r="CE154" s="54"/>
      <c r="CF154" s="54">
        <v>43475</v>
      </c>
      <c r="CG154" s="54">
        <v>43601</v>
      </c>
      <c r="CH154" s="54">
        <v>43067</v>
      </c>
      <c r="CI154" s="54">
        <v>0</v>
      </c>
      <c r="CJ154">
        <v>1</v>
      </c>
      <c r="CK154">
        <v>0</v>
      </c>
      <c r="CL154">
        <v>0.01</v>
      </c>
      <c r="CM154">
        <v>0</v>
      </c>
      <c r="CN154">
        <v>0</v>
      </c>
      <c r="CO154">
        <v>0</v>
      </c>
      <c r="CP154">
        <v>0</v>
      </c>
      <c r="CQ154" t="s">
        <v>1407</v>
      </c>
      <c r="CR154" t="s">
        <v>1406</v>
      </c>
      <c r="CS154" t="s">
        <v>4408</v>
      </c>
      <c r="CT154" t="s">
        <v>1405</v>
      </c>
      <c r="CU154" t="s">
        <v>4409</v>
      </c>
      <c r="CV154" t="s">
        <v>4700</v>
      </c>
      <c r="CW154" t="s">
        <v>4425</v>
      </c>
      <c r="CX154" t="s">
        <v>1401</v>
      </c>
      <c r="CY154" t="s">
        <v>4621</v>
      </c>
      <c r="CZ154" t="s">
        <v>4480</v>
      </c>
      <c r="DE154" t="s">
        <v>4414</v>
      </c>
      <c r="DG154" t="s">
        <v>4460</v>
      </c>
      <c r="DH154" s="54">
        <v>43151</v>
      </c>
      <c r="DI154" s="54">
        <v>43235</v>
      </c>
    </row>
    <row r="155" spans="1:113" x14ac:dyDescent="0.25">
      <c r="A155" t="s">
        <v>4403</v>
      </c>
      <c r="B155">
        <v>22</v>
      </c>
      <c r="C155" s="54">
        <v>43475</v>
      </c>
      <c r="D155" t="s">
        <v>1021</v>
      </c>
      <c r="E155" t="s">
        <v>3554</v>
      </c>
      <c r="I155" t="s">
        <v>4423</v>
      </c>
      <c r="K155" t="s">
        <v>4405</v>
      </c>
      <c r="L155">
        <v>2.4300000000000002</v>
      </c>
      <c r="M155">
        <v>4.5999999999999996</v>
      </c>
      <c r="N155">
        <v>0</v>
      </c>
      <c r="O155" s="54">
        <v>36526</v>
      </c>
      <c r="P155" s="54">
        <v>36526</v>
      </c>
      <c r="Q155">
        <v>32</v>
      </c>
      <c r="R155">
        <v>45</v>
      </c>
      <c r="S155">
        <v>18</v>
      </c>
      <c r="T155">
        <v>24</v>
      </c>
      <c r="U155">
        <v>12</v>
      </c>
      <c r="V155">
        <v>1</v>
      </c>
      <c r="X155" t="s">
        <v>4406</v>
      </c>
      <c r="Z155" t="s">
        <v>1403</v>
      </c>
      <c r="AA155">
        <v>15.38</v>
      </c>
      <c r="AB155">
        <v>665</v>
      </c>
      <c r="AC155">
        <v>0.2</v>
      </c>
      <c r="AD155">
        <v>4.5</v>
      </c>
      <c r="AE155">
        <v>1.3</v>
      </c>
      <c r="AF155">
        <v>0</v>
      </c>
      <c r="AG155">
        <v>0</v>
      </c>
      <c r="AJ155" s="54">
        <v>41921</v>
      </c>
      <c r="AK155" s="54"/>
      <c r="AL155" s="54">
        <v>43153</v>
      </c>
      <c r="AO155">
        <v>80</v>
      </c>
      <c r="AP155" t="s">
        <v>4407</v>
      </c>
      <c r="AR155">
        <v>1</v>
      </c>
      <c r="AS155" t="s">
        <v>1382</v>
      </c>
      <c r="AT155">
        <v>1</v>
      </c>
      <c r="AV155">
        <v>10</v>
      </c>
      <c r="AW155">
        <v>7</v>
      </c>
      <c r="AX155">
        <v>3</v>
      </c>
      <c r="AY155" t="s">
        <v>1387</v>
      </c>
      <c r="AZ155" t="s">
        <v>1387</v>
      </c>
      <c r="BA155">
        <v>329</v>
      </c>
      <c r="BD155">
        <v>1000000000</v>
      </c>
      <c r="BE155">
        <v>176</v>
      </c>
      <c r="BF155">
        <v>-16.600000000000001</v>
      </c>
      <c r="BG155">
        <v>100</v>
      </c>
      <c r="BH155">
        <v>0</v>
      </c>
      <c r="BI155">
        <v>100</v>
      </c>
      <c r="BJ155">
        <v>0</v>
      </c>
      <c r="BK155">
        <v>0</v>
      </c>
      <c r="BL155">
        <v>0</v>
      </c>
      <c r="BM155">
        <v>276</v>
      </c>
      <c r="BN155">
        <v>-26.6</v>
      </c>
      <c r="BR155">
        <v>0</v>
      </c>
      <c r="BS155">
        <v>3</v>
      </c>
      <c r="BX155">
        <v>0</v>
      </c>
      <c r="BY155">
        <v>403</v>
      </c>
      <c r="BZ155">
        <v>0</v>
      </c>
      <c r="CA155">
        <v>1.19</v>
      </c>
      <c r="CC155">
        <v>1</v>
      </c>
      <c r="CD155" s="54">
        <v>43475</v>
      </c>
      <c r="CE155" s="54"/>
      <c r="CF155" s="54">
        <v>43475</v>
      </c>
      <c r="CG155" s="54">
        <v>43601</v>
      </c>
      <c r="CH155" s="54">
        <v>43311</v>
      </c>
      <c r="CI155" s="54">
        <v>43395</v>
      </c>
      <c r="CJ155">
        <v>1</v>
      </c>
      <c r="CK155">
        <v>0</v>
      </c>
      <c r="CL155">
        <v>0</v>
      </c>
      <c r="CM155">
        <v>0</v>
      </c>
      <c r="CN155">
        <v>0</v>
      </c>
      <c r="CO155">
        <v>0</v>
      </c>
      <c r="CP155">
        <v>0.01</v>
      </c>
      <c r="CQ155" t="s">
        <v>1407</v>
      </c>
      <c r="CR155" t="s">
        <v>1406</v>
      </c>
      <c r="CS155" t="s">
        <v>4408</v>
      </c>
      <c r="CT155" t="s">
        <v>1405</v>
      </c>
      <c r="CU155" t="s">
        <v>4409</v>
      </c>
      <c r="CV155" t="s">
        <v>4701</v>
      </c>
      <c r="CW155" t="s">
        <v>4425</v>
      </c>
      <c r="CX155" t="s">
        <v>1401</v>
      </c>
      <c r="CY155" t="s">
        <v>4621</v>
      </c>
      <c r="CZ155" t="s">
        <v>4480</v>
      </c>
      <c r="DE155" t="s">
        <v>4414</v>
      </c>
      <c r="DG155" t="s">
        <v>1402</v>
      </c>
      <c r="DH155" s="54">
        <v>43395</v>
      </c>
      <c r="DI155" s="54">
        <v>43479</v>
      </c>
    </row>
    <row r="156" spans="1:113" x14ac:dyDescent="0.25">
      <c r="A156" t="s">
        <v>4403</v>
      </c>
      <c r="B156">
        <v>22</v>
      </c>
      <c r="C156" s="54">
        <v>43475</v>
      </c>
      <c r="D156" t="s">
        <v>1021</v>
      </c>
      <c r="E156" t="s">
        <v>3555</v>
      </c>
      <c r="I156" t="s">
        <v>4419</v>
      </c>
      <c r="K156" t="s">
        <v>4405</v>
      </c>
      <c r="L156">
        <v>2.2400000000000002</v>
      </c>
      <c r="M156">
        <v>3.68</v>
      </c>
      <c r="N156">
        <v>0</v>
      </c>
      <c r="O156" s="54">
        <v>36526</v>
      </c>
      <c r="P156" s="54">
        <v>36526</v>
      </c>
      <c r="Q156">
        <v>32</v>
      </c>
      <c r="R156">
        <v>45</v>
      </c>
      <c r="S156">
        <v>18</v>
      </c>
      <c r="T156">
        <v>24</v>
      </c>
      <c r="U156">
        <v>12</v>
      </c>
      <c r="V156">
        <v>1</v>
      </c>
      <c r="X156" t="s">
        <v>4406</v>
      </c>
      <c r="Z156" t="s">
        <v>1403</v>
      </c>
      <c r="AA156">
        <v>30.98</v>
      </c>
      <c r="AB156">
        <v>1339</v>
      </c>
      <c r="AC156">
        <v>0.1</v>
      </c>
      <c r="AD156">
        <v>8.6999999999999993</v>
      </c>
      <c r="AE156">
        <v>4</v>
      </c>
      <c r="AF156">
        <v>0</v>
      </c>
      <c r="AG156">
        <v>0</v>
      </c>
      <c r="AJ156" s="54">
        <v>42846</v>
      </c>
      <c r="AK156" s="54"/>
      <c r="AL156" s="54">
        <v>43186</v>
      </c>
      <c r="AO156">
        <v>500</v>
      </c>
      <c r="AP156" t="s">
        <v>4407</v>
      </c>
      <c r="AR156">
        <v>1</v>
      </c>
      <c r="AS156" t="s">
        <v>1382</v>
      </c>
      <c r="AT156">
        <v>1</v>
      </c>
      <c r="AV156">
        <v>10</v>
      </c>
      <c r="AW156">
        <v>7</v>
      </c>
      <c r="AX156">
        <v>3</v>
      </c>
      <c r="AY156" t="s">
        <v>1387</v>
      </c>
      <c r="AZ156" t="s">
        <v>1387</v>
      </c>
      <c r="BA156">
        <v>1697</v>
      </c>
      <c r="BD156">
        <v>1000000000</v>
      </c>
      <c r="BE156">
        <v>781</v>
      </c>
      <c r="BF156">
        <v>-77.099999999999994</v>
      </c>
      <c r="BG156">
        <v>300</v>
      </c>
      <c r="BH156">
        <v>0</v>
      </c>
      <c r="BI156">
        <v>300</v>
      </c>
      <c r="BJ156">
        <v>0</v>
      </c>
      <c r="BK156">
        <v>0</v>
      </c>
      <c r="BL156">
        <v>0</v>
      </c>
      <c r="BM156">
        <v>1081</v>
      </c>
      <c r="BN156">
        <v>-107.1</v>
      </c>
      <c r="BR156">
        <v>0</v>
      </c>
      <c r="BS156">
        <v>3</v>
      </c>
      <c r="BX156">
        <v>0</v>
      </c>
      <c r="BY156">
        <v>1727</v>
      </c>
      <c r="BZ156">
        <v>0</v>
      </c>
      <c r="CA156">
        <v>0.86</v>
      </c>
      <c r="CC156">
        <v>1</v>
      </c>
      <c r="CD156" s="54">
        <v>43475</v>
      </c>
      <c r="CE156" s="54"/>
      <c r="CF156" s="54">
        <v>43475</v>
      </c>
      <c r="CG156" s="54">
        <v>43601</v>
      </c>
      <c r="CH156" s="54">
        <v>43216</v>
      </c>
      <c r="CI156" s="54">
        <v>43300</v>
      </c>
      <c r="CJ156">
        <v>1</v>
      </c>
      <c r="CK156">
        <v>0</v>
      </c>
      <c r="CL156">
        <v>0</v>
      </c>
      <c r="CM156">
        <v>0</v>
      </c>
      <c r="CN156">
        <v>0</v>
      </c>
      <c r="CO156">
        <v>0</v>
      </c>
      <c r="CP156">
        <v>0.01</v>
      </c>
      <c r="CQ156" t="s">
        <v>1407</v>
      </c>
      <c r="CR156" t="s">
        <v>1406</v>
      </c>
      <c r="CS156" t="s">
        <v>4408</v>
      </c>
      <c r="CT156" t="s">
        <v>1405</v>
      </c>
      <c r="CU156" t="s">
        <v>4409</v>
      </c>
      <c r="CV156" t="s">
        <v>4702</v>
      </c>
      <c r="CW156" t="s">
        <v>4425</v>
      </c>
      <c r="CX156" t="s">
        <v>1401</v>
      </c>
      <c r="CY156" t="s">
        <v>4621</v>
      </c>
      <c r="CZ156" t="s">
        <v>4703</v>
      </c>
      <c r="DE156" t="s">
        <v>4414</v>
      </c>
      <c r="DG156" t="s">
        <v>1402</v>
      </c>
      <c r="DH156" s="54">
        <v>43300</v>
      </c>
      <c r="DI156" s="54">
        <v>43384</v>
      </c>
    </row>
    <row r="157" spans="1:113" x14ac:dyDescent="0.25">
      <c r="A157" t="s">
        <v>4403</v>
      </c>
      <c r="B157">
        <v>22</v>
      </c>
      <c r="C157" s="54">
        <v>43475</v>
      </c>
      <c r="D157" t="s">
        <v>1021</v>
      </c>
      <c r="E157" t="s">
        <v>3556</v>
      </c>
      <c r="I157" t="s">
        <v>4404</v>
      </c>
      <c r="K157" t="s">
        <v>4405</v>
      </c>
      <c r="L157">
        <v>2.25</v>
      </c>
      <c r="M157">
        <v>3.98</v>
      </c>
      <c r="N157">
        <v>0</v>
      </c>
      <c r="O157" s="54">
        <v>36526</v>
      </c>
      <c r="P157" s="54">
        <v>36526</v>
      </c>
      <c r="Q157">
        <v>32</v>
      </c>
      <c r="R157">
        <v>45</v>
      </c>
      <c r="S157">
        <v>18</v>
      </c>
      <c r="T157">
        <v>24</v>
      </c>
      <c r="U157">
        <v>12</v>
      </c>
      <c r="V157">
        <v>1</v>
      </c>
      <c r="X157" t="s">
        <v>4406</v>
      </c>
      <c r="Z157" t="s">
        <v>1403</v>
      </c>
      <c r="AA157">
        <v>11.32</v>
      </c>
      <c r="AB157">
        <v>490</v>
      </c>
      <c r="AC157">
        <v>0.2</v>
      </c>
      <c r="AD157">
        <v>7.5</v>
      </c>
      <c r="AE157">
        <v>0</v>
      </c>
      <c r="AF157">
        <v>0</v>
      </c>
      <c r="AG157">
        <v>0</v>
      </c>
      <c r="AJ157" s="54">
        <v>43279</v>
      </c>
      <c r="AK157" s="54"/>
      <c r="AL157" s="54"/>
      <c r="AO157">
        <v>1</v>
      </c>
      <c r="AP157" t="s">
        <v>4407</v>
      </c>
      <c r="AR157">
        <v>1</v>
      </c>
      <c r="AS157" t="s">
        <v>1382</v>
      </c>
      <c r="AT157">
        <v>1</v>
      </c>
      <c r="AV157">
        <v>10</v>
      </c>
      <c r="AW157">
        <v>7</v>
      </c>
      <c r="AX157">
        <v>3</v>
      </c>
      <c r="AY157" t="s">
        <v>1387</v>
      </c>
      <c r="AZ157" t="s">
        <v>1387</v>
      </c>
      <c r="BA157">
        <v>431</v>
      </c>
      <c r="BD157">
        <v>1000000000</v>
      </c>
      <c r="BE157">
        <v>338</v>
      </c>
      <c r="BF157">
        <v>-32.799999999999997</v>
      </c>
      <c r="BG157">
        <v>0</v>
      </c>
      <c r="BH157">
        <v>0</v>
      </c>
      <c r="BI157">
        <v>0</v>
      </c>
      <c r="BJ157">
        <v>0</v>
      </c>
      <c r="BK157">
        <v>0</v>
      </c>
      <c r="BL157">
        <v>0</v>
      </c>
      <c r="BM157">
        <v>338</v>
      </c>
      <c r="BN157">
        <v>-32.799999999999997</v>
      </c>
      <c r="BR157">
        <v>0</v>
      </c>
      <c r="BS157">
        <v>3</v>
      </c>
      <c r="BX157">
        <v>0</v>
      </c>
      <c r="BY157">
        <v>738</v>
      </c>
      <c r="BZ157">
        <v>0</v>
      </c>
      <c r="CA157">
        <v>1.03</v>
      </c>
      <c r="CC157">
        <v>1</v>
      </c>
      <c r="CD157" s="54">
        <v>43475</v>
      </c>
      <c r="CE157" s="54"/>
      <c r="CF157" s="54">
        <v>43475</v>
      </c>
      <c r="CG157" s="54">
        <v>43601</v>
      </c>
      <c r="CH157" s="54">
        <v>43216</v>
      </c>
      <c r="CI157" s="54">
        <v>43300</v>
      </c>
      <c r="CJ157">
        <v>1</v>
      </c>
      <c r="CK157">
        <v>0</v>
      </c>
      <c r="CL157">
        <v>0</v>
      </c>
      <c r="CM157">
        <v>0</v>
      </c>
      <c r="CN157">
        <v>0</v>
      </c>
      <c r="CO157">
        <v>0</v>
      </c>
      <c r="CP157">
        <v>0.01</v>
      </c>
      <c r="CQ157" t="s">
        <v>1407</v>
      </c>
      <c r="CR157" t="s">
        <v>1406</v>
      </c>
      <c r="CS157" t="s">
        <v>4408</v>
      </c>
      <c r="CT157" t="s">
        <v>1405</v>
      </c>
      <c r="CU157" t="s">
        <v>4409</v>
      </c>
      <c r="CV157" t="s">
        <v>4704</v>
      </c>
      <c r="CW157" t="s">
        <v>4425</v>
      </c>
      <c r="CX157" t="s">
        <v>1401</v>
      </c>
      <c r="CY157" t="s">
        <v>4621</v>
      </c>
      <c r="CZ157" t="s">
        <v>4662</v>
      </c>
      <c r="DE157" t="s">
        <v>4414</v>
      </c>
      <c r="DG157" t="s">
        <v>1402</v>
      </c>
      <c r="DH157" s="54">
        <v>43300</v>
      </c>
      <c r="DI157" s="54">
        <v>43384</v>
      </c>
    </row>
    <row r="158" spans="1:113" x14ac:dyDescent="0.25">
      <c r="A158" t="s">
        <v>4403</v>
      </c>
      <c r="B158">
        <v>22</v>
      </c>
      <c r="C158" s="54">
        <v>43475</v>
      </c>
      <c r="D158" t="s">
        <v>1021</v>
      </c>
      <c r="E158" t="s">
        <v>3557</v>
      </c>
      <c r="I158" t="s">
        <v>4419</v>
      </c>
      <c r="K158" t="s">
        <v>4405</v>
      </c>
      <c r="L158">
        <v>1.71</v>
      </c>
      <c r="M158">
        <v>3</v>
      </c>
      <c r="N158">
        <v>0</v>
      </c>
      <c r="O158" s="54">
        <v>36526</v>
      </c>
      <c r="P158" s="54">
        <v>36526</v>
      </c>
      <c r="Q158">
        <v>32</v>
      </c>
      <c r="R158">
        <v>45</v>
      </c>
      <c r="S158">
        <v>18</v>
      </c>
      <c r="T158">
        <v>24</v>
      </c>
      <c r="U158">
        <v>12</v>
      </c>
      <c r="V158">
        <v>1</v>
      </c>
      <c r="X158" t="s">
        <v>4406</v>
      </c>
      <c r="Z158" t="s">
        <v>1403</v>
      </c>
      <c r="AA158">
        <v>24.46</v>
      </c>
      <c r="AB158">
        <v>1057</v>
      </c>
      <c r="AC158">
        <v>0.1</v>
      </c>
      <c r="AD158">
        <v>8.1999999999999993</v>
      </c>
      <c r="AE158">
        <v>3.1</v>
      </c>
      <c r="AF158">
        <v>0</v>
      </c>
      <c r="AG158">
        <v>0</v>
      </c>
      <c r="AJ158" s="54"/>
      <c r="AK158" s="54"/>
      <c r="AL158" s="54">
        <v>43077</v>
      </c>
      <c r="AO158">
        <v>300</v>
      </c>
      <c r="AP158" t="s">
        <v>4407</v>
      </c>
      <c r="AR158">
        <v>1</v>
      </c>
      <c r="AS158" t="s">
        <v>1382</v>
      </c>
      <c r="AT158">
        <v>1</v>
      </c>
      <c r="AV158">
        <v>10</v>
      </c>
      <c r="AW158">
        <v>7</v>
      </c>
      <c r="AX158">
        <v>3</v>
      </c>
      <c r="AY158" t="s">
        <v>1387</v>
      </c>
      <c r="AZ158" t="s">
        <v>1387</v>
      </c>
      <c r="BA158">
        <v>1572</v>
      </c>
      <c r="BD158">
        <v>1000000000</v>
      </c>
      <c r="BE158">
        <v>499</v>
      </c>
      <c r="BF158">
        <v>-48.9</v>
      </c>
      <c r="BG158">
        <v>300</v>
      </c>
      <c r="BH158">
        <v>0</v>
      </c>
      <c r="BI158">
        <v>0</v>
      </c>
      <c r="BJ158">
        <v>300</v>
      </c>
      <c r="BK158">
        <v>0</v>
      </c>
      <c r="BL158">
        <v>0</v>
      </c>
      <c r="BM158">
        <v>799</v>
      </c>
      <c r="BN158">
        <v>-78.900000000000006</v>
      </c>
      <c r="BR158">
        <v>0</v>
      </c>
      <c r="BS158">
        <v>3</v>
      </c>
      <c r="BX158">
        <v>0</v>
      </c>
      <c r="BY158">
        <v>836</v>
      </c>
      <c r="BZ158">
        <v>0</v>
      </c>
      <c r="CA158">
        <v>1.01</v>
      </c>
      <c r="CC158">
        <v>1</v>
      </c>
      <c r="CD158" s="54">
        <v>43475</v>
      </c>
      <c r="CE158" s="54"/>
      <c r="CF158" s="54">
        <v>43475</v>
      </c>
      <c r="CG158" s="54">
        <v>43601</v>
      </c>
      <c r="CH158" s="54">
        <v>43311</v>
      </c>
      <c r="CI158" s="54">
        <v>43395</v>
      </c>
      <c r="CJ158">
        <v>1</v>
      </c>
      <c r="CK158">
        <v>0</v>
      </c>
      <c r="CL158">
        <v>0</v>
      </c>
      <c r="CM158">
        <v>0</v>
      </c>
      <c r="CN158">
        <v>0</v>
      </c>
      <c r="CO158">
        <v>0</v>
      </c>
      <c r="CP158">
        <v>0.01</v>
      </c>
      <c r="CQ158" t="s">
        <v>1407</v>
      </c>
      <c r="CR158" t="s">
        <v>1406</v>
      </c>
      <c r="CS158" t="s">
        <v>4408</v>
      </c>
      <c r="CT158" t="s">
        <v>1405</v>
      </c>
      <c r="CU158" t="s">
        <v>4409</v>
      </c>
      <c r="CV158" t="s">
        <v>4705</v>
      </c>
      <c r="CW158" t="s">
        <v>4425</v>
      </c>
      <c r="CX158" t="s">
        <v>1401</v>
      </c>
      <c r="CY158" t="s">
        <v>4621</v>
      </c>
      <c r="CZ158" t="s">
        <v>4668</v>
      </c>
      <c r="DE158" t="s">
        <v>4422</v>
      </c>
      <c r="DG158" t="s">
        <v>1402</v>
      </c>
      <c r="DH158" s="54">
        <v>43395</v>
      </c>
      <c r="DI158" s="54">
        <v>43479</v>
      </c>
    </row>
    <row r="159" spans="1:113" x14ac:dyDescent="0.25">
      <c r="A159" t="s">
        <v>4403</v>
      </c>
      <c r="B159">
        <v>22</v>
      </c>
      <c r="C159" s="54">
        <v>43475</v>
      </c>
      <c r="D159" t="s">
        <v>1021</v>
      </c>
      <c r="E159" t="s">
        <v>3558</v>
      </c>
      <c r="I159" t="s">
        <v>4423</v>
      </c>
      <c r="K159" t="s">
        <v>4405</v>
      </c>
      <c r="L159">
        <v>1.91</v>
      </c>
      <c r="M159">
        <v>3.15</v>
      </c>
      <c r="N159">
        <v>0</v>
      </c>
      <c r="O159" s="54">
        <v>36526</v>
      </c>
      <c r="P159" s="54">
        <v>36526</v>
      </c>
      <c r="Q159">
        <v>32</v>
      </c>
      <c r="R159">
        <v>45</v>
      </c>
      <c r="S159">
        <v>18</v>
      </c>
      <c r="T159">
        <v>24</v>
      </c>
      <c r="U159">
        <v>12</v>
      </c>
      <c r="V159">
        <v>1</v>
      </c>
      <c r="X159" t="s">
        <v>4406</v>
      </c>
      <c r="Z159" t="s">
        <v>1403</v>
      </c>
      <c r="AA159">
        <v>14.99</v>
      </c>
      <c r="AB159">
        <v>648</v>
      </c>
      <c r="AC159">
        <v>0.2</v>
      </c>
      <c r="AD159">
        <v>11.6</v>
      </c>
      <c r="AE159">
        <v>8.3000000000000007</v>
      </c>
      <c r="AF159">
        <v>0</v>
      </c>
      <c r="AG159">
        <v>0</v>
      </c>
      <c r="AJ159" s="54">
        <v>43219</v>
      </c>
      <c r="AK159" s="54"/>
      <c r="AL159" s="54">
        <v>43441</v>
      </c>
      <c r="AO159">
        <v>500</v>
      </c>
      <c r="AP159" t="s">
        <v>4407</v>
      </c>
      <c r="AR159">
        <v>1</v>
      </c>
      <c r="AS159" t="s">
        <v>1382</v>
      </c>
      <c r="AT159">
        <v>1</v>
      </c>
      <c r="AV159">
        <v>10</v>
      </c>
      <c r="AW159">
        <v>7</v>
      </c>
      <c r="AX159">
        <v>3</v>
      </c>
      <c r="AY159" t="s">
        <v>1387</v>
      </c>
      <c r="AZ159" t="s">
        <v>1387</v>
      </c>
      <c r="BA159">
        <v>413</v>
      </c>
      <c r="BD159">
        <v>1000000000</v>
      </c>
      <c r="BE159">
        <v>193</v>
      </c>
      <c r="BF159">
        <v>-18.3</v>
      </c>
      <c r="BG159">
        <v>500</v>
      </c>
      <c r="BH159">
        <v>0</v>
      </c>
      <c r="BI159">
        <v>0</v>
      </c>
      <c r="BJ159">
        <v>500</v>
      </c>
      <c r="BK159">
        <v>0</v>
      </c>
      <c r="BL159">
        <v>0</v>
      </c>
      <c r="BM159">
        <v>693</v>
      </c>
      <c r="BN159">
        <v>-68.3</v>
      </c>
      <c r="BR159">
        <v>0</v>
      </c>
      <c r="BS159">
        <v>3</v>
      </c>
      <c r="BX159">
        <v>0</v>
      </c>
      <c r="BY159">
        <v>350</v>
      </c>
      <c r="BZ159">
        <v>0</v>
      </c>
      <c r="CA159">
        <v>0.87</v>
      </c>
      <c r="CC159">
        <v>1</v>
      </c>
      <c r="CD159" s="54">
        <v>43475</v>
      </c>
      <c r="CE159" s="54"/>
      <c r="CF159" s="54">
        <v>43475</v>
      </c>
      <c r="CG159" s="54">
        <v>43601</v>
      </c>
      <c r="CH159" s="54">
        <v>43216</v>
      </c>
      <c r="CI159" s="54">
        <v>43300</v>
      </c>
      <c r="CJ159">
        <v>1</v>
      </c>
      <c r="CK159">
        <v>0</v>
      </c>
      <c r="CL159">
        <v>0</v>
      </c>
      <c r="CM159">
        <v>0</v>
      </c>
      <c r="CN159">
        <v>0</v>
      </c>
      <c r="CO159">
        <v>0</v>
      </c>
      <c r="CP159">
        <v>0.01</v>
      </c>
      <c r="CQ159" t="s">
        <v>1407</v>
      </c>
      <c r="CR159" t="s">
        <v>1406</v>
      </c>
      <c r="CS159" t="s">
        <v>4408</v>
      </c>
      <c r="CT159" t="s">
        <v>1405</v>
      </c>
      <c r="CU159" t="s">
        <v>4409</v>
      </c>
      <c r="CV159" t="s">
        <v>4706</v>
      </c>
      <c r="CW159" t="s">
        <v>4425</v>
      </c>
      <c r="CX159" t="s">
        <v>1401</v>
      </c>
      <c r="CY159" t="s">
        <v>4621</v>
      </c>
      <c r="CZ159" t="s">
        <v>4668</v>
      </c>
      <c r="DE159" t="s">
        <v>4422</v>
      </c>
      <c r="DG159" t="s">
        <v>1402</v>
      </c>
      <c r="DH159" s="54">
        <v>43300</v>
      </c>
      <c r="DI159" s="54">
        <v>43384</v>
      </c>
    </row>
    <row r="160" spans="1:113" x14ac:dyDescent="0.25">
      <c r="A160" t="s">
        <v>4403</v>
      </c>
      <c r="B160">
        <v>22</v>
      </c>
      <c r="C160" s="54">
        <v>43475</v>
      </c>
      <c r="D160" t="s">
        <v>1021</v>
      </c>
      <c r="E160" t="s">
        <v>1470</v>
      </c>
      <c r="I160" t="s">
        <v>4419</v>
      </c>
      <c r="K160" t="s">
        <v>4405</v>
      </c>
      <c r="L160">
        <v>1.84</v>
      </c>
      <c r="M160">
        <v>3.45</v>
      </c>
      <c r="N160">
        <v>0</v>
      </c>
      <c r="O160" s="54">
        <v>36526</v>
      </c>
      <c r="P160" s="54">
        <v>36526</v>
      </c>
      <c r="Q160">
        <v>32</v>
      </c>
      <c r="R160">
        <v>45</v>
      </c>
      <c r="S160">
        <v>18</v>
      </c>
      <c r="T160">
        <v>24</v>
      </c>
      <c r="U160">
        <v>12</v>
      </c>
      <c r="V160">
        <v>1</v>
      </c>
      <c r="X160" t="s">
        <v>4406</v>
      </c>
      <c r="AA160">
        <v>29.64</v>
      </c>
      <c r="AB160">
        <v>1281</v>
      </c>
      <c r="AC160">
        <v>9.5</v>
      </c>
      <c r="AD160">
        <v>5.6</v>
      </c>
      <c r="AE160">
        <v>2.5</v>
      </c>
      <c r="AF160">
        <v>0</v>
      </c>
      <c r="AG160">
        <v>0</v>
      </c>
      <c r="AJ160" s="54">
        <v>43443</v>
      </c>
      <c r="AK160" s="54"/>
      <c r="AL160" s="54">
        <v>43070</v>
      </c>
      <c r="AO160">
        <v>300</v>
      </c>
      <c r="AP160" t="s">
        <v>4407</v>
      </c>
      <c r="AR160">
        <v>1</v>
      </c>
      <c r="AS160" t="s">
        <v>1382</v>
      </c>
      <c r="AT160">
        <v>1</v>
      </c>
      <c r="AV160">
        <v>1131</v>
      </c>
      <c r="AW160">
        <v>752</v>
      </c>
      <c r="AX160">
        <v>373</v>
      </c>
      <c r="AY160" t="s">
        <v>1392</v>
      </c>
      <c r="AZ160" t="s">
        <v>1398</v>
      </c>
      <c r="BA160">
        <v>1010</v>
      </c>
      <c r="BD160">
        <v>1000000000</v>
      </c>
      <c r="BE160">
        <v>365</v>
      </c>
      <c r="BF160">
        <v>0.68</v>
      </c>
      <c r="BG160">
        <v>300</v>
      </c>
      <c r="BH160">
        <v>0</v>
      </c>
      <c r="BI160">
        <v>300</v>
      </c>
      <c r="BJ160">
        <v>0</v>
      </c>
      <c r="BK160">
        <v>0</v>
      </c>
      <c r="BL160">
        <v>0</v>
      </c>
      <c r="BM160">
        <v>665</v>
      </c>
      <c r="BN160">
        <v>0.41</v>
      </c>
      <c r="BR160">
        <v>466</v>
      </c>
      <c r="BS160">
        <v>377</v>
      </c>
      <c r="BX160">
        <v>13</v>
      </c>
      <c r="BY160">
        <v>0</v>
      </c>
      <c r="BZ160">
        <v>0</v>
      </c>
      <c r="CA160">
        <v>1.17</v>
      </c>
      <c r="CC160">
        <v>0</v>
      </c>
      <c r="CD160" s="54">
        <v>43475</v>
      </c>
      <c r="CE160" s="54"/>
      <c r="CF160" s="54">
        <v>43475</v>
      </c>
      <c r="CG160" s="54">
        <v>43601</v>
      </c>
      <c r="CH160" s="54">
        <v>43038</v>
      </c>
      <c r="CI160" s="54">
        <v>0</v>
      </c>
      <c r="CJ160">
        <v>1</v>
      </c>
      <c r="CK160">
        <v>0</v>
      </c>
      <c r="CL160">
        <v>0</v>
      </c>
      <c r="CM160">
        <v>0.01</v>
      </c>
      <c r="CN160">
        <v>0</v>
      </c>
      <c r="CO160">
        <v>0</v>
      </c>
      <c r="CP160">
        <v>0</v>
      </c>
      <c r="CQ160" t="s">
        <v>1407</v>
      </c>
      <c r="CR160" t="s">
        <v>1406</v>
      </c>
      <c r="CS160" t="s">
        <v>4408</v>
      </c>
      <c r="CT160" t="s">
        <v>1405</v>
      </c>
      <c r="CU160" t="s">
        <v>4409</v>
      </c>
      <c r="CV160" t="s">
        <v>4707</v>
      </c>
      <c r="CW160" t="s">
        <v>4425</v>
      </c>
      <c r="CX160" t="s">
        <v>1401</v>
      </c>
      <c r="CY160" t="s">
        <v>4621</v>
      </c>
      <c r="CZ160" t="s">
        <v>4708</v>
      </c>
      <c r="DE160" t="s">
        <v>4414</v>
      </c>
      <c r="DG160" t="s">
        <v>4460</v>
      </c>
      <c r="DH160" s="54">
        <v>43122</v>
      </c>
      <c r="DI160" s="54">
        <v>43206</v>
      </c>
    </row>
    <row r="161" spans="1:113" x14ac:dyDescent="0.25">
      <c r="A161" t="s">
        <v>4403</v>
      </c>
      <c r="B161">
        <v>22</v>
      </c>
      <c r="C161" s="54">
        <v>43475</v>
      </c>
      <c r="D161" t="s">
        <v>1021</v>
      </c>
      <c r="E161" t="s">
        <v>3559</v>
      </c>
      <c r="I161" t="s">
        <v>4419</v>
      </c>
      <c r="K161" t="s">
        <v>4405</v>
      </c>
      <c r="L161">
        <v>1.99</v>
      </c>
      <c r="M161">
        <v>4</v>
      </c>
      <c r="N161">
        <v>0</v>
      </c>
      <c r="O161" s="54">
        <v>36526</v>
      </c>
      <c r="P161" s="54">
        <v>36526</v>
      </c>
      <c r="Q161">
        <v>32</v>
      </c>
      <c r="R161">
        <v>45</v>
      </c>
      <c r="S161">
        <v>18</v>
      </c>
      <c r="T161">
        <v>24</v>
      </c>
      <c r="U161">
        <v>12</v>
      </c>
      <c r="V161">
        <v>1</v>
      </c>
      <c r="X161" t="s">
        <v>4406</v>
      </c>
      <c r="AA161">
        <v>11.93</v>
      </c>
      <c r="AB161">
        <v>516</v>
      </c>
      <c r="AC161">
        <v>8.9</v>
      </c>
      <c r="AD161">
        <v>6.3</v>
      </c>
      <c r="AE161">
        <v>6.3</v>
      </c>
      <c r="AF161">
        <v>0</v>
      </c>
      <c r="AG161">
        <v>0</v>
      </c>
      <c r="AJ161" s="54">
        <v>43469</v>
      </c>
      <c r="AK161" s="54"/>
      <c r="AL161" s="54">
        <v>43070</v>
      </c>
      <c r="AO161">
        <v>300</v>
      </c>
      <c r="AP161" t="s">
        <v>4407</v>
      </c>
      <c r="AR161">
        <v>1</v>
      </c>
      <c r="AS161" t="s">
        <v>1382</v>
      </c>
      <c r="AT161">
        <v>1</v>
      </c>
      <c r="AV161">
        <v>423</v>
      </c>
      <c r="AW161">
        <v>281</v>
      </c>
      <c r="AX161">
        <v>140</v>
      </c>
      <c r="AY161" t="s">
        <v>1388</v>
      </c>
      <c r="AZ161" t="s">
        <v>1388</v>
      </c>
      <c r="BA161">
        <v>378</v>
      </c>
      <c r="BD161">
        <v>1000000000</v>
      </c>
      <c r="BE161">
        <v>299</v>
      </c>
      <c r="BF161">
        <v>0.28999999999999998</v>
      </c>
      <c r="BG161">
        <v>0</v>
      </c>
      <c r="BH161">
        <v>0</v>
      </c>
      <c r="BI161">
        <v>0</v>
      </c>
      <c r="BJ161">
        <v>0</v>
      </c>
      <c r="BK161">
        <v>0</v>
      </c>
      <c r="BL161">
        <v>0</v>
      </c>
      <c r="BM161">
        <v>299</v>
      </c>
      <c r="BN161">
        <v>0.28999999999999998</v>
      </c>
      <c r="BR161">
        <v>0</v>
      </c>
      <c r="BS161">
        <v>141</v>
      </c>
      <c r="BX161">
        <v>0</v>
      </c>
      <c r="BY161">
        <v>0</v>
      </c>
      <c r="BZ161">
        <v>0</v>
      </c>
      <c r="CA161">
        <v>1.35</v>
      </c>
      <c r="CC161">
        <v>0</v>
      </c>
      <c r="CD161" s="54">
        <v>43475</v>
      </c>
      <c r="CE161" s="54"/>
      <c r="CF161" s="54">
        <v>43475</v>
      </c>
      <c r="CG161" s="54">
        <v>43601</v>
      </c>
      <c r="CH161" s="54">
        <v>43067</v>
      </c>
      <c r="CI161" s="54">
        <v>0</v>
      </c>
      <c r="CJ161">
        <v>1</v>
      </c>
      <c r="CK161">
        <v>0</v>
      </c>
      <c r="CL161">
        <v>0</v>
      </c>
      <c r="CM161">
        <v>0</v>
      </c>
      <c r="CN161">
        <v>0</v>
      </c>
      <c r="CO161">
        <v>0.01</v>
      </c>
      <c r="CP161">
        <v>0</v>
      </c>
      <c r="CQ161" t="s">
        <v>1407</v>
      </c>
      <c r="CR161" t="s">
        <v>1406</v>
      </c>
      <c r="CS161" t="s">
        <v>4408</v>
      </c>
      <c r="CT161" t="s">
        <v>1405</v>
      </c>
      <c r="CU161" t="s">
        <v>4409</v>
      </c>
      <c r="CV161" t="s">
        <v>4709</v>
      </c>
      <c r="CW161" t="s">
        <v>4425</v>
      </c>
      <c r="CX161" t="s">
        <v>1401</v>
      </c>
      <c r="CY161" t="s">
        <v>4621</v>
      </c>
      <c r="CZ161" t="s">
        <v>4710</v>
      </c>
      <c r="DE161" t="s">
        <v>4422</v>
      </c>
      <c r="DG161" t="s">
        <v>4460</v>
      </c>
      <c r="DH161" s="54">
        <v>43151</v>
      </c>
      <c r="DI161" s="54">
        <v>43235</v>
      </c>
    </row>
    <row r="162" spans="1:113" x14ac:dyDescent="0.25">
      <c r="A162" t="s">
        <v>4403</v>
      </c>
      <c r="B162">
        <v>22</v>
      </c>
      <c r="C162" s="54">
        <v>43475</v>
      </c>
      <c r="D162" t="s">
        <v>1021</v>
      </c>
      <c r="E162" t="s">
        <v>3560</v>
      </c>
      <c r="I162" t="s">
        <v>4404</v>
      </c>
      <c r="K162" t="s">
        <v>4405</v>
      </c>
      <c r="L162">
        <v>1.8</v>
      </c>
      <c r="M162">
        <v>3.8</v>
      </c>
      <c r="N162">
        <v>0</v>
      </c>
      <c r="O162" s="54">
        <v>36526</v>
      </c>
      <c r="P162" s="54">
        <v>36526</v>
      </c>
      <c r="Q162">
        <v>32</v>
      </c>
      <c r="R162">
        <v>45</v>
      </c>
      <c r="S162">
        <v>18</v>
      </c>
      <c r="T162">
        <v>24</v>
      </c>
      <c r="U162">
        <v>12</v>
      </c>
      <c r="V162">
        <v>1</v>
      </c>
      <c r="X162" t="s">
        <v>4406</v>
      </c>
      <c r="AA162">
        <v>4.1500000000000004</v>
      </c>
      <c r="AB162">
        <v>180</v>
      </c>
      <c r="AC162">
        <v>13.2</v>
      </c>
      <c r="AD162">
        <v>9.3000000000000007</v>
      </c>
      <c r="AE162">
        <v>12</v>
      </c>
      <c r="AF162">
        <v>0</v>
      </c>
      <c r="AG162">
        <v>0</v>
      </c>
      <c r="AJ162" s="54">
        <v>43362</v>
      </c>
      <c r="AK162" s="54"/>
      <c r="AL162" s="54">
        <v>43070</v>
      </c>
      <c r="AO162">
        <v>200</v>
      </c>
      <c r="AP162" t="s">
        <v>4407</v>
      </c>
      <c r="AR162">
        <v>1</v>
      </c>
      <c r="AS162" t="s">
        <v>1382</v>
      </c>
      <c r="AT162">
        <v>1</v>
      </c>
      <c r="AV162">
        <v>219</v>
      </c>
      <c r="AW162">
        <v>146</v>
      </c>
      <c r="AX162">
        <v>72</v>
      </c>
      <c r="AY162" t="s">
        <v>1388</v>
      </c>
      <c r="AZ162" t="s">
        <v>1388</v>
      </c>
      <c r="BA162">
        <v>202</v>
      </c>
      <c r="BD162">
        <v>1000000000</v>
      </c>
      <c r="BE162">
        <v>154</v>
      </c>
      <c r="BF162">
        <v>0.3</v>
      </c>
      <c r="BG162">
        <v>0</v>
      </c>
      <c r="BH162">
        <v>0</v>
      </c>
      <c r="BI162">
        <v>0</v>
      </c>
      <c r="BJ162">
        <v>0</v>
      </c>
      <c r="BK162">
        <v>0</v>
      </c>
      <c r="BL162">
        <v>0</v>
      </c>
      <c r="BM162">
        <v>154</v>
      </c>
      <c r="BN162">
        <v>0.3</v>
      </c>
      <c r="BR162">
        <v>0</v>
      </c>
      <c r="BS162">
        <v>73</v>
      </c>
      <c r="BX162">
        <v>0</v>
      </c>
      <c r="BY162">
        <v>0</v>
      </c>
      <c r="BZ162">
        <v>0</v>
      </c>
      <c r="CA162">
        <v>1.48</v>
      </c>
      <c r="CC162">
        <v>1</v>
      </c>
      <c r="CD162" s="54">
        <v>43475</v>
      </c>
      <c r="CE162" s="54"/>
      <c r="CF162" s="54">
        <v>43475</v>
      </c>
      <c r="CG162" s="54">
        <v>43601</v>
      </c>
      <c r="CH162" s="54">
        <v>43216</v>
      </c>
      <c r="CI162" s="54">
        <v>43300</v>
      </c>
      <c r="CJ162">
        <v>1</v>
      </c>
      <c r="CK162">
        <v>0</v>
      </c>
      <c r="CL162">
        <v>0</v>
      </c>
      <c r="CM162">
        <v>0</v>
      </c>
      <c r="CN162">
        <v>0</v>
      </c>
      <c r="CO162">
        <v>0.01</v>
      </c>
      <c r="CP162">
        <v>0</v>
      </c>
      <c r="CQ162" t="s">
        <v>1407</v>
      </c>
      <c r="CR162" t="s">
        <v>1406</v>
      </c>
      <c r="CS162" t="s">
        <v>4408</v>
      </c>
      <c r="CT162" t="s">
        <v>1405</v>
      </c>
      <c r="CU162" t="s">
        <v>4409</v>
      </c>
      <c r="CV162" t="s">
        <v>4711</v>
      </c>
      <c r="CW162" t="s">
        <v>4425</v>
      </c>
      <c r="CX162" t="s">
        <v>1401</v>
      </c>
      <c r="CY162" t="s">
        <v>4621</v>
      </c>
      <c r="CZ162" t="s">
        <v>4712</v>
      </c>
      <c r="DE162" t="s">
        <v>4422</v>
      </c>
      <c r="DG162" t="s">
        <v>1402</v>
      </c>
      <c r="DH162" s="54">
        <v>43300</v>
      </c>
      <c r="DI162" s="54">
        <v>43384</v>
      </c>
    </row>
    <row r="163" spans="1:113" x14ac:dyDescent="0.25">
      <c r="A163" t="s">
        <v>4403</v>
      </c>
      <c r="B163">
        <v>22</v>
      </c>
      <c r="C163" s="54">
        <v>43475</v>
      </c>
      <c r="D163" t="s">
        <v>1021</v>
      </c>
      <c r="E163" t="s">
        <v>1471</v>
      </c>
      <c r="I163" t="s">
        <v>4404</v>
      </c>
      <c r="K163" t="s">
        <v>4405</v>
      </c>
      <c r="L163">
        <v>1.96</v>
      </c>
      <c r="M163">
        <v>3.3</v>
      </c>
      <c r="N163">
        <v>0</v>
      </c>
      <c r="O163" s="54">
        <v>36526</v>
      </c>
      <c r="P163" s="54">
        <v>36526</v>
      </c>
      <c r="Q163">
        <v>32</v>
      </c>
      <c r="R163">
        <v>45</v>
      </c>
      <c r="S163">
        <v>18</v>
      </c>
      <c r="T163">
        <v>24</v>
      </c>
      <c r="U163">
        <v>12</v>
      </c>
      <c r="V163">
        <v>1</v>
      </c>
      <c r="X163" t="s">
        <v>4406</v>
      </c>
      <c r="AA163">
        <v>14.39</v>
      </c>
      <c r="AB163">
        <v>622</v>
      </c>
      <c r="AC163">
        <v>8.3000000000000007</v>
      </c>
      <c r="AD163">
        <v>3.6</v>
      </c>
      <c r="AE163">
        <v>0</v>
      </c>
      <c r="AF163">
        <v>0</v>
      </c>
      <c r="AG163">
        <v>0</v>
      </c>
      <c r="AJ163" s="54">
        <v>43219</v>
      </c>
      <c r="AK163" s="54"/>
      <c r="AL163" s="54">
        <v>43070</v>
      </c>
      <c r="AO163">
        <v>1</v>
      </c>
      <c r="AP163" t="s">
        <v>4407</v>
      </c>
      <c r="AR163">
        <v>1</v>
      </c>
      <c r="AS163" t="s">
        <v>1382</v>
      </c>
      <c r="AT163">
        <v>1</v>
      </c>
      <c r="AV163">
        <v>478</v>
      </c>
      <c r="AW163">
        <v>318</v>
      </c>
      <c r="AX163">
        <v>158</v>
      </c>
      <c r="AY163" t="s">
        <v>1392</v>
      </c>
      <c r="AZ163" t="s">
        <v>1398</v>
      </c>
      <c r="BA163">
        <v>442</v>
      </c>
      <c r="BD163">
        <v>1000000000</v>
      </c>
      <c r="BE163">
        <v>106</v>
      </c>
      <c r="BF163">
        <v>0.78</v>
      </c>
      <c r="BG163">
        <v>100</v>
      </c>
      <c r="BH163">
        <v>0</v>
      </c>
      <c r="BI163">
        <v>100</v>
      </c>
      <c r="BJ163">
        <v>0</v>
      </c>
      <c r="BK163">
        <v>0</v>
      </c>
      <c r="BL163">
        <v>0</v>
      </c>
      <c r="BM163">
        <v>206</v>
      </c>
      <c r="BN163">
        <v>0.56999999999999995</v>
      </c>
      <c r="BR163">
        <v>272</v>
      </c>
      <c r="BS163">
        <v>159</v>
      </c>
      <c r="BX163">
        <v>70</v>
      </c>
      <c r="BY163">
        <v>0</v>
      </c>
      <c r="BZ163">
        <v>0</v>
      </c>
      <c r="CA163">
        <v>0.91</v>
      </c>
      <c r="CC163">
        <v>1</v>
      </c>
      <c r="CD163" s="54">
        <v>43475</v>
      </c>
      <c r="CE163" s="54"/>
      <c r="CF163" s="54">
        <v>43475</v>
      </c>
      <c r="CG163" s="54">
        <v>43601</v>
      </c>
      <c r="CH163" s="54">
        <v>43280</v>
      </c>
      <c r="CI163" s="54">
        <v>43364</v>
      </c>
      <c r="CJ163">
        <v>1</v>
      </c>
      <c r="CK163">
        <v>0</v>
      </c>
      <c r="CL163">
        <v>0</v>
      </c>
      <c r="CM163">
        <v>0.01</v>
      </c>
      <c r="CN163">
        <v>0</v>
      </c>
      <c r="CO163">
        <v>0</v>
      </c>
      <c r="CP163">
        <v>0</v>
      </c>
      <c r="CQ163" t="s">
        <v>1407</v>
      </c>
      <c r="CR163" t="s">
        <v>1406</v>
      </c>
      <c r="CS163" t="s">
        <v>4408</v>
      </c>
      <c r="CT163" t="s">
        <v>1405</v>
      </c>
      <c r="CU163" t="s">
        <v>4409</v>
      </c>
      <c r="CV163" t="s">
        <v>4713</v>
      </c>
      <c r="CW163" t="s">
        <v>4425</v>
      </c>
      <c r="CX163" t="s">
        <v>1401</v>
      </c>
      <c r="CY163" t="s">
        <v>4621</v>
      </c>
      <c r="CZ163" t="s">
        <v>4712</v>
      </c>
      <c r="DE163" t="s">
        <v>4422</v>
      </c>
      <c r="DG163" t="s">
        <v>1402</v>
      </c>
      <c r="DH163" s="54">
        <v>43364</v>
      </c>
      <c r="DI163" s="54">
        <v>43448</v>
      </c>
    </row>
    <row r="164" spans="1:113" x14ac:dyDescent="0.25">
      <c r="A164" t="s">
        <v>4403</v>
      </c>
      <c r="B164">
        <v>22</v>
      </c>
      <c r="C164" s="54">
        <v>43475</v>
      </c>
      <c r="D164" t="s">
        <v>1021</v>
      </c>
      <c r="E164" t="s">
        <v>3564</v>
      </c>
      <c r="I164" t="s">
        <v>4423</v>
      </c>
      <c r="K164" t="s">
        <v>4405</v>
      </c>
      <c r="L164">
        <v>3.46</v>
      </c>
      <c r="M164">
        <v>5.65</v>
      </c>
      <c r="N164">
        <v>0</v>
      </c>
      <c r="O164" s="54">
        <v>36526</v>
      </c>
      <c r="P164" s="54">
        <v>36526</v>
      </c>
      <c r="Q164">
        <v>32</v>
      </c>
      <c r="R164">
        <v>45</v>
      </c>
      <c r="S164">
        <v>18</v>
      </c>
      <c r="T164">
        <v>24</v>
      </c>
      <c r="U164">
        <v>12</v>
      </c>
      <c r="V164">
        <v>1</v>
      </c>
      <c r="X164" t="s">
        <v>4406</v>
      </c>
      <c r="Z164" t="s">
        <v>1403</v>
      </c>
      <c r="AA164">
        <v>4.97</v>
      </c>
      <c r="AB164">
        <v>215</v>
      </c>
      <c r="AC164">
        <v>4.5</v>
      </c>
      <c r="AD164">
        <v>14.5</v>
      </c>
      <c r="AE164">
        <v>0.1</v>
      </c>
      <c r="AF164">
        <v>0</v>
      </c>
      <c r="AG164">
        <v>0</v>
      </c>
      <c r="AJ164" s="54">
        <v>43469</v>
      </c>
      <c r="AK164" s="54"/>
      <c r="AL164" s="54">
        <v>43070</v>
      </c>
      <c r="AO164">
        <v>1</v>
      </c>
      <c r="AP164" t="s">
        <v>4407</v>
      </c>
      <c r="AR164">
        <v>1</v>
      </c>
      <c r="AS164" t="s">
        <v>1382</v>
      </c>
      <c r="AT164">
        <v>1</v>
      </c>
      <c r="AV164">
        <v>89</v>
      </c>
      <c r="AW164">
        <v>59</v>
      </c>
      <c r="AX164">
        <v>29</v>
      </c>
      <c r="AY164" t="s">
        <v>1387</v>
      </c>
      <c r="AZ164" t="s">
        <v>1387</v>
      </c>
      <c r="BA164">
        <v>99</v>
      </c>
      <c r="BD164">
        <v>1000000000</v>
      </c>
      <c r="BE164">
        <v>289</v>
      </c>
      <c r="BF164">
        <v>-2.25</v>
      </c>
      <c r="BG164">
        <v>0</v>
      </c>
      <c r="BH164">
        <v>0</v>
      </c>
      <c r="BI164">
        <v>0</v>
      </c>
      <c r="BJ164">
        <v>0</v>
      </c>
      <c r="BK164">
        <v>0</v>
      </c>
      <c r="BL164">
        <v>0</v>
      </c>
      <c r="BM164">
        <v>289</v>
      </c>
      <c r="BN164">
        <v>-2.25</v>
      </c>
      <c r="BR164">
        <v>0</v>
      </c>
      <c r="BS164">
        <v>30</v>
      </c>
      <c r="BX164">
        <v>0</v>
      </c>
      <c r="BY164">
        <v>692</v>
      </c>
      <c r="BZ164">
        <v>0</v>
      </c>
      <c r="CA164">
        <v>0.84</v>
      </c>
      <c r="CC164">
        <v>1</v>
      </c>
      <c r="CD164" s="54">
        <v>43475</v>
      </c>
      <c r="CE164" s="54"/>
      <c r="CF164" s="54">
        <v>43475</v>
      </c>
      <c r="CG164" s="54">
        <v>43601</v>
      </c>
      <c r="CH164" s="54">
        <v>43216</v>
      </c>
      <c r="CI164" s="54">
        <v>43300</v>
      </c>
      <c r="CJ164">
        <v>1</v>
      </c>
      <c r="CK164">
        <v>0</v>
      </c>
      <c r="CL164">
        <v>0</v>
      </c>
      <c r="CM164">
        <v>0</v>
      </c>
      <c r="CN164">
        <v>0</v>
      </c>
      <c r="CO164">
        <v>0</v>
      </c>
      <c r="CP164">
        <v>0.01</v>
      </c>
      <c r="CQ164" t="s">
        <v>1407</v>
      </c>
      <c r="CR164" t="s">
        <v>1406</v>
      </c>
      <c r="CS164" t="s">
        <v>4408</v>
      </c>
      <c r="CT164" t="s">
        <v>1405</v>
      </c>
      <c r="CU164" t="s">
        <v>4409</v>
      </c>
      <c r="CV164" t="s">
        <v>4714</v>
      </c>
      <c r="CW164" t="s">
        <v>4425</v>
      </c>
      <c r="CX164" t="s">
        <v>1401</v>
      </c>
      <c r="CY164" t="s">
        <v>4621</v>
      </c>
      <c r="CZ164" t="s">
        <v>4662</v>
      </c>
      <c r="DE164" t="s">
        <v>4414</v>
      </c>
      <c r="DG164" t="s">
        <v>1402</v>
      </c>
      <c r="DH164" s="54">
        <v>43300</v>
      </c>
      <c r="DI164" s="54">
        <v>43384</v>
      </c>
    </row>
    <row r="165" spans="1:113" x14ac:dyDescent="0.25">
      <c r="A165" t="s">
        <v>4403</v>
      </c>
      <c r="B165">
        <v>22</v>
      </c>
      <c r="C165" s="54">
        <v>43475</v>
      </c>
      <c r="D165" t="s">
        <v>1021</v>
      </c>
      <c r="E165" t="s">
        <v>3567</v>
      </c>
      <c r="K165" t="s">
        <v>4405</v>
      </c>
      <c r="L165">
        <v>1.83</v>
      </c>
      <c r="M165">
        <v>3.2</v>
      </c>
      <c r="N165">
        <v>0</v>
      </c>
      <c r="O165" s="54">
        <v>36526</v>
      </c>
      <c r="P165" s="54">
        <v>36526</v>
      </c>
      <c r="Q165">
        <v>32</v>
      </c>
      <c r="R165">
        <v>45</v>
      </c>
      <c r="S165">
        <v>18</v>
      </c>
      <c r="T165">
        <v>24</v>
      </c>
      <c r="U165">
        <v>12</v>
      </c>
      <c r="V165">
        <v>1</v>
      </c>
      <c r="W165" t="s">
        <v>1400</v>
      </c>
      <c r="X165" t="s">
        <v>4619</v>
      </c>
      <c r="Y165">
        <v>665</v>
      </c>
      <c r="AA165">
        <v>7.09</v>
      </c>
      <c r="AB165">
        <v>307</v>
      </c>
      <c r="AC165">
        <v>17.600000000000001</v>
      </c>
      <c r="AD165">
        <v>18.899999999999999</v>
      </c>
      <c r="AE165">
        <v>10.6</v>
      </c>
      <c r="AF165">
        <v>0</v>
      </c>
      <c r="AG165">
        <v>0</v>
      </c>
      <c r="AJ165" s="54"/>
      <c r="AK165" s="54"/>
      <c r="AL165" s="54"/>
      <c r="AO165">
        <v>300</v>
      </c>
      <c r="AP165" t="s">
        <v>4407</v>
      </c>
      <c r="AR165">
        <v>1</v>
      </c>
      <c r="AS165" t="s">
        <v>1382</v>
      </c>
      <c r="AT165">
        <v>1</v>
      </c>
      <c r="AV165">
        <v>500</v>
      </c>
      <c r="AW165">
        <v>333</v>
      </c>
      <c r="AX165">
        <v>165</v>
      </c>
      <c r="AY165" t="s">
        <v>1392</v>
      </c>
      <c r="AZ165" t="s">
        <v>1387</v>
      </c>
      <c r="BA165">
        <v>0</v>
      </c>
      <c r="BD165">
        <v>1000000000</v>
      </c>
      <c r="BE165">
        <v>135</v>
      </c>
      <c r="BF165">
        <v>0.73</v>
      </c>
      <c r="BG165">
        <v>400</v>
      </c>
      <c r="BH165">
        <v>0</v>
      </c>
      <c r="BI165">
        <v>400</v>
      </c>
      <c r="BJ165">
        <v>0</v>
      </c>
      <c r="BK165">
        <v>0</v>
      </c>
      <c r="BL165">
        <v>0</v>
      </c>
      <c r="BM165">
        <v>535</v>
      </c>
      <c r="BN165">
        <v>-7.0000000000000007E-2</v>
      </c>
      <c r="BR165">
        <v>0</v>
      </c>
      <c r="BS165">
        <v>167</v>
      </c>
      <c r="BX165">
        <v>41</v>
      </c>
      <c r="BY165">
        <v>0</v>
      </c>
      <c r="BZ165">
        <v>0</v>
      </c>
      <c r="CA165">
        <v>1</v>
      </c>
      <c r="CC165">
        <v>0</v>
      </c>
      <c r="CD165" s="54">
        <v>43278</v>
      </c>
      <c r="CE165" s="54"/>
      <c r="CF165" s="54">
        <v>43349</v>
      </c>
      <c r="CG165" s="54">
        <v>43475</v>
      </c>
      <c r="CH165" s="54">
        <v>36526</v>
      </c>
      <c r="CI165" s="54">
        <v>36526</v>
      </c>
      <c r="CJ165">
        <v>0.56999999999999995</v>
      </c>
      <c r="CK165">
        <v>2670</v>
      </c>
      <c r="CL165">
        <v>0.15</v>
      </c>
      <c r="CM165">
        <v>0.01</v>
      </c>
      <c r="CN165">
        <v>0.5</v>
      </c>
      <c r="CO165">
        <v>0</v>
      </c>
      <c r="CP165">
        <v>0</v>
      </c>
      <c r="CQ165" t="s">
        <v>1407</v>
      </c>
      <c r="CR165" t="s">
        <v>1406</v>
      </c>
      <c r="CS165" t="s">
        <v>4408</v>
      </c>
      <c r="CT165" t="s">
        <v>1405</v>
      </c>
      <c r="CU165" t="s">
        <v>4409</v>
      </c>
      <c r="CV165" t="s">
        <v>4715</v>
      </c>
      <c r="CW165" t="s">
        <v>4425</v>
      </c>
      <c r="CX165" t="s">
        <v>1401</v>
      </c>
      <c r="CY165" t="s">
        <v>4621</v>
      </c>
      <c r="CZ165" t="s">
        <v>4437</v>
      </c>
      <c r="DE165" t="s">
        <v>4422</v>
      </c>
      <c r="DG165" t="s">
        <v>1402</v>
      </c>
      <c r="DH165" s="54">
        <v>36526</v>
      </c>
      <c r="DI165" s="54">
        <v>36694</v>
      </c>
    </row>
    <row r="166" spans="1:113" x14ac:dyDescent="0.25">
      <c r="A166" t="s">
        <v>4403</v>
      </c>
      <c r="B166">
        <v>22</v>
      </c>
      <c r="C166" s="54">
        <v>43475</v>
      </c>
      <c r="D166" t="s">
        <v>1021</v>
      </c>
      <c r="E166" t="s">
        <v>3568</v>
      </c>
      <c r="K166" t="s">
        <v>4405</v>
      </c>
      <c r="L166">
        <v>2.5499999999999998</v>
      </c>
      <c r="M166">
        <v>4.8499999999999996</v>
      </c>
      <c r="N166">
        <v>0</v>
      </c>
      <c r="O166" s="54">
        <v>36526</v>
      </c>
      <c r="P166" s="54">
        <v>36526</v>
      </c>
      <c r="Q166">
        <v>32</v>
      </c>
      <c r="R166">
        <v>45</v>
      </c>
      <c r="S166">
        <v>18</v>
      </c>
      <c r="T166">
        <v>24</v>
      </c>
      <c r="U166">
        <v>12</v>
      </c>
      <c r="V166">
        <v>1</v>
      </c>
      <c r="W166" t="s">
        <v>1400</v>
      </c>
      <c r="X166" t="s">
        <v>4558</v>
      </c>
      <c r="Y166">
        <v>300</v>
      </c>
      <c r="AA166">
        <v>4.2300000000000004</v>
      </c>
      <c r="AB166">
        <v>183</v>
      </c>
      <c r="AC166">
        <v>13.3</v>
      </c>
      <c r="AD166">
        <v>23.6</v>
      </c>
      <c r="AE166">
        <v>3</v>
      </c>
      <c r="AF166">
        <v>1</v>
      </c>
      <c r="AG166">
        <v>0</v>
      </c>
      <c r="AJ166" s="54">
        <v>43279</v>
      </c>
      <c r="AK166" s="54"/>
      <c r="AL166" s="54"/>
      <c r="AO166">
        <v>50</v>
      </c>
      <c r="AP166" t="s">
        <v>4407</v>
      </c>
      <c r="AR166">
        <v>1</v>
      </c>
      <c r="AS166" t="s">
        <v>1382</v>
      </c>
      <c r="AT166">
        <v>1</v>
      </c>
      <c r="AV166">
        <v>225</v>
      </c>
      <c r="AW166">
        <v>150</v>
      </c>
      <c r="AX166">
        <v>74</v>
      </c>
      <c r="AY166" t="s">
        <v>838</v>
      </c>
      <c r="AZ166" t="s">
        <v>1387</v>
      </c>
      <c r="BA166">
        <v>0</v>
      </c>
      <c r="BD166">
        <v>1000000000</v>
      </c>
      <c r="BE166">
        <v>0</v>
      </c>
      <c r="BF166">
        <v>1</v>
      </c>
      <c r="BG166">
        <v>400</v>
      </c>
      <c r="BH166">
        <v>0</v>
      </c>
      <c r="BI166">
        <v>300</v>
      </c>
      <c r="BJ166">
        <v>100</v>
      </c>
      <c r="BK166">
        <v>0</v>
      </c>
      <c r="BL166">
        <v>0</v>
      </c>
      <c r="BM166">
        <v>400</v>
      </c>
      <c r="BN166">
        <v>-0.78</v>
      </c>
      <c r="BR166">
        <v>0</v>
      </c>
      <c r="BS166">
        <v>75</v>
      </c>
      <c r="BX166">
        <v>170</v>
      </c>
      <c r="BY166">
        <v>0</v>
      </c>
      <c r="BZ166">
        <v>0</v>
      </c>
      <c r="CA166">
        <v>1.2</v>
      </c>
      <c r="CC166">
        <v>1</v>
      </c>
      <c r="CD166" s="54">
        <v>43242</v>
      </c>
      <c r="CE166" s="54"/>
      <c r="CF166" s="54">
        <v>43349</v>
      </c>
      <c r="CG166" s="54">
        <v>43475</v>
      </c>
      <c r="CH166" s="54">
        <v>43311</v>
      </c>
      <c r="CI166" s="54">
        <v>43395</v>
      </c>
      <c r="CJ166">
        <v>1.81</v>
      </c>
      <c r="CK166">
        <v>4050</v>
      </c>
      <c r="CL166">
        <v>0.46</v>
      </c>
      <c r="CM166">
        <v>0.08</v>
      </c>
      <c r="CN166">
        <v>0.11</v>
      </c>
      <c r="CO166">
        <v>0</v>
      </c>
      <c r="CP166">
        <v>0</v>
      </c>
      <c r="CQ166" t="s">
        <v>1407</v>
      </c>
      <c r="CR166" t="s">
        <v>1406</v>
      </c>
      <c r="CS166" t="s">
        <v>4408</v>
      </c>
      <c r="CT166" t="s">
        <v>1405</v>
      </c>
      <c r="CU166" t="s">
        <v>4409</v>
      </c>
      <c r="CV166" t="s">
        <v>4716</v>
      </c>
      <c r="CW166" t="s">
        <v>4425</v>
      </c>
      <c r="CX166" t="s">
        <v>1401</v>
      </c>
      <c r="CY166" t="s">
        <v>4621</v>
      </c>
      <c r="CZ166" t="s">
        <v>4717</v>
      </c>
      <c r="DE166" t="s">
        <v>4414</v>
      </c>
      <c r="DG166" t="s">
        <v>1402</v>
      </c>
      <c r="DH166" s="54">
        <v>43395</v>
      </c>
      <c r="DI166" s="54">
        <v>43479</v>
      </c>
    </row>
    <row r="167" spans="1:113" x14ac:dyDescent="0.25">
      <c r="A167" t="s">
        <v>4403</v>
      </c>
      <c r="B167">
        <v>22</v>
      </c>
      <c r="C167" s="54">
        <v>43475</v>
      </c>
      <c r="D167" t="s">
        <v>1021</v>
      </c>
      <c r="E167" t="s">
        <v>3569</v>
      </c>
      <c r="I167" t="s">
        <v>4419</v>
      </c>
      <c r="K167" t="s">
        <v>4405</v>
      </c>
      <c r="L167">
        <v>0.23</v>
      </c>
      <c r="M167">
        <v>0.52</v>
      </c>
      <c r="N167">
        <v>0</v>
      </c>
      <c r="O167" s="54">
        <v>36526</v>
      </c>
      <c r="P167" s="54">
        <v>36526</v>
      </c>
      <c r="Q167">
        <v>32</v>
      </c>
      <c r="R167">
        <v>45</v>
      </c>
      <c r="S167">
        <v>18</v>
      </c>
      <c r="T167">
        <v>24</v>
      </c>
      <c r="U167">
        <v>12</v>
      </c>
      <c r="V167">
        <v>1</v>
      </c>
      <c r="X167" t="s">
        <v>4406</v>
      </c>
      <c r="Z167" t="s">
        <v>1403</v>
      </c>
      <c r="AA167">
        <v>100.64</v>
      </c>
      <c r="AB167">
        <v>4348</v>
      </c>
      <c r="AC167">
        <v>0</v>
      </c>
      <c r="AD167">
        <v>6.6</v>
      </c>
      <c r="AE167">
        <v>2.5</v>
      </c>
      <c r="AF167">
        <v>0</v>
      </c>
      <c r="AG167">
        <v>0</v>
      </c>
      <c r="AJ167" s="54">
        <v>43416</v>
      </c>
      <c r="AK167" s="54">
        <v>42846</v>
      </c>
      <c r="AL167" s="54">
        <v>43122</v>
      </c>
      <c r="AO167">
        <v>1000</v>
      </c>
      <c r="AP167" t="s">
        <v>4407</v>
      </c>
      <c r="AR167">
        <v>1</v>
      </c>
      <c r="AS167" t="s">
        <v>1382</v>
      </c>
      <c r="AT167">
        <v>1</v>
      </c>
      <c r="AV167">
        <v>20</v>
      </c>
      <c r="AW167">
        <v>13</v>
      </c>
      <c r="AX167">
        <v>7</v>
      </c>
      <c r="AY167" t="s">
        <v>1387</v>
      </c>
      <c r="AZ167" t="s">
        <v>1387</v>
      </c>
      <c r="BA167">
        <v>3539</v>
      </c>
      <c r="BD167">
        <v>1000000000</v>
      </c>
      <c r="BE167">
        <v>665</v>
      </c>
      <c r="BF167">
        <v>-32.25</v>
      </c>
      <c r="BG167">
        <v>2000</v>
      </c>
      <c r="BH167">
        <v>0</v>
      </c>
      <c r="BI167">
        <v>1000</v>
      </c>
      <c r="BJ167">
        <v>1000</v>
      </c>
      <c r="BK167">
        <v>0</v>
      </c>
      <c r="BL167">
        <v>0</v>
      </c>
      <c r="BM167">
        <v>2665</v>
      </c>
      <c r="BN167">
        <v>-132.25</v>
      </c>
      <c r="BR167">
        <v>0</v>
      </c>
      <c r="BS167">
        <v>7</v>
      </c>
      <c r="BX167">
        <v>0</v>
      </c>
      <c r="BY167">
        <v>148</v>
      </c>
      <c r="BZ167">
        <v>0</v>
      </c>
      <c r="CA167">
        <v>1.68</v>
      </c>
      <c r="CC167">
        <v>0</v>
      </c>
      <c r="CD167" s="54">
        <v>43475</v>
      </c>
      <c r="CE167" s="54"/>
      <c r="CF167" s="54">
        <v>43475</v>
      </c>
      <c r="CG167" s="54">
        <v>43601</v>
      </c>
      <c r="CH167" s="54">
        <v>43038</v>
      </c>
      <c r="CI167" s="54">
        <v>0</v>
      </c>
      <c r="CJ167">
        <v>1</v>
      </c>
      <c r="CK167">
        <v>0</v>
      </c>
      <c r="CL167">
        <v>0</v>
      </c>
      <c r="CM167">
        <v>0</v>
      </c>
      <c r="CN167">
        <v>0</v>
      </c>
      <c r="CO167">
        <v>0</v>
      </c>
      <c r="CP167">
        <v>0.01</v>
      </c>
      <c r="CQ167" t="s">
        <v>1407</v>
      </c>
      <c r="CR167" t="s">
        <v>1406</v>
      </c>
      <c r="CS167" t="s">
        <v>4408</v>
      </c>
      <c r="CT167" t="s">
        <v>1405</v>
      </c>
      <c r="CU167" t="s">
        <v>4409</v>
      </c>
      <c r="CV167" t="s">
        <v>4718</v>
      </c>
      <c r="CW167" t="s">
        <v>4425</v>
      </c>
      <c r="CX167" t="s">
        <v>1401</v>
      </c>
      <c r="CY167" t="s">
        <v>4719</v>
      </c>
      <c r="CZ167" t="s">
        <v>4720</v>
      </c>
      <c r="DE167" t="s">
        <v>4422</v>
      </c>
      <c r="DG167" t="s">
        <v>4460</v>
      </c>
      <c r="DH167" s="54">
        <v>43122</v>
      </c>
      <c r="DI167" s="54">
        <v>43206</v>
      </c>
    </row>
    <row r="168" spans="1:113" x14ac:dyDescent="0.25">
      <c r="A168" t="s">
        <v>4403</v>
      </c>
      <c r="B168">
        <v>22</v>
      </c>
      <c r="C168" s="54">
        <v>43475</v>
      </c>
      <c r="D168" t="s">
        <v>1021</v>
      </c>
      <c r="E168" t="s">
        <v>3570</v>
      </c>
      <c r="I168" t="s">
        <v>4419</v>
      </c>
      <c r="K168" t="s">
        <v>4405</v>
      </c>
      <c r="L168">
        <v>0.26</v>
      </c>
      <c r="M168">
        <v>0.52</v>
      </c>
      <c r="N168">
        <v>0</v>
      </c>
      <c r="O168" s="54">
        <v>36526</v>
      </c>
      <c r="P168" s="54">
        <v>36526</v>
      </c>
      <c r="Q168">
        <v>32</v>
      </c>
      <c r="R168">
        <v>45</v>
      </c>
      <c r="S168">
        <v>18</v>
      </c>
      <c r="T168">
        <v>24</v>
      </c>
      <c r="U168">
        <v>12</v>
      </c>
      <c r="V168">
        <v>1</v>
      </c>
      <c r="X168" t="s">
        <v>4406</v>
      </c>
      <c r="Z168" t="s">
        <v>1403</v>
      </c>
      <c r="AA168">
        <v>290.63</v>
      </c>
      <c r="AB168">
        <v>12556</v>
      </c>
      <c r="AC168">
        <v>0</v>
      </c>
      <c r="AD168">
        <v>8.6999999999999993</v>
      </c>
      <c r="AE168">
        <v>1.7</v>
      </c>
      <c r="AF168">
        <v>0</v>
      </c>
      <c r="AG168">
        <v>0</v>
      </c>
      <c r="AJ168" s="54">
        <v>43443</v>
      </c>
      <c r="AK168" s="54"/>
      <c r="AL168" s="54">
        <v>43110</v>
      </c>
      <c r="AO168">
        <v>2000</v>
      </c>
      <c r="AP168" t="s">
        <v>4407</v>
      </c>
      <c r="AR168">
        <v>1</v>
      </c>
      <c r="AS168" t="s">
        <v>1382</v>
      </c>
      <c r="AT168">
        <v>1</v>
      </c>
      <c r="AV168">
        <v>20</v>
      </c>
      <c r="AW168">
        <v>13</v>
      </c>
      <c r="AX168">
        <v>7</v>
      </c>
      <c r="AY168" t="s">
        <v>1387</v>
      </c>
      <c r="AZ168" t="s">
        <v>1387</v>
      </c>
      <c r="BA168">
        <v>12744</v>
      </c>
      <c r="BD168">
        <v>1000000000</v>
      </c>
      <c r="BE168">
        <v>6104</v>
      </c>
      <c r="BF168">
        <v>-304.2</v>
      </c>
      <c r="BG168">
        <v>4000</v>
      </c>
      <c r="BH168">
        <v>0</v>
      </c>
      <c r="BI168">
        <v>4000</v>
      </c>
      <c r="BJ168">
        <v>0</v>
      </c>
      <c r="BK168">
        <v>0</v>
      </c>
      <c r="BL168">
        <v>0</v>
      </c>
      <c r="BM168">
        <v>10104</v>
      </c>
      <c r="BN168">
        <v>-504.2</v>
      </c>
      <c r="BR168">
        <v>0</v>
      </c>
      <c r="BS168">
        <v>7</v>
      </c>
      <c r="BX168">
        <v>0</v>
      </c>
      <c r="BY168">
        <v>1582</v>
      </c>
      <c r="BZ168">
        <v>0</v>
      </c>
      <c r="CA168">
        <v>1.33</v>
      </c>
      <c r="CC168">
        <v>1</v>
      </c>
      <c r="CD168" s="54">
        <v>43475</v>
      </c>
      <c r="CE168" s="54"/>
      <c r="CF168" s="54">
        <v>43475</v>
      </c>
      <c r="CG168" s="54">
        <v>43601</v>
      </c>
      <c r="CH168" s="54">
        <v>43311</v>
      </c>
      <c r="CI168" s="54">
        <v>43395</v>
      </c>
      <c r="CJ168">
        <v>1</v>
      </c>
      <c r="CK168">
        <v>0</v>
      </c>
      <c r="CL168">
        <v>0</v>
      </c>
      <c r="CM168">
        <v>0</v>
      </c>
      <c r="CN168">
        <v>0</v>
      </c>
      <c r="CO168">
        <v>0</v>
      </c>
      <c r="CP168">
        <v>0.01</v>
      </c>
      <c r="CQ168" t="s">
        <v>1407</v>
      </c>
      <c r="CR168" t="s">
        <v>1406</v>
      </c>
      <c r="CS168" t="s">
        <v>4408</v>
      </c>
      <c r="CT168" t="s">
        <v>1405</v>
      </c>
      <c r="CU168" t="s">
        <v>4409</v>
      </c>
      <c r="CV168" t="s">
        <v>4721</v>
      </c>
      <c r="CW168" t="s">
        <v>4425</v>
      </c>
      <c r="CX168" t="s">
        <v>1401</v>
      </c>
      <c r="CY168" t="s">
        <v>4719</v>
      </c>
      <c r="CZ168" t="s">
        <v>4550</v>
      </c>
      <c r="DE168" t="s">
        <v>4422</v>
      </c>
      <c r="DG168" t="s">
        <v>1402</v>
      </c>
      <c r="DH168" s="54">
        <v>43395</v>
      </c>
      <c r="DI168" s="54">
        <v>43479</v>
      </c>
    </row>
    <row r="169" spans="1:113" x14ac:dyDescent="0.25">
      <c r="A169" t="s">
        <v>4403</v>
      </c>
      <c r="B169">
        <v>22</v>
      </c>
      <c r="C169" s="54">
        <v>43475</v>
      </c>
      <c r="D169" t="s">
        <v>1021</v>
      </c>
      <c r="E169" t="s">
        <v>3571</v>
      </c>
      <c r="I169" t="s">
        <v>4404</v>
      </c>
      <c r="K169" t="s">
        <v>4405</v>
      </c>
      <c r="L169">
        <v>0.33</v>
      </c>
      <c r="M169">
        <v>0.56000000000000005</v>
      </c>
      <c r="N169">
        <v>0</v>
      </c>
      <c r="O169" s="54">
        <v>36526</v>
      </c>
      <c r="P169" s="54">
        <v>36526</v>
      </c>
      <c r="Q169">
        <v>32</v>
      </c>
      <c r="R169">
        <v>45</v>
      </c>
      <c r="S169">
        <v>18</v>
      </c>
      <c r="T169">
        <v>24</v>
      </c>
      <c r="U169">
        <v>12</v>
      </c>
      <c r="V169">
        <v>1</v>
      </c>
      <c r="X169" t="s">
        <v>4406</v>
      </c>
      <c r="Z169" t="s">
        <v>1403</v>
      </c>
      <c r="AA169">
        <v>18.8</v>
      </c>
      <c r="AB169">
        <v>813</v>
      </c>
      <c r="AC169">
        <v>0.3</v>
      </c>
      <c r="AD169">
        <v>21.8</v>
      </c>
      <c r="AE169">
        <v>6.6</v>
      </c>
      <c r="AF169">
        <v>0</v>
      </c>
      <c r="AG169">
        <v>0</v>
      </c>
      <c r="AJ169" s="54">
        <v>43219</v>
      </c>
      <c r="AK169" s="54"/>
      <c r="AL169" s="54">
        <v>43186</v>
      </c>
      <c r="AO169">
        <v>500</v>
      </c>
      <c r="AP169" t="s">
        <v>4407</v>
      </c>
      <c r="AR169">
        <v>1</v>
      </c>
      <c r="AS169" t="s">
        <v>1382</v>
      </c>
      <c r="AT169">
        <v>1</v>
      </c>
      <c r="AV169">
        <v>20</v>
      </c>
      <c r="AW169">
        <v>13</v>
      </c>
      <c r="AX169">
        <v>7</v>
      </c>
      <c r="AY169" t="s">
        <v>1387</v>
      </c>
      <c r="AZ169" t="s">
        <v>1387</v>
      </c>
      <c r="BA169">
        <v>982</v>
      </c>
      <c r="BD169">
        <v>1000000000</v>
      </c>
      <c r="BE169">
        <v>1641</v>
      </c>
      <c r="BF169">
        <v>-81.05</v>
      </c>
      <c r="BG169">
        <v>0</v>
      </c>
      <c r="BH169">
        <v>0</v>
      </c>
      <c r="BI169">
        <v>0</v>
      </c>
      <c r="BJ169">
        <v>0</v>
      </c>
      <c r="BK169">
        <v>0</v>
      </c>
      <c r="BL169">
        <v>0</v>
      </c>
      <c r="BM169">
        <v>1641</v>
      </c>
      <c r="BN169">
        <v>-81.05</v>
      </c>
      <c r="BR169">
        <v>0</v>
      </c>
      <c r="BS169">
        <v>7</v>
      </c>
      <c r="BX169">
        <v>0</v>
      </c>
      <c r="BY169">
        <v>535</v>
      </c>
      <c r="BZ169">
        <v>0</v>
      </c>
      <c r="CA169">
        <v>0.93</v>
      </c>
      <c r="CC169">
        <v>0</v>
      </c>
      <c r="CD169" s="54">
        <v>43475</v>
      </c>
      <c r="CE169" s="54"/>
      <c r="CF169" s="54">
        <v>43475</v>
      </c>
      <c r="CG169" s="54">
        <v>43601</v>
      </c>
      <c r="CH169" s="54">
        <v>36526</v>
      </c>
      <c r="CI169" s="54">
        <v>36526</v>
      </c>
      <c r="CJ169">
        <v>1</v>
      </c>
      <c r="CK169">
        <v>0</v>
      </c>
      <c r="CL169">
        <v>0</v>
      </c>
      <c r="CM169">
        <v>0</v>
      </c>
      <c r="CN169">
        <v>0</v>
      </c>
      <c r="CO169">
        <v>0</v>
      </c>
      <c r="CP169">
        <v>0.01</v>
      </c>
      <c r="CQ169" t="s">
        <v>1407</v>
      </c>
      <c r="CR169" t="s">
        <v>1406</v>
      </c>
      <c r="CS169" t="s">
        <v>4408</v>
      </c>
      <c r="CT169" t="s">
        <v>1405</v>
      </c>
      <c r="CU169" t="s">
        <v>4409</v>
      </c>
      <c r="CV169" t="s">
        <v>4722</v>
      </c>
      <c r="CW169" t="s">
        <v>4425</v>
      </c>
      <c r="CX169" t="s">
        <v>1401</v>
      </c>
      <c r="CY169" t="s">
        <v>4719</v>
      </c>
      <c r="CZ169" t="s">
        <v>4723</v>
      </c>
      <c r="DE169" t="s">
        <v>4414</v>
      </c>
      <c r="DG169" t="s">
        <v>1402</v>
      </c>
      <c r="DH169" s="54">
        <v>36526</v>
      </c>
      <c r="DI169" s="54">
        <v>36694</v>
      </c>
    </row>
    <row r="170" spans="1:113" x14ac:dyDescent="0.25">
      <c r="A170" t="s">
        <v>4403</v>
      </c>
      <c r="B170">
        <v>22</v>
      </c>
      <c r="C170" s="54">
        <v>43475</v>
      </c>
      <c r="D170" t="s">
        <v>1021</v>
      </c>
      <c r="E170" t="s">
        <v>3572</v>
      </c>
      <c r="I170" t="s">
        <v>4419</v>
      </c>
      <c r="K170" t="s">
        <v>4405</v>
      </c>
      <c r="L170">
        <v>0.38</v>
      </c>
      <c r="M170">
        <v>0.8</v>
      </c>
      <c r="N170">
        <v>0</v>
      </c>
      <c r="O170" s="54">
        <v>36526</v>
      </c>
      <c r="P170" s="54">
        <v>36526</v>
      </c>
      <c r="Q170">
        <v>32</v>
      </c>
      <c r="R170">
        <v>45</v>
      </c>
      <c r="S170">
        <v>18</v>
      </c>
      <c r="T170">
        <v>24</v>
      </c>
      <c r="U170">
        <v>12</v>
      </c>
      <c r="V170">
        <v>1</v>
      </c>
      <c r="X170" t="s">
        <v>4406</v>
      </c>
      <c r="Z170" t="s">
        <v>1403</v>
      </c>
      <c r="AA170">
        <v>465.98</v>
      </c>
      <c r="AB170">
        <v>20131</v>
      </c>
      <c r="AC170">
        <v>0</v>
      </c>
      <c r="AD170">
        <v>6.4</v>
      </c>
      <c r="AE170">
        <v>1.1000000000000001</v>
      </c>
      <c r="AF170">
        <v>0</v>
      </c>
      <c r="AG170">
        <v>0</v>
      </c>
      <c r="AJ170" s="54">
        <v>43416</v>
      </c>
      <c r="AK170" s="54"/>
      <c r="AL170" s="54">
        <v>43416</v>
      </c>
      <c r="AO170">
        <v>2000</v>
      </c>
      <c r="AP170" t="s">
        <v>4407</v>
      </c>
      <c r="AR170">
        <v>1</v>
      </c>
      <c r="AS170" t="s">
        <v>1382</v>
      </c>
      <c r="AT170">
        <v>1</v>
      </c>
      <c r="AV170">
        <v>20</v>
      </c>
      <c r="AW170">
        <v>13</v>
      </c>
      <c r="AX170">
        <v>7</v>
      </c>
      <c r="AY170" t="s">
        <v>1387</v>
      </c>
      <c r="AZ170" t="s">
        <v>1387</v>
      </c>
      <c r="BA170">
        <v>14160</v>
      </c>
      <c r="BD170">
        <v>1000000000</v>
      </c>
      <c r="BE170">
        <v>1905</v>
      </c>
      <c r="BF170">
        <v>-94.25</v>
      </c>
      <c r="BG170">
        <v>10000</v>
      </c>
      <c r="BH170">
        <v>0</v>
      </c>
      <c r="BI170">
        <v>3000</v>
      </c>
      <c r="BJ170">
        <v>7000</v>
      </c>
      <c r="BK170">
        <v>0</v>
      </c>
      <c r="BL170">
        <v>0</v>
      </c>
      <c r="BM170">
        <v>11905</v>
      </c>
      <c r="BN170">
        <v>-594.25</v>
      </c>
      <c r="BR170">
        <v>0</v>
      </c>
      <c r="BS170">
        <v>7</v>
      </c>
      <c r="BX170">
        <v>0</v>
      </c>
      <c r="BY170">
        <v>716</v>
      </c>
      <c r="BZ170">
        <v>0</v>
      </c>
      <c r="CA170">
        <v>1.47</v>
      </c>
      <c r="CC170">
        <v>1</v>
      </c>
      <c r="CD170" s="54">
        <v>43475</v>
      </c>
      <c r="CE170" s="54"/>
      <c r="CF170" s="54">
        <v>43475</v>
      </c>
      <c r="CG170" s="54">
        <v>43601</v>
      </c>
      <c r="CH170" s="54">
        <v>43311</v>
      </c>
      <c r="CI170" s="54">
        <v>43395</v>
      </c>
      <c r="CJ170">
        <v>1</v>
      </c>
      <c r="CK170">
        <v>0</v>
      </c>
      <c r="CL170">
        <v>0</v>
      </c>
      <c r="CM170">
        <v>0</v>
      </c>
      <c r="CN170">
        <v>0</v>
      </c>
      <c r="CO170">
        <v>0</v>
      </c>
      <c r="CP170">
        <v>0.01</v>
      </c>
      <c r="CQ170" t="s">
        <v>1407</v>
      </c>
      <c r="CR170" t="s">
        <v>1406</v>
      </c>
      <c r="CS170" t="s">
        <v>4408</v>
      </c>
      <c r="CT170" t="s">
        <v>1405</v>
      </c>
      <c r="CU170" t="s">
        <v>4409</v>
      </c>
      <c r="CV170" t="s">
        <v>4724</v>
      </c>
      <c r="CW170" t="s">
        <v>4425</v>
      </c>
      <c r="CX170" t="s">
        <v>1401</v>
      </c>
      <c r="CY170" t="s">
        <v>4719</v>
      </c>
      <c r="CZ170" t="s">
        <v>4725</v>
      </c>
      <c r="DE170" t="s">
        <v>4422</v>
      </c>
      <c r="DG170" t="s">
        <v>1402</v>
      </c>
      <c r="DH170" s="54">
        <v>43395</v>
      </c>
      <c r="DI170" s="54">
        <v>43479</v>
      </c>
    </row>
    <row r="171" spans="1:113" x14ac:dyDescent="0.25">
      <c r="A171" t="s">
        <v>4403</v>
      </c>
      <c r="B171">
        <v>22</v>
      </c>
      <c r="C171" s="54">
        <v>43475</v>
      </c>
      <c r="D171" t="s">
        <v>1021</v>
      </c>
      <c r="E171" t="s">
        <v>3573</v>
      </c>
      <c r="I171" t="s">
        <v>4419</v>
      </c>
      <c r="K171" t="s">
        <v>4405</v>
      </c>
      <c r="L171">
        <v>0.85</v>
      </c>
      <c r="M171">
        <v>1.56</v>
      </c>
      <c r="N171">
        <v>0</v>
      </c>
      <c r="O171" s="54">
        <v>36526</v>
      </c>
      <c r="P171" s="54">
        <v>36526</v>
      </c>
      <c r="Q171">
        <v>32</v>
      </c>
      <c r="R171">
        <v>45</v>
      </c>
      <c r="S171">
        <v>18</v>
      </c>
      <c r="T171">
        <v>24</v>
      </c>
      <c r="U171">
        <v>12</v>
      </c>
      <c r="V171">
        <v>1</v>
      </c>
      <c r="X171" t="s">
        <v>4406</v>
      </c>
      <c r="Z171" t="s">
        <v>1403</v>
      </c>
      <c r="AA171">
        <v>41.57</v>
      </c>
      <c r="AB171">
        <v>1796</v>
      </c>
      <c r="AC171">
        <v>0.1</v>
      </c>
      <c r="AD171">
        <v>5.7</v>
      </c>
      <c r="AE171">
        <v>3.6</v>
      </c>
      <c r="AF171">
        <v>1</v>
      </c>
      <c r="AG171">
        <v>0</v>
      </c>
      <c r="AJ171" s="54">
        <v>43378</v>
      </c>
      <c r="AK171" s="54"/>
      <c r="AL171" s="54">
        <v>43186</v>
      </c>
      <c r="AO171">
        <v>600</v>
      </c>
      <c r="AP171" t="s">
        <v>4407</v>
      </c>
      <c r="AR171">
        <v>1</v>
      </c>
      <c r="AS171" t="s">
        <v>1382</v>
      </c>
      <c r="AT171">
        <v>1</v>
      </c>
      <c r="AV171">
        <v>20</v>
      </c>
      <c r="AW171">
        <v>13</v>
      </c>
      <c r="AX171">
        <v>7</v>
      </c>
      <c r="AY171" t="s">
        <v>1387</v>
      </c>
      <c r="AZ171" t="s">
        <v>1387</v>
      </c>
      <c r="BA171">
        <v>2044</v>
      </c>
      <c r="BD171">
        <v>1000000000</v>
      </c>
      <c r="BE171">
        <v>950</v>
      </c>
      <c r="BF171">
        <v>-46.5</v>
      </c>
      <c r="BG171">
        <v>0</v>
      </c>
      <c r="BH171">
        <v>0</v>
      </c>
      <c r="BI171">
        <v>0</v>
      </c>
      <c r="BJ171">
        <v>0</v>
      </c>
      <c r="BK171">
        <v>0</v>
      </c>
      <c r="BL171">
        <v>0</v>
      </c>
      <c r="BM171">
        <v>950</v>
      </c>
      <c r="BN171">
        <v>-46.5</v>
      </c>
      <c r="BR171">
        <v>0</v>
      </c>
      <c r="BS171">
        <v>7</v>
      </c>
      <c r="BX171">
        <v>0</v>
      </c>
      <c r="BY171">
        <v>791</v>
      </c>
      <c r="BZ171">
        <v>0</v>
      </c>
      <c r="CA171">
        <v>1.1100000000000001</v>
      </c>
      <c r="CC171">
        <v>1</v>
      </c>
      <c r="CD171" s="54">
        <v>43475</v>
      </c>
      <c r="CE171" s="54"/>
      <c r="CF171" s="54">
        <v>43475</v>
      </c>
      <c r="CG171" s="54">
        <v>43601</v>
      </c>
      <c r="CH171" s="54">
        <v>43216</v>
      </c>
      <c r="CI171" s="54">
        <v>43300</v>
      </c>
      <c r="CJ171">
        <v>1</v>
      </c>
      <c r="CK171">
        <v>0</v>
      </c>
      <c r="CL171">
        <v>0</v>
      </c>
      <c r="CM171">
        <v>0</v>
      </c>
      <c r="CN171">
        <v>0</v>
      </c>
      <c r="CO171">
        <v>0</v>
      </c>
      <c r="CP171">
        <v>0.01</v>
      </c>
      <c r="CQ171" t="s">
        <v>1407</v>
      </c>
      <c r="CR171" t="s">
        <v>1406</v>
      </c>
      <c r="CS171" t="s">
        <v>4408</v>
      </c>
      <c r="CT171" t="s">
        <v>1405</v>
      </c>
      <c r="CU171" t="s">
        <v>4409</v>
      </c>
      <c r="CV171" t="s">
        <v>4726</v>
      </c>
      <c r="CW171" t="s">
        <v>4425</v>
      </c>
      <c r="CX171" t="s">
        <v>1401</v>
      </c>
      <c r="CY171" t="s">
        <v>4719</v>
      </c>
      <c r="CZ171" t="s">
        <v>4550</v>
      </c>
      <c r="DE171" t="s">
        <v>4414</v>
      </c>
      <c r="DG171" t="s">
        <v>1402</v>
      </c>
      <c r="DH171" s="54">
        <v>43300</v>
      </c>
      <c r="DI171" s="54">
        <v>43384</v>
      </c>
    </row>
    <row r="172" spans="1:113" x14ac:dyDescent="0.25">
      <c r="A172" t="s">
        <v>4403</v>
      </c>
      <c r="B172">
        <v>22</v>
      </c>
      <c r="C172" s="54">
        <v>43475</v>
      </c>
      <c r="D172" t="s">
        <v>1021</v>
      </c>
      <c r="E172" t="s">
        <v>3574</v>
      </c>
      <c r="I172" t="s">
        <v>4423</v>
      </c>
      <c r="K172" t="s">
        <v>4405</v>
      </c>
      <c r="L172">
        <v>0.76</v>
      </c>
      <c r="M172">
        <v>1.5</v>
      </c>
      <c r="N172">
        <v>0</v>
      </c>
      <c r="O172" s="54">
        <v>36526</v>
      </c>
      <c r="P172" s="54">
        <v>36526</v>
      </c>
      <c r="Q172">
        <v>32</v>
      </c>
      <c r="R172">
        <v>45</v>
      </c>
      <c r="S172">
        <v>18</v>
      </c>
      <c r="T172">
        <v>24</v>
      </c>
      <c r="U172">
        <v>12</v>
      </c>
      <c r="V172">
        <v>1</v>
      </c>
      <c r="X172" t="s">
        <v>4406</v>
      </c>
      <c r="Z172" t="s">
        <v>1403</v>
      </c>
      <c r="AA172">
        <v>13.05</v>
      </c>
      <c r="AB172">
        <v>564</v>
      </c>
      <c r="AC172">
        <v>0.4</v>
      </c>
      <c r="AD172">
        <v>26.5</v>
      </c>
      <c r="AE172">
        <v>9.6</v>
      </c>
      <c r="AF172">
        <v>0</v>
      </c>
      <c r="AG172">
        <v>0</v>
      </c>
      <c r="AJ172" s="54"/>
      <c r="AK172" s="54"/>
      <c r="AL172" s="54">
        <v>43405</v>
      </c>
      <c r="AO172">
        <v>500</v>
      </c>
      <c r="AP172" t="s">
        <v>4407</v>
      </c>
      <c r="AR172">
        <v>1</v>
      </c>
      <c r="AS172" t="s">
        <v>1382</v>
      </c>
      <c r="AT172">
        <v>1</v>
      </c>
      <c r="AV172">
        <v>20</v>
      </c>
      <c r="AW172">
        <v>13</v>
      </c>
      <c r="AX172">
        <v>7</v>
      </c>
      <c r="AY172" t="s">
        <v>1387</v>
      </c>
      <c r="AZ172" t="s">
        <v>1387</v>
      </c>
      <c r="BA172">
        <v>550</v>
      </c>
      <c r="BD172">
        <v>1000000000</v>
      </c>
      <c r="BE172">
        <v>785</v>
      </c>
      <c r="BF172">
        <v>-38.25</v>
      </c>
      <c r="BG172">
        <v>600</v>
      </c>
      <c r="BH172">
        <v>0</v>
      </c>
      <c r="BI172">
        <v>600</v>
      </c>
      <c r="BJ172">
        <v>0</v>
      </c>
      <c r="BK172">
        <v>0</v>
      </c>
      <c r="BL172">
        <v>0</v>
      </c>
      <c r="BM172">
        <v>1385</v>
      </c>
      <c r="BN172">
        <v>-68.25</v>
      </c>
      <c r="BR172">
        <v>0</v>
      </c>
      <c r="BS172">
        <v>7</v>
      </c>
      <c r="BX172">
        <v>0</v>
      </c>
      <c r="BY172">
        <v>581</v>
      </c>
      <c r="BZ172">
        <v>0</v>
      </c>
      <c r="CA172">
        <v>1.3</v>
      </c>
      <c r="CC172">
        <v>1</v>
      </c>
      <c r="CD172" s="54">
        <v>43475</v>
      </c>
      <c r="CE172" s="54"/>
      <c r="CF172" s="54">
        <v>43475</v>
      </c>
      <c r="CG172" s="54">
        <v>43601</v>
      </c>
      <c r="CH172" s="54">
        <v>43311</v>
      </c>
      <c r="CI172" s="54">
        <v>43395</v>
      </c>
      <c r="CJ172">
        <v>1</v>
      </c>
      <c r="CK172">
        <v>0</v>
      </c>
      <c r="CL172">
        <v>0</v>
      </c>
      <c r="CM172">
        <v>0</v>
      </c>
      <c r="CN172">
        <v>0</v>
      </c>
      <c r="CO172">
        <v>0</v>
      </c>
      <c r="CP172">
        <v>0.01</v>
      </c>
      <c r="CQ172" t="s">
        <v>1407</v>
      </c>
      <c r="CR172" t="s">
        <v>1406</v>
      </c>
      <c r="CS172" t="s">
        <v>4408</v>
      </c>
      <c r="CT172" t="s">
        <v>1405</v>
      </c>
      <c r="CU172" t="s">
        <v>4409</v>
      </c>
      <c r="CV172" t="s">
        <v>4727</v>
      </c>
      <c r="CW172" t="s">
        <v>4425</v>
      </c>
      <c r="CX172" t="s">
        <v>1401</v>
      </c>
      <c r="CY172" t="s">
        <v>4719</v>
      </c>
      <c r="CZ172" t="s">
        <v>4550</v>
      </c>
      <c r="DE172" t="s">
        <v>4414</v>
      </c>
      <c r="DG172" t="s">
        <v>1402</v>
      </c>
      <c r="DH172" s="54">
        <v>43395</v>
      </c>
      <c r="DI172" s="54">
        <v>43479</v>
      </c>
    </row>
    <row r="173" spans="1:113" x14ac:dyDescent="0.25">
      <c r="A173" t="s">
        <v>4403</v>
      </c>
      <c r="B173">
        <v>22</v>
      </c>
      <c r="C173" s="54">
        <v>43475</v>
      </c>
      <c r="D173" t="s">
        <v>1021</v>
      </c>
      <c r="E173" t="s">
        <v>4728</v>
      </c>
      <c r="I173" t="s">
        <v>4419</v>
      </c>
      <c r="K173" t="s">
        <v>4405</v>
      </c>
      <c r="L173">
        <v>11.01</v>
      </c>
      <c r="M173">
        <v>19.149999999999999</v>
      </c>
      <c r="N173">
        <v>0</v>
      </c>
      <c r="O173" s="54">
        <v>36526</v>
      </c>
      <c r="P173" s="54">
        <v>36526</v>
      </c>
      <c r="Q173">
        <v>32</v>
      </c>
      <c r="R173">
        <v>45</v>
      </c>
      <c r="S173">
        <v>18</v>
      </c>
      <c r="T173">
        <v>24</v>
      </c>
      <c r="U173">
        <v>12</v>
      </c>
      <c r="V173">
        <v>1</v>
      </c>
      <c r="X173" t="s">
        <v>4406</v>
      </c>
      <c r="Z173" t="s">
        <v>1403</v>
      </c>
      <c r="AA173">
        <v>-0.26</v>
      </c>
      <c r="AB173">
        <v>-11</v>
      </c>
      <c r="AC173">
        <v>-19.2</v>
      </c>
      <c r="AD173">
        <v>0</v>
      </c>
      <c r="AE173">
        <v>-144.19999999999999</v>
      </c>
      <c r="AF173">
        <v>2</v>
      </c>
      <c r="AG173">
        <v>0</v>
      </c>
      <c r="AJ173" s="54">
        <v>42481</v>
      </c>
      <c r="AK173" s="54"/>
      <c r="AL173" s="54">
        <v>42794</v>
      </c>
      <c r="AO173">
        <v>150</v>
      </c>
      <c r="AP173" t="s">
        <v>4407</v>
      </c>
      <c r="AR173">
        <v>1</v>
      </c>
      <c r="AS173" t="s">
        <v>1382</v>
      </c>
      <c r="AT173">
        <v>1</v>
      </c>
      <c r="AV173">
        <v>20</v>
      </c>
      <c r="AW173">
        <v>13</v>
      </c>
      <c r="AX173">
        <v>7</v>
      </c>
      <c r="AY173" t="s">
        <v>838</v>
      </c>
      <c r="AZ173" t="s">
        <v>838</v>
      </c>
      <c r="BA173">
        <v>4</v>
      </c>
      <c r="BD173">
        <v>1000000000</v>
      </c>
      <c r="BE173">
        <v>0</v>
      </c>
      <c r="BF173">
        <v>1</v>
      </c>
      <c r="BG173">
        <v>0</v>
      </c>
      <c r="BH173">
        <v>0</v>
      </c>
      <c r="BI173">
        <v>0</v>
      </c>
      <c r="BJ173">
        <v>0</v>
      </c>
      <c r="BK173">
        <v>0</v>
      </c>
      <c r="BL173">
        <v>0</v>
      </c>
      <c r="BM173">
        <v>0</v>
      </c>
      <c r="BN173">
        <v>1</v>
      </c>
      <c r="BR173">
        <v>0</v>
      </c>
      <c r="BS173">
        <v>7</v>
      </c>
      <c r="BX173">
        <v>57</v>
      </c>
      <c r="BY173">
        <v>0</v>
      </c>
      <c r="BZ173">
        <v>0</v>
      </c>
      <c r="CA173">
        <v>0.99</v>
      </c>
      <c r="CC173">
        <v>0</v>
      </c>
      <c r="CD173" s="54">
        <v>43475</v>
      </c>
      <c r="CE173" s="54"/>
      <c r="CF173" s="54">
        <v>43475</v>
      </c>
      <c r="CG173" s="54">
        <v>43601</v>
      </c>
      <c r="CH173" s="54">
        <v>36526</v>
      </c>
      <c r="CI173" s="54">
        <v>36526</v>
      </c>
      <c r="CJ173">
        <v>1</v>
      </c>
      <c r="CK173">
        <v>0</v>
      </c>
      <c r="CL173">
        <v>0.01</v>
      </c>
      <c r="CM173">
        <v>0</v>
      </c>
      <c r="CN173">
        <v>0</v>
      </c>
      <c r="CO173">
        <v>0</v>
      </c>
      <c r="CP173">
        <v>0</v>
      </c>
      <c r="CQ173" t="s">
        <v>1407</v>
      </c>
      <c r="CR173" t="s">
        <v>1406</v>
      </c>
      <c r="CS173" t="s">
        <v>4408</v>
      </c>
      <c r="CT173" t="s">
        <v>1405</v>
      </c>
      <c r="CU173" t="s">
        <v>4409</v>
      </c>
      <c r="CV173" t="s">
        <v>4729</v>
      </c>
      <c r="CW173" t="s">
        <v>4425</v>
      </c>
      <c r="CX173" t="s">
        <v>1401</v>
      </c>
      <c r="CY173" t="s">
        <v>4719</v>
      </c>
      <c r="CZ173" t="s">
        <v>4730</v>
      </c>
      <c r="DE173" t="s">
        <v>4414</v>
      </c>
      <c r="DG173" t="s">
        <v>1402</v>
      </c>
      <c r="DH173" s="54">
        <v>36526</v>
      </c>
      <c r="DI173" s="54">
        <v>36694</v>
      </c>
    </row>
    <row r="174" spans="1:113" x14ac:dyDescent="0.25">
      <c r="A174" t="s">
        <v>4403</v>
      </c>
      <c r="B174">
        <v>22</v>
      </c>
      <c r="C174" s="54">
        <v>43475</v>
      </c>
      <c r="D174" t="s">
        <v>1021</v>
      </c>
      <c r="E174" t="s">
        <v>3575</v>
      </c>
      <c r="I174" t="s">
        <v>4423</v>
      </c>
      <c r="K174" t="s">
        <v>4405</v>
      </c>
      <c r="L174">
        <v>0.36</v>
      </c>
      <c r="M174">
        <v>0.72</v>
      </c>
      <c r="N174">
        <v>0</v>
      </c>
      <c r="O174" s="54">
        <v>36526</v>
      </c>
      <c r="P174" s="54">
        <v>36526</v>
      </c>
      <c r="Q174">
        <v>32</v>
      </c>
      <c r="R174">
        <v>45</v>
      </c>
      <c r="S174">
        <v>18</v>
      </c>
      <c r="T174">
        <v>24</v>
      </c>
      <c r="U174">
        <v>12</v>
      </c>
      <c r="V174">
        <v>1</v>
      </c>
      <c r="X174" t="s">
        <v>4406</v>
      </c>
      <c r="Z174" t="s">
        <v>1403</v>
      </c>
      <c r="AA174">
        <v>87.59</v>
      </c>
      <c r="AB174">
        <v>3784</v>
      </c>
      <c r="AC174">
        <v>0.1</v>
      </c>
      <c r="AD174">
        <v>2.9</v>
      </c>
      <c r="AE174">
        <v>5.7</v>
      </c>
      <c r="AF174">
        <v>0</v>
      </c>
      <c r="AG174">
        <v>0</v>
      </c>
      <c r="AJ174" s="54">
        <v>43469</v>
      </c>
      <c r="AK174" s="54"/>
      <c r="AL174" s="54">
        <v>43073</v>
      </c>
      <c r="AO174">
        <v>2000</v>
      </c>
      <c r="AP174" t="s">
        <v>4407</v>
      </c>
      <c r="AR174">
        <v>1</v>
      </c>
      <c r="AS174" t="s">
        <v>1382</v>
      </c>
      <c r="AT174">
        <v>1</v>
      </c>
      <c r="AV174">
        <v>20</v>
      </c>
      <c r="AW174">
        <v>13</v>
      </c>
      <c r="AX174">
        <v>7</v>
      </c>
      <c r="AY174" t="s">
        <v>1387</v>
      </c>
      <c r="AZ174" t="s">
        <v>1387</v>
      </c>
      <c r="BA174">
        <v>1181</v>
      </c>
      <c r="BD174">
        <v>1000000000</v>
      </c>
      <c r="BE174">
        <v>1020</v>
      </c>
      <c r="BF174">
        <v>-50</v>
      </c>
      <c r="BG174">
        <v>0</v>
      </c>
      <c r="BH174">
        <v>0</v>
      </c>
      <c r="BI174">
        <v>0</v>
      </c>
      <c r="BJ174">
        <v>0</v>
      </c>
      <c r="BK174">
        <v>0</v>
      </c>
      <c r="BL174">
        <v>0</v>
      </c>
      <c r="BM174">
        <v>1020</v>
      </c>
      <c r="BN174">
        <v>-50</v>
      </c>
      <c r="BR174">
        <v>0</v>
      </c>
      <c r="BS174">
        <v>7</v>
      </c>
      <c r="BX174">
        <v>0</v>
      </c>
      <c r="BY174">
        <v>360</v>
      </c>
      <c r="BZ174">
        <v>0</v>
      </c>
      <c r="CA174">
        <v>1.33</v>
      </c>
      <c r="CC174">
        <v>1</v>
      </c>
      <c r="CD174" s="54">
        <v>43475</v>
      </c>
      <c r="CE174" s="54"/>
      <c r="CF174" s="54">
        <v>43475</v>
      </c>
      <c r="CG174" s="54">
        <v>43601</v>
      </c>
      <c r="CH174" s="54">
        <v>43311</v>
      </c>
      <c r="CI174" s="54">
        <v>43395</v>
      </c>
      <c r="CJ174">
        <v>1</v>
      </c>
      <c r="CK174">
        <v>0</v>
      </c>
      <c r="CL174">
        <v>0</v>
      </c>
      <c r="CM174">
        <v>0</v>
      </c>
      <c r="CN174">
        <v>0</v>
      </c>
      <c r="CO174">
        <v>0</v>
      </c>
      <c r="CP174">
        <v>0.01</v>
      </c>
      <c r="CQ174" t="s">
        <v>1407</v>
      </c>
      <c r="CR174" t="s">
        <v>1406</v>
      </c>
      <c r="CS174" t="s">
        <v>4408</v>
      </c>
      <c r="CT174" t="s">
        <v>1405</v>
      </c>
      <c r="CU174" t="s">
        <v>4409</v>
      </c>
      <c r="CV174" t="s">
        <v>4731</v>
      </c>
      <c r="CW174" t="s">
        <v>4425</v>
      </c>
      <c r="CX174" t="s">
        <v>1401</v>
      </c>
      <c r="CY174" t="s">
        <v>4719</v>
      </c>
      <c r="CZ174" t="s">
        <v>4550</v>
      </c>
      <c r="DE174" t="s">
        <v>4422</v>
      </c>
      <c r="DG174" t="s">
        <v>1402</v>
      </c>
      <c r="DH174" s="54">
        <v>43395</v>
      </c>
      <c r="DI174" s="54">
        <v>43479</v>
      </c>
    </row>
    <row r="175" spans="1:113" x14ac:dyDescent="0.25">
      <c r="A175" t="s">
        <v>4403</v>
      </c>
      <c r="B175">
        <v>22</v>
      </c>
      <c r="C175" s="54">
        <v>43475</v>
      </c>
      <c r="D175" t="s">
        <v>1021</v>
      </c>
      <c r="E175" t="s">
        <v>4732</v>
      </c>
      <c r="I175" t="s">
        <v>4428</v>
      </c>
      <c r="K175" t="s">
        <v>4405</v>
      </c>
      <c r="L175">
        <v>0.79</v>
      </c>
      <c r="M175">
        <v>5.95</v>
      </c>
      <c r="N175">
        <v>0</v>
      </c>
      <c r="O175" s="54">
        <v>36526</v>
      </c>
      <c r="P175" s="54">
        <v>36526</v>
      </c>
      <c r="Q175">
        <v>32</v>
      </c>
      <c r="R175">
        <v>45</v>
      </c>
      <c r="S175">
        <v>18</v>
      </c>
      <c r="T175">
        <v>24</v>
      </c>
      <c r="U175">
        <v>12</v>
      </c>
      <c r="V175">
        <v>1</v>
      </c>
      <c r="X175" t="s">
        <v>4429</v>
      </c>
      <c r="AA175">
        <v>0.65</v>
      </c>
      <c r="AB175">
        <v>29</v>
      </c>
      <c r="AC175">
        <v>0</v>
      </c>
      <c r="AD175">
        <v>0</v>
      </c>
      <c r="AE175">
        <v>15.4</v>
      </c>
      <c r="AF175">
        <v>0</v>
      </c>
      <c r="AG175">
        <v>0</v>
      </c>
      <c r="AJ175" s="54">
        <v>41890</v>
      </c>
      <c r="AK175" s="54"/>
      <c r="AL175" s="54">
        <v>42794</v>
      </c>
      <c r="AO175">
        <v>40</v>
      </c>
      <c r="AP175" t="s">
        <v>4407</v>
      </c>
      <c r="AR175">
        <v>1</v>
      </c>
      <c r="AS175" t="s">
        <v>1382</v>
      </c>
      <c r="AT175">
        <v>1</v>
      </c>
      <c r="AV175">
        <v>0</v>
      </c>
      <c r="AW175">
        <v>0</v>
      </c>
      <c r="AX175">
        <v>0</v>
      </c>
      <c r="AY175" t="s">
        <v>1383</v>
      </c>
      <c r="AZ175" t="s">
        <v>1383</v>
      </c>
      <c r="BA175">
        <v>0</v>
      </c>
      <c r="BD175">
        <v>1000000000</v>
      </c>
      <c r="BE175">
        <v>0</v>
      </c>
      <c r="BF175">
        <v>0</v>
      </c>
      <c r="BG175">
        <v>0</v>
      </c>
      <c r="BH175">
        <v>0</v>
      </c>
      <c r="BI175">
        <v>0</v>
      </c>
      <c r="BJ175">
        <v>0</v>
      </c>
      <c r="BK175">
        <v>0</v>
      </c>
      <c r="BL175">
        <v>0</v>
      </c>
      <c r="BM175">
        <v>0</v>
      </c>
      <c r="BN175">
        <v>0</v>
      </c>
      <c r="BR175">
        <v>0</v>
      </c>
      <c r="BS175">
        <v>0</v>
      </c>
      <c r="BX175">
        <v>0</v>
      </c>
      <c r="BY175">
        <v>0</v>
      </c>
      <c r="BZ175">
        <v>0</v>
      </c>
      <c r="CA175">
        <v>0</v>
      </c>
      <c r="CC175">
        <v>0</v>
      </c>
      <c r="CD175" s="54">
        <v>43175</v>
      </c>
      <c r="CE175" s="54"/>
      <c r="CF175" s="54">
        <v>43349</v>
      </c>
      <c r="CG175" s="54">
        <v>43475</v>
      </c>
      <c r="CH175" s="54">
        <v>36526</v>
      </c>
      <c r="CI175" s="54">
        <v>36526</v>
      </c>
      <c r="CJ175">
        <v>1</v>
      </c>
      <c r="CK175">
        <v>0</v>
      </c>
      <c r="CL175">
        <v>0.65</v>
      </c>
      <c r="CM175">
        <v>0</v>
      </c>
      <c r="CN175">
        <v>0</v>
      </c>
      <c r="CO175">
        <v>0</v>
      </c>
      <c r="CP175">
        <v>0</v>
      </c>
      <c r="CQ175" t="s">
        <v>1407</v>
      </c>
      <c r="CR175" t="s">
        <v>1406</v>
      </c>
      <c r="CS175" t="s">
        <v>4408</v>
      </c>
      <c r="CT175" t="s">
        <v>1405</v>
      </c>
      <c r="CU175" t="s">
        <v>4409</v>
      </c>
      <c r="CV175" t="s">
        <v>4733</v>
      </c>
      <c r="CW175" t="s">
        <v>4425</v>
      </c>
      <c r="CX175" t="s">
        <v>1401</v>
      </c>
      <c r="CY175" t="s">
        <v>4719</v>
      </c>
      <c r="CZ175" t="s">
        <v>4734</v>
      </c>
      <c r="DE175" t="s">
        <v>4414</v>
      </c>
      <c r="DH175" s="54">
        <v>36526</v>
      </c>
      <c r="DI175" s="54">
        <v>36694</v>
      </c>
    </row>
    <row r="176" spans="1:113" x14ac:dyDescent="0.25">
      <c r="A176" t="s">
        <v>4403</v>
      </c>
      <c r="B176">
        <v>22</v>
      </c>
      <c r="C176" s="54">
        <v>43475</v>
      </c>
      <c r="D176" t="s">
        <v>1021</v>
      </c>
      <c r="E176" t="s">
        <v>4735</v>
      </c>
      <c r="I176" t="s">
        <v>4432</v>
      </c>
      <c r="K176" t="s">
        <v>4405</v>
      </c>
      <c r="L176">
        <v>1.56</v>
      </c>
      <c r="M176">
        <v>5.95</v>
      </c>
      <c r="N176">
        <v>0</v>
      </c>
      <c r="O176" s="54">
        <v>36526</v>
      </c>
      <c r="P176" s="54">
        <v>36526</v>
      </c>
      <c r="Q176">
        <v>32</v>
      </c>
      <c r="R176">
        <v>45</v>
      </c>
      <c r="S176">
        <v>18</v>
      </c>
      <c r="T176">
        <v>24</v>
      </c>
      <c r="U176">
        <v>12</v>
      </c>
      <c r="V176">
        <v>1</v>
      </c>
      <c r="X176" t="s">
        <v>4406</v>
      </c>
      <c r="Z176" t="s">
        <v>1403</v>
      </c>
      <c r="AA176">
        <v>0.99</v>
      </c>
      <c r="AB176">
        <v>43</v>
      </c>
      <c r="AC176">
        <v>2</v>
      </c>
      <c r="AD176">
        <v>0</v>
      </c>
      <c r="AE176">
        <v>15.2</v>
      </c>
      <c r="AF176">
        <v>2</v>
      </c>
      <c r="AG176">
        <v>0</v>
      </c>
      <c r="AJ176" s="54"/>
      <c r="AK176" s="54"/>
      <c r="AL176" s="54">
        <v>42466</v>
      </c>
      <c r="AO176">
        <v>60</v>
      </c>
      <c r="AP176" t="s">
        <v>4407</v>
      </c>
      <c r="AR176">
        <v>1</v>
      </c>
      <c r="AS176" t="s">
        <v>1382</v>
      </c>
      <c r="AT176">
        <v>1</v>
      </c>
      <c r="AV176">
        <v>8</v>
      </c>
      <c r="AW176">
        <v>5</v>
      </c>
      <c r="AX176">
        <v>3</v>
      </c>
      <c r="AY176" t="s">
        <v>838</v>
      </c>
      <c r="AZ176" t="s">
        <v>838</v>
      </c>
      <c r="BA176">
        <v>20</v>
      </c>
      <c r="BD176">
        <v>1000000000</v>
      </c>
      <c r="BE176">
        <v>0</v>
      </c>
      <c r="BF176">
        <v>1</v>
      </c>
      <c r="BG176">
        <v>0</v>
      </c>
      <c r="BH176">
        <v>0</v>
      </c>
      <c r="BI176">
        <v>0</v>
      </c>
      <c r="BJ176">
        <v>0</v>
      </c>
      <c r="BK176">
        <v>0</v>
      </c>
      <c r="BL176">
        <v>0</v>
      </c>
      <c r="BM176">
        <v>0</v>
      </c>
      <c r="BN176">
        <v>1</v>
      </c>
      <c r="BR176">
        <v>0</v>
      </c>
      <c r="BS176">
        <v>3</v>
      </c>
      <c r="BX176">
        <v>13</v>
      </c>
      <c r="BY176">
        <v>0</v>
      </c>
      <c r="BZ176">
        <v>0</v>
      </c>
      <c r="CA176">
        <v>3.75</v>
      </c>
      <c r="CC176">
        <v>0</v>
      </c>
      <c r="CD176" s="54">
        <v>43475</v>
      </c>
      <c r="CE176" s="54"/>
      <c r="CF176" s="54">
        <v>43475</v>
      </c>
      <c r="CG176" s="54">
        <v>43601</v>
      </c>
      <c r="CH176" s="54">
        <v>36526</v>
      </c>
      <c r="CI176" s="54">
        <v>36526</v>
      </c>
      <c r="CJ176">
        <v>1</v>
      </c>
      <c r="CK176">
        <v>0</v>
      </c>
      <c r="CL176">
        <v>0.01</v>
      </c>
      <c r="CM176">
        <v>0</v>
      </c>
      <c r="CN176">
        <v>0</v>
      </c>
      <c r="CO176">
        <v>0</v>
      </c>
      <c r="CP176">
        <v>0</v>
      </c>
      <c r="CQ176" t="s">
        <v>1407</v>
      </c>
      <c r="CR176" t="s">
        <v>1406</v>
      </c>
      <c r="CS176" t="s">
        <v>4408</v>
      </c>
      <c r="CT176" t="s">
        <v>1405</v>
      </c>
      <c r="CU176" t="s">
        <v>4409</v>
      </c>
      <c r="CV176" t="s">
        <v>4736</v>
      </c>
      <c r="CW176" t="s">
        <v>4425</v>
      </c>
      <c r="CX176" t="s">
        <v>1401</v>
      </c>
      <c r="CY176" t="s">
        <v>4719</v>
      </c>
      <c r="CZ176" t="s">
        <v>4734</v>
      </c>
      <c r="DE176" t="s">
        <v>4414</v>
      </c>
      <c r="DG176" t="s">
        <v>1402</v>
      </c>
      <c r="DH176" s="54">
        <v>36526</v>
      </c>
      <c r="DI176" s="54">
        <v>36694</v>
      </c>
    </row>
    <row r="177" spans="1:113" x14ac:dyDescent="0.25">
      <c r="A177" t="s">
        <v>4403</v>
      </c>
      <c r="B177">
        <v>22</v>
      </c>
      <c r="C177" s="54">
        <v>43475</v>
      </c>
      <c r="D177" t="s">
        <v>1021</v>
      </c>
      <c r="E177" t="s">
        <v>3577</v>
      </c>
      <c r="I177" t="s">
        <v>4404</v>
      </c>
      <c r="K177" t="s">
        <v>4405</v>
      </c>
      <c r="L177">
        <v>0.51</v>
      </c>
      <c r="M177">
        <v>0.94</v>
      </c>
      <c r="N177">
        <v>0</v>
      </c>
      <c r="O177" s="54">
        <v>36526</v>
      </c>
      <c r="P177" s="54">
        <v>36526</v>
      </c>
      <c r="Q177">
        <v>32</v>
      </c>
      <c r="R177">
        <v>45</v>
      </c>
      <c r="S177">
        <v>18</v>
      </c>
      <c r="T177">
        <v>24</v>
      </c>
      <c r="U177">
        <v>12</v>
      </c>
      <c r="V177">
        <v>1</v>
      </c>
      <c r="X177" t="s">
        <v>4406</v>
      </c>
      <c r="Z177" t="s">
        <v>1403</v>
      </c>
      <c r="AA177">
        <v>11.62</v>
      </c>
      <c r="AB177">
        <v>502</v>
      </c>
      <c r="AC177">
        <v>0.2</v>
      </c>
      <c r="AD177">
        <v>10.1</v>
      </c>
      <c r="AE177">
        <v>3.2</v>
      </c>
      <c r="AF177">
        <v>0</v>
      </c>
      <c r="AG177">
        <v>0</v>
      </c>
      <c r="AJ177" s="54"/>
      <c r="AK177" s="54"/>
      <c r="AL177" s="54">
        <v>43144</v>
      </c>
      <c r="AO177">
        <v>150</v>
      </c>
      <c r="AP177" t="s">
        <v>4407</v>
      </c>
      <c r="AR177">
        <v>1</v>
      </c>
      <c r="AS177" t="s">
        <v>1382</v>
      </c>
      <c r="AT177">
        <v>1</v>
      </c>
      <c r="AV177">
        <v>8</v>
      </c>
      <c r="AW177">
        <v>5</v>
      </c>
      <c r="AX177">
        <v>3</v>
      </c>
      <c r="AY177" t="s">
        <v>1387</v>
      </c>
      <c r="AZ177" t="s">
        <v>1387</v>
      </c>
      <c r="BA177">
        <v>20</v>
      </c>
      <c r="BD177">
        <v>1000000000</v>
      </c>
      <c r="BE177">
        <v>471</v>
      </c>
      <c r="BF177">
        <v>-57.88</v>
      </c>
      <c r="BG177">
        <v>0</v>
      </c>
      <c r="BH177">
        <v>0</v>
      </c>
      <c r="BI177">
        <v>0</v>
      </c>
      <c r="BJ177">
        <v>0</v>
      </c>
      <c r="BK177">
        <v>0</v>
      </c>
      <c r="BL177">
        <v>0</v>
      </c>
      <c r="BM177">
        <v>471</v>
      </c>
      <c r="BN177">
        <v>-57.88</v>
      </c>
      <c r="BR177">
        <v>0</v>
      </c>
      <c r="BS177">
        <v>3</v>
      </c>
      <c r="BX177">
        <v>0</v>
      </c>
      <c r="BY177">
        <v>236</v>
      </c>
      <c r="BZ177">
        <v>0</v>
      </c>
      <c r="CA177">
        <v>1.1200000000000001</v>
      </c>
      <c r="CC177">
        <v>1</v>
      </c>
      <c r="CD177" s="54">
        <v>43475</v>
      </c>
      <c r="CE177" s="54"/>
      <c r="CF177" s="54">
        <v>43475</v>
      </c>
      <c r="CG177" s="54">
        <v>43601</v>
      </c>
      <c r="CH177" s="54">
        <v>43311</v>
      </c>
      <c r="CI177" s="54">
        <v>43395</v>
      </c>
      <c r="CJ177">
        <v>1</v>
      </c>
      <c r="CK177">
        <v>0</v>
      </c>
      <c r="CL177">
        <v>0</v>
      </c>
      <c r="CM177">
        <v>0</v>
      </c>
      <c r="CN177">
        <v>0</v>
      </c>
      <c r="CO177">
        <v>0</v>
      </c>
      <c r="CP177">
        <v>0.01</v>
      </c>
      <c r="CQ177" t="s">
        <v>1407</v>
      </c>
      <c r="CR177" t="s">
        <v>1406</v>
      </c>
      <c r="CS177" t="s">
        <v>4408</v>
      </c>
      <c r="CT177" t="s">
        <v>1405</v>
      </c>
      <c r="CU177" t="s">
        <v>4409</v>
      </c>
      <c r="CV177" t="s">
        <v>4737</v>
      </c>
      <c r="CW177" t="s">
        <v>4425</v>
      </c>
      <c r="CX177" t="s">
        <v>1401</v>
      </c>
      <c r="CY177" t="s">
        <v>4719</v>
      </c>
      <c r="CZ177" t="s">
        <v>4738</v>
      </c>
      <c r="DE177" t="s">
        <v>4414</v>
      </c>
      <c r="DG177" t="s">
        <v>1402</v>
      </c>
      <c r="DH177" s="54">
        <v>43395</v>
      </c>
      <c r="DI177" s="54">
        <v>43479</v>
      </c>
    </row>
    <row r="178" spans="1:113" x14ac:dyDescent="0.25">
      <c r="A178" t="s">
        <v>4403</v>
      </c>
      <c r="B178">
        <v>22</v>
      </c>
      <c r="C178" s="54">
        <v>43475</v>
      </c>
      <c r="D178" t="s">
        <v>1021</v>
      </c>
      <c r="E178" t="s">
        <v>3578</v>
      </c>
      <c r="I178" t="s">
        <v>4404</v>
      </c>
      <c r="K178" t="s">
        <v>4405</v>
      </c>
      <c r="L178">
        <v>0.68</v>
      </c>
      <c r="M178">
        <v>1.74</v>
      </c>
      <c r="N178">
        <v>0</v>
      </c>
      <c r="O178" s="54">
        <v>36526</v>
      </c>
      <c r="P178" s="54">
        <v>36526</v>
      </c>
      <c r="Q178">
        <v>32</v>
      </c>
      <c r="R178">
        <v>45</v>
      </c>
      <c r="S178">
        <v>18</v>
      </c>
      <c r="T178">
        <v>24</v>
      </c>
      <c r="U178">
        <v>12</v>
      </c>
      <c r="V178">
        <v>1</v>
      </c>
      <c r="X178" t="s">
        <v>4406</v>
      </c>
      <c r="Z178" t="s">
        <v>1403</v>
      </c>
      <c r="AA178">
        <v>2.9</v>
      </c>
      <c r="AB178">
        <v>126</v>
      </c>
      <c r="AC178">
        <v>0.7</v>
      </c>
      <c r="AD178">
        <v>0</v>
      </c>
      <c r="AE178">
        <v>43.1</v>
      </c>
      <c r="AF178">
        <v>1</v>
      </c>
      <c r="AG178">
        <v>0</v>
      </c>
      <c r="AJ178" s="54"/>
      <c r="AK178" s="54">
        <v>42499</v>
      </c>
      <c r="AL178" s="54">
        <v>42507</v>
      </c>
      <c r="AO178">
        <v>500</v>
      </c>
      <c r="AP178" t="s">
        <v>4407</v>
      </c>
      <c r="AR178">
        <v>1</v>
      </c>
      <c r="AS178" t="s">
        <v>1382</v>
      </c>
      <c r="AT178">
        <v>1</v>
      </c>
      <c r="AV178">
        <v>8</v>
      </c>
      <c r="AW178">
        <v>5</v>
      </c>
      <c r="AX178">
        <v>3</v>
      </c>
      <c r="AY178" t="s">
        <v>838</v>
      </c>
      <c r="AZ178" t="s">
        <v>838</v>
      </c>
      <c r="BA178">
        <v>20</v>
      </c>
      <c r="BD178">
        <v>1000000000</v>
      </c>
      <c r="BE178">
        <v>0</v>
      </c>
      <c r="BF178">
        <v>1</v>
      </c>
      <c r="BG178">
        <v>0</v>
      </c>
      <c r="BH178">
        <v>0</v>
      </c>
      <c r="BI178">
        <v>0</v>
      </c>
      <c r="BJ178">
        <v>0</v>
      </c>
      <c r="BK178">
        <v>0</v>
      </c>
      <c r="BL178">
        <v>0</v>
      </c>
      <c r="BM178">
        <v>0</v>
      </c>
      <c r="BN178">
        <v>1</v>
      </c>
      <c r="BR178">
        <v>0</v>
      </c>
      <c r="BS178">
        <v>3</v>
      </c>
      <c r="BX178">
        <v>3</v>
      </c>
      <c r="BY178">
        <v>0</v>
      </c>
      <c r="BZ178">
        <v>0</v>
      </c>
      <c r="CA178">
        <v>2.08</v>
      </c>
      <c r="CC178">
        <v>0</v>
      </c>
      <c r="CD178" s="54">
        <v>43475</v>
      </c>
      <c r="CE178" s="54"/>
      <c r="CF178" s="54">
        <v>43475</v>
      </c>
      <c r="CG178" s="54">
        <v>43601</v>
      </c>
      <c r="CH178" s="54">
        <v>36526</v>
      </c>
      <c r="CI178" s="54">
        <v>36526</v>
      </c>
      <c r="CJ178">
        <v>1</v>
      </c>
      <c r="CK178">
        <v>0</v>
      </c>
      <c r="CL178">
        <v>0.01</v>
      </c>
      <c r="CM178">
        <v>0</v>
      </c>
      <c r="CN178">
        <v>0</v>
      </c>
      <c r="CO178">
        <v>0</v>
      </c>
      <c r="CP178">
        <v>0</v>
      </c>
      <c r="CQ178" t="s">
        <v>1407</v>
      </c>
      <c r="CR178" t="s">
        <v>1406</v>
      </c>
      <c r="CS178" t="s">
        <v>4408</v>
      </c>
      <c r="CT178" t="s">
        <v>1405</v>
      </c>
      <c r="CU178" t="s">
        <v>4409</v>
      </c>
      <c r="CV178" t="s">
        <v>4739</v>
      </c>
      <c r="CW178" t="s">
        <v>4425</v>
      </c>
      <c r="CX178" t="s">
        <v>1401</v>
      </c>
      <c r="CY178" t="s">
        <v>4719</v>
      </c>
      <c r="CZ178" t="s">
        <v>4738</v>
      </c>
      <c r="DE178" t="s">
        <v>4414</v>
      </c>
      <c r="DG178" t="s">
        <v>1402</v>
      </c>
      <c r="DH178" s="54">
        <v>36526</v>
      </c>
      <c r="DI178" s="54">
        <v>36694</v>
      </c>
    </row>
    <row r="179" spans="1:113" x14ac:dyDescent="0.25">
      <c r="A179" t="s">
        <v>4403</v>
      </c>
      <c r="B179">
        <v>22</v>
      </c>
      <c r="C179" s="54">
        <v>43475</v>
      </c>
      <c r="D179" t="s">
        <v>1021</v>
      </c>
      <c r="E179" t="s">
        <v>3579</v>
      </c>
      <c r="I179" t="s">
        <v>4404</v>
      </c>
      <c r="K179" t="s">
        <v>4405</v>
      </c>
      <c r="L179">
        <v>0.74</v>
      </c>
      <c r="M179">
        <v>1.84</v>
      </c>
      <c r="N179">
        <v>0</v>
      </c>
      <c r="O179" s="54">
        <v>36526</v>
      </c>
      <c r="P179" s="54">
        <v>36526</v>
      </c>
      <c r="Q179">
        <v>32</v>
      </c>
      <c r="R179">
        <v>45</v>
      </c>
      <c r="S179">
        <v>18</v>
      </c>
      <c r="T179">
        <v>24</v>
      </c>
      <c r="U179">
        <v>12</v>
      </c>
      <c r="V179">
        <v>1</v>
      </c>
      <c r="X179" t="s">
        <v>4406</v>
      </c>
      <c r="Z179" t="s">
        <v>1403</v>
      </c>
      <c r="AA179">
        <v>6.05</v>
      </c>
      <c r="AB179">
        <v>262</v>
      </c>
      <c r="AC179">
        <v>0.3</v>
      </c>
      <c r="AD179">
        <v>10.8</v>
      </c>
      <c r="AE179">
        <v>20.7</v>
      </c>
      <c r="AF179">
        <v>0</v>
      </c>
      <c r="AG179">
        <v>0</v>
      </c>
      <c r="AJ179" s="54">
        <v>43364</v>
      </c>
      <c r="AK179" s="54"/>
      <c r="AL179" s="54">
        <v>43364</v>
      </c>
      <c r="AO179">
        <v>500</v>
      </c>
      <c r="AP179" t="s">
        <v>4407</v>
      </c>
      <c r="AR179">
        <v>1</v>
      </c>
      <c r="AS179" t="s">
        <v>1382</v>
      </c>
      <c r="AT179">
        <v>1</v>
      </c>
      <c r="AV179">
        <v>8</v>
      </c>
      <c r="AW179">
        <v>5</v>
      </c>
      <c r="AX179">
        <v>3</v>
      </c>
      <c r="AY179" t="s">
        <v>1387</v>
      </c>
      <c r="AZ179" t="s">
        <v>1387</v>
      </c>
      <c r="BA179">
        <v>20</v>
      </c>
      <c r="BD179">
        <v>1000000000</v>
      </c>
      <c r="BE179">
        <v>262</v>
      </c>
      <c r="BF179">
        <v>-31.75</v>
      </c>
      <c r="BG179">
        <v>0</v>
      </c>
      <c r="BH179">
        <v>0</v>
      </c>
      <c r="BI179">
        <v>0</v>
      </c>
      <c r="BJ179">
        <v>0</v>
      </c>
      <c r="BK179">
        <v>0</v>
      </c>
      <c r="BL179">
        <v>0</v>
      </c>
      <c r="BM179">
        <v>262</v>
      </c>
      <c r="BN179">
        <v>-31.75</v>
      </c>
      <c r="BR179">
        <v>0</v>
      </c>
      <c r="BS179">
        <v>3</v>
      </c>
      <c r="BX179">
        <v>0</v>
      </c>
      <c r="BY179">
        <v>188</v>
      </c>
      <c r="BZ179">
        <v>0</v>
      </c>
      <c r="CA179">
        <v>1.98</v>
      </c>
      <c r="CC179">
        <v>0</v>
      </c>
      <c r="CD179" s="54">
        <v>43475</v>
      </c>
      <c r="CE179" s="54"/>
      <c r="CF179" s="54">
        <v>43475</v>
      </c>
      <c r="CG179" s="54">
        <v>43601</v>
      </c>
      <c r="CH179" s="54">
        <v>36526</v>
      </c>
      <c r="CI179" s="54">
        <v>36526</v>
      </c>
      <c r="CJ179">
        <v>1</v>
      </c>
      <c r="CK179">
        <v>0</v>
      </c>
      <c r="CL179">
        <v>0</v>
      </c>
      <c r="CM179">
        <v>0</v>
      </c>
      <c r="CN179">
        <v>0</v>
      </c>
      <c r="CO179">
        <v>0</v>
      </c>
      <c r="CP179">
        <v>0.01</v>
      </c>
      <c r="CQ179" t="s">
        <v>1407</v>
      </c>
      <c r="CR179" t="s">
        <v>1406</v>
      </c>
      <c r="CS179" t="s">
        <v>4408</v>
      </c>
      <c r="CT179" t="s">
        <v>1405</v>
      </c>
      <c r="CU179" t="s">
        <v>4409</v>
      </c>
      <c r="CV179" t="s">
        <v>4740</v>
      </c>
      <c r="CW179" t="s">
        <v>4425</v>
      </c>
      <c r="CX179" t="s">
        <v>1401</v>
      </c>
      <c r="CY179" t="s">
        <v>4719</v>
      </c>
      <c r="CZ179" t="s">
        <v>4550</v>
      </c>
      <c r="DE179" t="s">
        <v>4414</v>
      </c>
      <c r="DG179" t="s">
        <v>1402</v>
      </c>
      <c r="DH179" s="54">
        <v>36526</v>
      </c>
      <c r="DI179" s="54">
        <v>36694</v>
      </c>
    </row>
    <row r="180" spans="1:113" x14ac:dyDescent="0.25">
      <c r="A180" t="s">
        <v>4403</v>
      </c>
      <c r="B180">
        <v>22</v>
      </c>
      <c r="C180" s="54">
        <v>43475</v>
      </c>
      <c r="D180" t="s">
        <v>1021</v>
      </c>
      <c r="E180" t="s">
        <v>4741</v>
      </c>
      <c r="I180" t="s">
        <v>4432</v>
      </c>
      <c r="K180" t="s">
        <v>4405</v>
      </c>
      <c r="L180">
        <v>1.77</v>
      </c>
      <c r="M180">
        <v>5.95</v>
      </c>
      <c r="N180">
        <v>0</v>
      </c>
      <c r="O180" s="54">
        <v>36526</v>
      </c>
      <c r="P180" s="54">
        <v>36526</v>
      </c>
      <c r="Q180">
        <v>32</v>
      </c>
      <c r="R180">
        <v>45</v>
      </c>
      <c r="S180">
        <v>18</v>
      </c>
      <c r="T180">
        <v>24</v>
      </c>
      <c r="U180">
        <v>12</v>
      </c>
      <c r="V180">
        <v>1</v>
      </c>
      <c r="X180" t="s">
        <v>4406</v>
      </c>
      <c r="Z180" t="s">
        <v>1403</v>
      </c>
      <c r="AA180">
        <v>1.69</v>
      </c>
      <c r="AB180">
        <v>74</v>
      </c>
      <c r="AC180">
        <v>3</v>
      </c>
      <c r="AD180">
        <v>0</v>
      </c>
      <c r="AE180">
        <v>29.6</v>
      </c>
      <c r="AF180">
        <v>2</v>
      </c>
      <c r="AG180">
        <v>0</v>
      </c>
      <c r="AJ180" s="54">
        <v>41862</v>
      </c>
      <c r="AK180" s="54"/>
      <c r="AL180" s="54">
        <v>42480</v>
      </c>
      <c r="AO180">
        <v>200</v>
      </c>
      <c r="AP180" t="s">
        <v>4407</v>
      </c>
      <c r="AR180">
        <v>1</v>
      </c>
      <c r="AS180" t="s">
        <v>1382</v>
      </c>
      <c r="AT180">
        <v>1</v>
      </c>
      <c r="AV180">
        <v>20</v>
      </c>
      <c r="AW180">
        <v>13</v>
      </c>
      <c r="AX180">
        <v>7</v>
      </c>
      <c r="AY180" t="s">
        <v>838</v>
      </c>
      <c r="AZ180" t="s">
        <v>838</v>
      </c>
      <c r="BA180">
        <v>0</v>
      </c>
      <c r="BD180">
        <v>1000000000</v>
      </c>
      <c r="BE180">
        <v>0</v>
      </c>
      <c r="BF180">
        <v>1</v>
      </c>
      <c r="BG180">
        <v>0</v>
      </c>
      <c r="BH180">
        <v>0</v>
      </c>
      <c r="BI180">
        <v>0</v>
      </c>
      <c r="BJ180">
        <v>0</v>
      </c>
      <c r="BK180">
        <v>0</v>
      </c>
      <c r="BL180">
        <v>0</v>
      </c>
      <c r="BM180">
        <v>0</v>
      </c>
      <c r="BN180">
        <v>1</v>
      </c>
      <c r="BR180">
        <v>0</v>
      </c>
      <c r="BS180">
        <v>7</v>
      </c>
      <c r="BX180">
        <v>29</v>
      </c>
      <c r="BY180">
        <v>0</v>
      </c>
      <c r="BZ180">
        <v>0</v>
      </c>
      <c r="CA180">
        <v>3.15</v>
      </c>
      <c r="CC180">
        <v>0</v>
      </c>
      <c r="CD180" s="54">
        <v>43475</v>
      </c>
      <c r="CE180" s="54"/>
      <c r="CF180" s="54">
        <v>43475</v>
      </c>
      <c r="CG180" s="54">
        <v>43601</v>
      </c>
      <c r="CH180" s="54">
        <v>36526</v>
      </c>
      <c r="CI180" s="54">
        <v>36526</v>
      </c>
      <c r="CJ180">
        <v>1</v>
      </c>
      <c r="CK180">
        <v>0</v>
      </c>
      <c r="CL180">
        <v>0.01</v>
      </c>
      <c r="CM180">
        <v>0</v>
      </c>
      <c r="CN180">
        <v>0</v>
      </c>
      <c r="CO180">
        <v>0</v>
      </c>
      <c r="CP180">
        <v>0</v>
      </c>
      <c r="CQ180" t="s">
        <v>1407</v>
      </c>
      <c r="CR180" t="s">
        <v>1406</v>
      </c>
      <c r="CS180" t="s">
        <v>4408</v>
      </c>
      <c r="CT180" t="s">
        <v>1405</v>
      </c>
      <c r="CU180" t="s">
        <v>4409</v>
      </c>
      <c r="CV180" t="s">
        <v>4742</v>
      </c>
      <c r="CW180" t="s">
        <v>4425</v>
      </c>
      <c r="CX180" t="s">
        <v>1401</v>
      </c>
      <c r="CY180" t="s">
        <v>4719</v>
      </c>
      <c r="CZ180" t="s">
        <v>4734</v>
      </c>
      <c r="DE180" t="s">
        <v>4414</v>
      </c>
      <c r="DG180" t="s">
        <v>1402</v>
      </c>
      <c r="DH180" s="54">
        <v>36526</v>
      </c>
      <c r="DI180" s="54">
        <v>36694</v>
      </c>
    </row>
    <row r="181" spans="1:113" x14ac:dyDescent="0.25">
      <c r="A181" t="s">
        <v>4403</v>
      </c>
      <c r="B181">
        <v>22</v>
      </c>
      <c r="C181" s="54">
        <v>43475</v>
      </c>
      <c r="D181" t="s">
        <v>1021</v>
      </c>
      <c r="E181" t="s">
        <v>3580</v>
      </c>
      <c r="I181" t="s">
        <v>4432</v>
      </c>
      <c r="K181" t="s">
        <v>4405</v>
      </c>
      <c r="L181">
        <v>5.04</v>
      </c>
      <c r="M181">
        <v>9.15</v>
      </c>
      <c r="N181">
        <v>0</v>
      </c>
      <c r="O181" s="54">
        <v>36526</v>
      </c>
      <c r="P181" s="54">
        <v>36526</v>
      </c>
      <c r="Q181">
        <v>32</v>
      </c>
      <c r="R181">
        <v>45</v>
      </c>
      <c r="S181">
        <v>18</v>
      </c>
      <c r="T181">
        <v>24</v>
      </c>
      <c r="U181">
        <v>12</v>
      </c>
      <c r="V181">
        <v>1</v>
      </c>
      <c r="X181" t="s">
        <v>4406</v>
      </c>
      <c r="AA181">
        <v>0.69</v>
      </c>
      <c r="AB181">
        <v>30</v>
      </c>
      <c r="AC181">
        <v>7.2</v>
      </c>
      <c r="AD181">
        <v>180.1</v>
      </c>
      <c r="AE181">
        <v>72.5</v>
      </c>
      <c r="AF181">
        <v>0</v>
      </c>
      <c r="AG181">
        <v>0</v>
      </c>
      <c r="AJ181" s="54">
        <v>43364</v>
      </c>
      <c r="AK181" s="54"/>
      <c r="AL181" s="54">
        <v>43364</v>
      </c>
      <c r="AO181">
        <v>200</v>
      </c>
      <c r="AP181" t="s">
        <v>4407</v>
      </c>
      <c r="AR181">
        <v>1</v>
      </c>
      <c r="AS181" t="s">
        <v>1382</v>
      </c>
      <c r="AT181">
        <v>1</v>
      </c>
      <c r="AV181">
        <v>20</v>
      </c>
      <c r="AW181">
        <v>13</v>
      </c>
      <c r="AX181">
        <v>7</v>
      </c>
      <c r="AY181" t="s">
        <v>1387</v>
      </c>
      <c r="AZ181" t="s">
        <v>1387</v>
      </c>
      <c r="BA181">
        <v>45</v>
      </c>
      <c r="BD181">
        <v>1000000000</v>
      </c>
      <c r="BE181">
        <v>497</v>
      </c>
      <c r="BF181">
        <v>-23.85</v>
      </c>
      <c r="BG181">
        <v>0</v>
      </c>
      <c r="BH181">
        <v>0</v>
      </c>
      <c r="BI181">
        <v>0</v>
      </c>
      <c r="BJ181">
        <v>0</v>
      </c>
      <c r="BK181">
        <v>0</v>
      </c>
      <c r="BL181">
        <v>0</v>
      </c>
      <c r="BM181">
        <v>497</v>
      </c>
      <c r="BN181">
        <v>-23.85</v>
      </c>
      <c r="BR181">
        <v>0</v>
      </c>
      <c r="BS181">
        <v>7</v>
      </c>
      <c r="BX181">
        <v>0</v>
      </c>
      <c r="BY181">
        <v>2404</v>
      </c>
      <c r="BZ181">
        <v>0</v>
      </c>
      <c r="CA181">
        <v>1.0900000000000001</v>
      </c>
      <c r="CC181">
        <v>0</v>
      </c>
      <c r="CD181" s="54">
        <v>43475</v>
      </c>
      <c r="CE181" s="54"/>
      <c r="CF181" s="54">
        <v>43475</v>
      </c>
      <c r="CG181" s="54">
        <v>43601</v>
      </c>
      <c r="CH181" s="54">
        <v>36526</v>
      </c>
      <c r="CI181" s="54">
        <v>36526</v>
      </c>
      <c r="CJ181">
        <v>1</v>
      </c>
      <c r="CK181">
        <v>0</v>
      </c>
      <c r="CL181">
        <v>0</v>
      </c>
      <c r="CM181">
        <v>0</v>
      </c>
      <c r="CN181">
        <v>0</v>
      </c>
      <c r="CO181">
        <v>0</v>
      </c>
      <c r="CP181">
        <v>0.01</v>
      </c>
      <c r="CQ181" t="s">
        <v>1407</v>
      </c>
      <c r="CR181" t="s">
        <v>1406</v>
      </c>
      <c r="CS181" t="s">
        <v>4408</v>
      </c>
      <c r="CT181" t="s">
        <v>1405</v>
      </c>
      <c r="CU181" t="s">
        <v>4409</v>
      </c>
      <c r="CV181" t="s">
        <v>4743</v>
      </c>
      <c r="CW181" t="s">
        <v>4425</v>
      </c>
      <c r="CX181" t="s">
        <v>1401</v>
      </c>
      <c r="CY181" t="s">
        <v>4719</v>
      </c>
      <c r="CZ181" t="s">
        <v>4427</v>
      </c>
      <c r="DE181" t="s">
        <v>4414</v>
      </c>
      <c r="DG181" t="s">
        <v>1402</v>
      </c>
      <c r="DH181" s="54">
        <v>36526</v>
      </c>
      <c r="DI181" s="54">
        <v>36694</v>
      </c>
    </row>
    <row r="182" spans="1:113" x14ac:dyDescent="0.25">
      <c r="A182" t="s">
        <v>4403</v>
      </c>
      <c r="B182">
        <v>22</v>
      </c>
      <c r="C182" s="54">
        <v>43475</v>
      </c>
      <c r="D182" t="s">
        <v>1021</v>
      </c>
      <c r="E182" t="s">
        <v>3581</v>
      </c>
      <c r="I182" t="s">
        <v>4404</v>
      </c>
      <c r="K182" t="s">
        <v>4405</v>
      </c>
      <c r="L182">
        <v>0.39</v>
      </c>
      <c r="M182">
        <v>0.63</v>
      </c>
      <c r="N182">
        <v>0</v>
      </c>
      <c r="O182" s="54">
        <v>36526</v>
      </c>
      <c r="P182" s="54">
        <v>36526</v>
      </c>
      <c r="Q182">
        <v>32</v>
      </c>
      <c r="R182">
        <v>45</v>
      </c>
      <c r="S182">
        <v>18</v>
      </c>
      <c r="T182">
        <v>24</v>
      </c>
      <c r="U182">
        <v>12</v>
      </c>
      <c r="V182">
        <v>1</v>
      </c>
      <c r="X182" t="s">
        <v>4406</v>
      </c>
      <c r="Z182" t="s">
        <v>1403</v>
      </c>
      <c r="AA182">
        <v>5.62</v>
      </c>
      <c r="AB182">
        <v>243</v>
      </c>
      <c r="AC182">
        <v>0.9</v>
      </c>
      <c r="AD182">
        <v>24.1</v>
      </c>
      <c r="AE182">
        <v>4.4000000000000004</v>
      </c>
      <c r="AF182">
        <v>0</v>
      </c>
      <c r="AG182">
        <v>0</v>
      </c>
      <c r="AJ182" s="54">
        <v>43219</v>
      </c>
      <c r="AK182" s="54"/>
      <c r="AL182" s="54">
        <v>43073</v>
      </c>
      <c r="AO182">
        <v>100</v>
      </c>
      <c r="AP182" t="s">
        <v>4407</v>
      </c>
      <c r="AR182">
        <v>1</v>
      </c>
      <c r="AS182" t="s">
        <v>1382</v>
      </c>
      <c r="AT182">
        <v>1</v>
      </c>
      <c r="AV182">
        <v>20</v>
      </c>
      <c r="AW182">
        <v>13</v>
      </c>
      <c r="AX182">
        <v>7</v>
      </c>
      <c r="AY182" t="s">
        <v>1387</v>
      </c>
      <c r="AZ182" t="s">
        <v>1387</v>
      </c>
      <c r="BA182">
        <v>0</v>
      </c>
      <c r="BD182">
        <v>1000000000</v>
      </c>
      <c r="BE182">
        <v>542</v>
      </c>
      <c r="BF182">
        <v>-26.1</v>
      </c>
      <c r="BG182">
        <v>0</v>
      </c>
      <c r="BH182">
        <v>0</v>
      </c>
      <c r="BI182">
        <v>0</v>
      </c>
      <c r="BJ182">
        <v>0</v>
      </c>
      <c r="BK182">
        <v>0</v>
      </c>
      <c r="BL182">
        <v>0</v>
      </c>
      <c r="BM182">
        <v>542</v>
      </c>
      <c r="BN182">
        <v>-26.1</v>
      </c>
      <c r="BR182">
        <v>0</v>
      </c>
      <c r="BS182">
        <v>7</v>
      </c>
      <c r="BX182">
        <v>0</v>
      </c>
      <c r="BY182">
        <v>204</v>
      </c>
      <c r="BZ182">
        <v>0</v>
      </c>
      <c r="CA182">
        <v>0.82</v>
      </c>
      <c r="CC182">
        <v>0</v>
      </c>
      <c r="CD182" s="54">
        <v>43475</v>
      </c>
      <c r="CE182" s="54"/>
      <c r="CF182" s="54">
        <v>43475</v>
      </c>
      <c r="CG182" s="54">
        <v>43601</v>
      </c>
      <c r="CH182" s="54">
        <v>36526</v>
      </c>
      <c r="CI182" s="54">
        <v>36526</v>
      </c>
      <c r="CJ182">
        <v>1</v>
      </c>
      <c r="CK182">
        <v>0</v>
      </c>
      <c r="CL182">
        <v>0</v>
      </c>
      <c r="CM182">
        <v>0</v>
      </c>
      <c r="CN182">
        <v>0</v>
      </c>
      <c r="CO182">
        <v>0</v>
      </c>
      <c r="CP182">
        <v>0.01</v>
      </c>
      <c r="CQ182" t="s">
        <v>1407</v>
      </c>
      <c r="CR182" t="s">
        <v>1406</v>
      </c>
      <c r="CS182" t="s">
        <v>4408</v>
      </c>
      <c r="CT182" t="s">
        <v>1405</v>
      </c>
      <c r="CU182" t="s">
        <v>4409</v>
      </c>
      <c r="CV182" t="s">
        <v>4744</v>
      </c>
      <c r="CW182" t="s">
        <v>4425</v>
      </c>
      <c r="CX182" t="s">
        <v>1401</v>
      </c>
      <c r="CY182" t="s">
        <v>4719</v>
      </c>
      <c r="CZ182" t="s">
        <v>4745</v>
      </c>
      <c r="DE182" t="s">
        <v>4414</v>
      </c>
      <c r="DG182" t="s">
        <v>1402</v>
      </c>
      <c r="DH182" s="54">
        <v>36526</v>
      </c>
      <c r="DI182" s="54">
        <v>36694</v>
      </c>
    </row>
    <row r="183" spans="1:113" x14ac:dyDescent="0.25">
      <c r="A183" t="s">
        <v>4403</v>
      </c>
      <c r="B183">
        <v>22</v>
      </c>
      <c r="C183" s="54">
        <v>43475</v>
      </c>
      <c r="D183" t="s">
        <v>1021</v>
      </c>
      <c r="E183" t="s">
        <v>3582</v>
      </c>
      <c r="I183" t="s">
        <v>4404</v>
      </c>
      <c r="K183" t="s">
        <v>4405</v>
      </c>
      <c r="L183">
        <v>0.43</v>
      </c>
      <c r="M183">
        <v>0.65</v>
      </c>
      <c r="N183">
        <v>0</v>
      </c>
      <c r="O183" s="54">
        <v>36526</v>
      </c>
      <c r="P183" s="54">
        <v>36526</v>
      </c>
      <c r="Q183">
        <v>32</v>
      </c>
      <c r="R183">
        <v>45</v>
      </c>
      <c r="S183">
        <v>18</v>
      </c>
      <c r="T183">
        <v>24</v>
      </c>
      <c r="U183">
        <v>12</v>
      </c>
      <c r="V183">
        <v>1</v>
      </c>
      <c r="X183" t="s">
        <v>4406</v>
      </c>
      <c r="Z183" t="s">
        <v>1403</v>
      </c>
      <c r="AA183">
        <v>13.44</v>
      </c>
      <c r="AB183">
        <v>581</v>
      </c>
      <c r="AC183">
        <v>0.4</v>
      </c>
      <c r="AD183">
        <v>5.3</v>
      </c>
      <c r="AE183">
        <v>5.6</v>
      </c>
      <c r="AF183">
        <v>0</v>
      </c>
      <c r="AG183">
        <v>0</v>
      </c>
      <c r="AJ183" s="54">
        <v>43416</v>
      </c>
      <c r="AK183" s="54"/>
      <c r="AL183" s="54">
        <v>43070</v>
      </c>
      <c r="AO183">
        <v>300</v>
      </c>
      <c r="AP183" t="s">
        <v>4407</v>
      </c>
      <c r="AR183">
        <v>1</v>
      </c>
      <c r="AS183" t="s">
        <v>1382</v>
      </c>
      <c r="AT183">
        <v>1</v>
      </c>
      <c r="AV183">
        <v>20</v>
      </c>
      <c r="AW183">
        <v>13</v>
      </c>
      <c r="AX183">
        <v>7</v>
      </c>
      <c r="AY183" t="s">
        <v>1387</v>
      </c>
      <c r="AZ183" t="s">
        <v>1387</v>
      </c>
      <c r="BA183">
        <v>546</v>
      </c>
      <c r="BD183">
        <v>1000000000</v>
      </c>
      <c r="BE183">
        <v>284</v>
      </c>
      <c r="BF183">
        <v>-13.2</v>
      </c>
      <c r="BG183">
        <v>0</v>
      </c>
      <c r="BH183">
        <v>0</v>
      </c>
      <c r="BI183">
        <v>0</v>
      </c>
      <c r="BJ183">
        <v>0</v>
      </c>
      <c r="BK183">
        <v>0</v>
      </c>
      <c r="BL183">
        <v>0</v>
      </c>
      <c r="BM183">
        <v>284</v>
      </c>
      <c r="BN183">
        <v>-13.2</v>
      </c>
      <c r="BR183">
        <v>0</v>
      </c>
      <c r="BS183">
        <v>7</v>
      </c>
      <c r="BX183">
        <v>0</v>
      </c>
      <c r="BY183">
        <v>114</v>
      </c>
      <c r="BZ183">
        <v>0</v>
      </c>
      <c r="CA183">
        <v>0.68</v>
      </c>
      <c r="CC183">
        <v>0</v>
      </c>
      <c r="CD183" s="54">
        <v>43475</v>
      </c>
      <c r="CE183" s="54"/>
      <c r="CF183" s="54">
        <v>43475</v>
      </c>
      <c r="CG183" s="54">
        <v>43601</v>
      </c>
      <c r="CH183" s="54">
        <v>42940</v>
      </c>
      <c r="CI183" s="54">
        <v>0</v>
      </c>
      <c r="CJ183">
        <v>1</v>
      </c>
      <c r="CK183">
        <v>0</v>
      </c>
      <c r="CL183">
        <v>0</v>
      </c>
      <c r="CM183">
        <v>0</v>
      </c>
      <c r="CN183">
        <v>0</v>
      </c>
      <c r="CO183">
        <v>0</v>
      </c>
      <c r="CP183">
        <v>0.01</v>
      </c>
      <c r="CQ183" t="s">
        <v>1407</v>
      </c>
      <c r="CR183" t="s">
        <v>1406</v>
      </c>
      <c r="CS183" t="s">
        <v>4408</v>
      </c>
      <c r="CT183" t="s">
        <v>1405</v>
      </c>
      <c r="CU183" t="s">
        <v>4409</v>
      </c>
      <c r="CV183" t="s">
        <v>4746</v>
      </c>
      <c r="CW183" t="s">
        <v>4425</v>
      </c>
      <c r="CX183" t="s">
        <v>1401</v>
      </c>
      <c r="CY183" t="s">
        <v>4719</v>
      </c>
      <c r="CZ183" t="s">
        <v>4563</v>
      </c>
      <c r="DE183" t="s">
        <v>4414</v>
      </c>
      <c r="DG183" t="s">
        <v>4460</v>
      </c>
      <c r="DH183" s="54">
        <v>43024</v>
      </c>
      <c r="DI183" s="54">
        <v>43108</v>
      </c>
    </row>
    <row r="184" spans="1:113" x14ac:dyDescent="0.25">
      <c r="A184" t="s">
        <v>4403</v>
      </c>
      <c r="B184">
        <v>22</v>
      </c>
      <c r="C184" s="54">
        <v>43475</v>
      </c>
      <c r="D184" t="s">
        <v>1021</v>
      </c>
      <c r="E184" t="s">
        <v>1472</v>
      </c>
      <c r="I184" t="s">
        <v>4432</v>
      </c>
      <c r="K184" t="s">
        <v>4405</v>
      </c>
      <c r="L184">
        <v>0.43</v>
      </c>
      <c r="M184">
        <v>0.67</v>
      </c>
      <c r="N184">
        <v>0</v>
      </c>
      <c r="O184" s="54">
        <v>36526</v>
      </c>
      <c r="P184" s="54">
        <v>36526</v>
      </c>
      <c r="Q184">
        <v>32</v>
      </c>
      <c r="R184">
        <v>45</v>
      </c>
      <c r="S184">
        <v>18</v>
      </c>
      <c r="T184">
        <v>24</v>
      </c>
      <c r="U184">
        <v>12</v>
      </c>
      <c r="V184">
        <v>1</v>
      </c>
      <c r="W184" t="s">
        <v>1389</v>
      </c>
      <c r="X184" t="s">
        <v>4614</v>
      </c>
      <c r="AA184">
        <v>22.9</v>
      </c>
      <c r="AB184">
        <v>990</v>
      </c>
      <c r="AC184">
        <v>6.9</v>
      </c>
      <c r="AD184">
        <v>3.7</v>
      </c>
      <c r="AE184">
        <v>5.5</v>
      </c>
      <c r="AF184">
        <v>0</v>
      </c>
      <c r="AG184">
        <v>0</v>
      </c>
      <c r="AJ184" s="54">
        <v>43443</v>
      </c>
      <c r="AK184" s="54"/>
      <c r="AL184" s="54">
        <v>43443</v>
      </c>
      <c r="AO184">
        <v>500</v>
      </c>
      <c r="AP184" t="s">
        <v>4407</v>
      </c>
      <c r="AR184">
        <v>1</v>
      </c>
      <c r="AS184" t="s">
        <v>1382</v>
      </c>
      <c r="AT184">
        <v>1</v>
      </c>
      <c r="AV184">
        <v>630</v>
      </c>
      <c r="AW184">
        <v>419</v>
      </c>
      <c r="AX184">
        <v>208</v>
      </c>
      <c r="AY184" t="s">
        <v>1398</v>
      </c>
      <c r="AZ184" t="s">
        <v>1398</v>
      </c>
      <c r="BA184">
        <v>1000</v>
      </c>
      <c r="BD184">
        <v>1000000000</v>
      </c>
      <c r="BE184">
        <v>341</v>
      </c>
      <c r="BF184">
        <v>0.46</v>
      </c>
      <c r="BG184">
        <v>0</v>
      </c>
      <c r="BH184">
        <v>0</v>
      </c>
      <c r="BI184">
        <v>0</v>
      </c>
      <c r="BJ184">
        <v>0</v>
      </c>
      <c r="BK184">
        <v>0</v>
      </c>
      <c r="BL184">
        <v>0</v>
      </c>
      <c r="BM184">
        <v>341</v>
      </c>
      <c r="BN184">
        <v>0.46</v>
      </c>
      <c r="BR184">
        <v>500</v>
      </c>
      <c r="BS184">
        <v>210</v>
      </c>
      <c r="BX184">
        <v>0</v>
      </c>
      <c r="BY184">
        <v>0</v>
      </c>
      <c r="BZ184">
        <v>0</v>
      </c>
      <c r="CA184">
        <v>0.74</v>
      </c>
      <c r="CC184">
        <v>0</v>
      </c>
      <c r="CD184" s="54">
        <v>43248</v>
      </c>
      <c r="CE184" s="54"/>
      <c r="CF184" s="54">
        <v>43349</v>
      </c>
      <c r="CG184" s="54">
        <v>43475</v>
      </c>
      <c r="CH184" s="54">
        <v>43067</v>
      </c>
      <c r="CI184" s="54">
        <v>0</v>
      </c>
      <c r="CJ184">
        <v>0.15</v>
      </c>
      <c r="CK184">
        <v>0</v>
      </c>
      <c r="CL184">
        <v>0.01</v>
      </c>
      <c r="CM184">
        <v>0</v>
      </c>
      <c r="CN184">
        <v>0.01</v>
      </c>
      <c r="CO184">
        <v>0.63</v>
      </c>
      <c r="CP184">
        <v>0</v>
      </c>
      <c r="CQ184" t="s">
        <v>1407</v>
      </c>
      <c r="CR184" t="s">
        <v>1406</v>
      </c>
      <c r="CS184" t="s">
        <v>4408</v>
      </c>
      <c r="CT184" t="s">
        <v>1405</v>
      </c>
      <c r="CU184" t="s">
        <v>4409</v>
      </c>
      <c r="CV184" t="s">
        <v>4747</v>
      </c>
      <c r="CW184" t="s">
        <v>4425</v>
      </c>
      <c r="CX184" t="s">
        <v>1401</v>
      </c>
      <c r="CY184" t="s">
        <v>4719</v>
      </c>
      <c r="CZ184" t="s">
        <v>4563</v>
      </c>
      <c r="DE184" t="s">
        <v>4414</v>
      </c>
      <c r="DG184" t="s">
        <v>4460</v>
      </c>
      <c r="DH184" s="54">
        <v>43151</v>
      </c>
      <c r="DI184" s="54">
        <v>43235</v>
      </c>
    </row>
    <row r="185" spans="1:113" x14ac:dyDescent="0.25">
      <c r="A185" t="s">
        <v>4403</v>
      </c>
      <c r="B185">
        <v>22</v>
      </c>
      <c r="C185" s="54">
        <v>43475</v>
      </c>
      <c r="D185" t="s">
        <v>1021</v>
      </c>
      <c r="E185" t="s">
        <v>4748</v>
      </c>
      <c r="I185" t="s">
        <v>4404</v>
      </c>
      <c r="K185" t="s">
        <v>4405</v>
      </c>
      <c r="L185">
        <v>0.62</v>
      </c>
      <c r="M185">
        <v>1.25</v>
      </c>
      <c r="N185">
        <v>0</v>
      </c>
      <c r="O185" s="54">
        <v>36526</v>
      </c>
      <c r="P185" s="54">
        <v>36526</v>
      </c>
      <c r="Q185">
        <v>32</v>
      </c>
      <c r="R185">
        <v>45</v>
      </c>
      <c r="S185">
        <v>18</v>
      </c>
      <c r="T185">
        <v>24</v>
      </c>
      <c r="U185">
        <v>12</v>
      </c>
      <c r="V185">
        <v>1</v>
      </c>
      <c r="X185" t="s">
        <v>4406</v>
      </c>
      <c r="Z185" t="s">
        <v>1403</v>
      </c>
      <c r="AA185">
        <v>0.3</v>
      </c>
      <c r="AB185">
        <v>13</v>
      </c>
      <c r="AC185">
        <v>6.7</v>
      </c>
      <c r="AD185">
        <v>0</v>
      </c>
      <c r="AE185">
        <v>416.7</v>
      </c>
      <c r="AF185">
        <v>2</v>
      </c>
      <c r="AG185">
        <v>0</v>
      </c>
      <c r="AJ185" s="54">
        <v>43219</v>
      </c>
      <c r="AK185" s="54">
        <v>43219</v>
      </c>
      <c r="AL185" s="54">
        <v>43140</v>
      </c>
      <c r="AO185">
        <v>500</v>
      </c>
      <c r="AP185" t="s">
        <v>4407</v>
      </c>
      <c r="AR185">
        <v>1</v>
      </c>
      <c r="AS185" t="s">
        <v>1382</v>
      </c>
      <c r="AT185">
        <v>1</v>
      </c>
      <c r="AV185">
        <v>8</v>
      </c>
      <c r="AW185">
        <v>5</v>
      </c>
      <c r="AX185">
        <v>3</v>
      </c>
      <c r="AY185" t="s">
        <v>838</v>
      </c>
      <c r="AZ185" t="s">
        <v>838</v>
      </c>
      <c r="BA185">
        <v>20</v>
      </c>
      <c r="BD185">
        <v>1000000000</v>
      </c>
      <c r="BE185">
        <v>0</v>
      </c>
      <c r="BF185">
        <v>1</v>
      </c>
      <c r="BG185">
        <v>0</v>
      </c>
      <c r="BH185">
        <v>0</v>
      </c>
      <c r="BI185">
        <v>0</v>
      </c>
      <c r="BJ185">
        <v>0</v>
      </c>
      <c r="BK185">
        <v>0</v>
      </c>
      <c r="BL185">
        <v>0</v>
      </c>
      <c r="BM185">
        <v>0</v>
      </c>
      <c r="BN185">
        <v>1</v>
      </c>
      <c r="BR185">
        <v>0</v>
      </c>
      <c r="BS185">
        <v>3</v>
      </c>
      <c r="BX185">
        <v>2</v>
      </c>
      <c r="BY185">
        <v>0</v>
      </c>
      <c r="BZ185">
        <v>0</v>
      </c>
      <c r="CA185">
        <v>1.35</v>
      </c>
      <c r="CC185">
        <v>1</v>
      </c>
      <c r="CD185" s="54">
        <v>43475</v>
      </c>
      <c r="CE185" s="54"/>
      <c r="CF185" s="54">
        <v>43475</v>
      </c>
      <c r="CG185" s="54">
        <v>43601</v>
      </c>
      <c r="CH185" s="54">
        <v>43216</v>
      </c>
      <c r="CI185" s="54">
        <v>43300</v>
      </c>
      <c r="CJ185">
        <v>1</v>
      </c>
      <c r="CK185">
        <v>0</v>
      </c>
      <c r="CL185">
        <v>0.01</v>
      </c>
      <c r="CM185">
        <v>0</v>
      </c>
      <c r="CN185">
        <v>0</v>
      </c>
      <c r="CO185">
        <v>0</v>
      </c>
      <c r="CP185">
        <v>0</v>
      </c>
      <c r="CQ185" t="s">
        <v>1407</v>
      </c>
      <c r="CR185" t="s">
        <v>1406</v>
      </c>
      <c r="CS185" t="s">
        <v>4408</v>
      </c>
      <c r="CT185" t="s">
        <v>1405</v>
      </c>
      <c r="CU185" t="s">
        <v>4409</v>
      </c>
      <c r="CV185" t="s">
        <v>4749</v>
      </c>
      <c r="CW185" t="s">
        <v>4425</v>
      </c>
      <c r="CX185" t="s">
        <v>1401</v>
      </c>
      <c r="CY185" t="s">
        <v>4719</v>
      </c>
      <c r="CZ185" t="s">
        <v>4588</v>
      </c>
      <c r="DE185" t="s">
        <v>4414</v>
      </c>
      <c r="DG185" t="s">
        <v>1402</v>
      </c>
      <c r="DH185" s="54">
        <v>43300</v>
      </c>
      <c r="DI185" s="54">
        <v>43384</v>
      </c>
    </row>
    <row r="186" spans="1:113" x14ac:dyDescent="0.25">
      <c r="A186" t="s">
        <v>4403</v>
      </c>
      <c r="B186">
        <v>22</v>
      </c>
      <c r="C186" s="54">
        <v>43475</v>
      </c>
      <c r="D186" t="s">
        <v>1021</v>
      </c>
      <c r="E186" t="s">
        <v>3583</v>
      </c>
      <c r="I186" t="s">
        <v>4404</v>
      </c>
      <c r="K186" t="s">
        <v>4405</v>
      </c>
      <c r="L186">
        <v>0.55000000000000004</v>
      </c>
      <c r="M186">
        <v>2.91</v>
      </c>
      <c r="N186">
        <v>0</v>
      </c>
      <c r="O186" s="54">
        <v>36526</v>
      </c>
      <c r="P186" s="54">
        <v>36526</v>
      </c>
      <c r="Q186">
        <v>32</v>
      </c>
      <c r="R186">
        <v>45</v>
      </c>
      <c r="S186">
        <v>18</v>
      </c>
      <c r="T186">
        <v>24</v>
      </c>
      <c r="U186">
        <v>12</v>
      </c>
      <c r="V186">
        <v>1</v>
      </c>
      <c r="X186" t="s">
        <v>4406</v>
      </c>
      <c r="Z186" t="s">
        <v>1403</v>
      </c>
      <c r="AA186">
        <v>0.56000000000000005</v>
      </c>
      <c r="AB186">
        <v>25</v>
      </c>
      <c r="AC186">
        <v>3.6</v>
      </c>
      <c r="AD186">
        <v>51.8</v>
      </c>
      <c r="AE186">
        <v>44.6</v>
      </c>
      <c r="AF186">
        <v>0</v>
      </c>
      <c r="AG186">
        <v>0</v>
      </c>
      <c r="AJ186" s="54">
        <v>43219</v>
      </c>
      <c r="AK186" s="54"/>
      <c r="AL186" s="54"/>
      <c r="AO186">
        <v>100</v>
      </c>
      <c r="AP186" t="s">
        <v>4407</v>
      </c>
      <c r="AR186">
        <v>1</v>
      </c>
      <c r="AS186" t="s">
        <v>1382</v>
      </c>
      <c r="AT186">
        <v>1</v>
      </c>
      <c r="AV186">
        <v>8</v>
      </c>
      <c r="AW186">
        <v>5</v>
      </c>
      <c r="AX186">
        <v>3</v>
      </c>
      <c r="AY186" t="s">
        <v>1387</v>
      </c>
      <c r="AZ186" t="s">
        <v>1387</v>
      </c>
      <c r="BA186">
        <v>20</v>
      </c>
      <c r="BD186">
        <v>1000000000</v>
      </c>
      <c r="BE186">
        <v>116</v>
      </c>
      <c r="BF186">
        <v>-13.5</v>
      </c>
      <c r="BG186">
        <v>0</v>
      </c>
      <c r="BH186">
        <v>0</v>
      </c>
      <c r="BI186">
        <v>0</v>
      </c>
      <c r="BJ186">
        <v>0</v>
      </c>
      <c r="BK186">
        <v>0</v>
      </c>
      <c r="BL186">
        <v>0</v>
      </c>
      <c r="BM186">
        <v>116</v>
      </c>
      <c r="BN186">
        <v>-13.5</v>
      </c>
      <c r="BR186">
        <v>0</v>
      </c>
      <c r="BS186">
        <v>3</v>
      </c>
      <c r="BX186">
        <v>0</v>
      </c>
      <c r="BY186">
        <v>59</v>
      </c>
      <c r="BZ186">
        <v>0</v>
      </c>
      <c r="CA186">
        <v>5.72</v>
      </c>
      <c r="CC186">
        <v>0</v>
      </c>
      <c r="CD186" s="54">
        <v>43475</v>
      </c>
      <c r="CE186" s="54"/>
      <c r="CF186" s="54">
        <v>43475</v>
      </c>
      <c r="CG186" s="54">
        <v>43601</v>
      </c>
      <c r="CH186" s="54">
        <v>36526</v>
      </c>
      <c r="CI186" s="54">
        <v>36526</v>
      </c>
      <c r="CJ186">
        <v>1</v>
      </c>
      <c r="CK186">
        <v>0</v>
      </c>
      <c r="CL186">
        <v>0</v>
      </c>
      <c r="CM186">
        <v>0</v>
      </c>
      <c r="CN186">
        <v>0</v>
      </c>
      <c r="CO186">
        <v>0</v>
      </c>
      <c r="CP186">
        <v>0.01</v>
      </c>
      <c r="CQ186" t="s">
        <v>1407</v>
      </c>
      <c r="CR186" t="s">
        <v>1406</v>
      </c>
      <c r="CS186" t="s">
        <v>4408</v>
      </c>
      <c r="CT186" t="s">
        <v>1405</v>
      </c>
      <c r="CU186" t="s">
        <v>4409</v>
      </c>
      <c r="CV186" t="s">
        <v>4750</v>
      </c>
      <c r="CW186" t="s">
        <v>4425</v>
      </c>
      <c r="CX186" t="s">
        <v>1401</v>
      </c>
      <c r="CY186" t="s">
        <v>4719</v>
      </c>
      <c r="CZ186" t="s">
        <v>4751</v>
      </c>
      <c r="DE186" t="s">
        <v>4414</v>
      </c>
      <c r="DG186" t="s">
        <v>1402</v>
      </c>
      <c r="DH186" s="54">
        <v>36526</v>
      </c>
      <c r="DI186" s="54">
        <v>36694</v>
      </c>
    </row>
    <row r="187" spans="1:113" x14ac:dyDescent="0.25">
      <c r="A187" t="s">
        <v>4403</v>
      </c>
      <c r="B187">
        <v>22</v>
      </c>
      <c r="C187" s="54">
        <v>43475</v>
      </c>
      <c r="D187" t="s">
        <v>1021</v>
      </c>
      <c r="E187" t="s">
        <v>3584</v>
      </c>
      <c r="I187" t="s">
        <v>4432</v>
      </c>
      <c r="K187" t="s">
        <v>4405</v>
      </c>
      <c r="L187">
        <v>0.39</v>
      </c>
      <c r="M187">
        <v>0.69</v>
      </c>
      <c r="N187">
        <v>0</v>
      </c>
      <c r="O187" s="54">
        <v>36526</v>
      </c>
      <c r="P187" s="54">
        <v>36526</v>
      </c>
      <c r="Q187">
        <v>32</v>
      </c>
      <c r="R187">
        <v>45</v>
      </c>
      <c r="S187">
        <v>18</v>
      </c>
      <c r="T187">
        <v>24</v>
      </c>
      <c r="U187">
        <v>12</v>
      </c>
      <c r="V187">
        <v>1</v>
      </c>
      <c r="X187" t="s">
        <v>4406</v>
      </c>
      <c r="Z187" t="s">
        <v>1403</v>
      </c>
      <c r="AA187">
        <v>21.17</v>
      </c>
      <c r="AB187">
        <v>915</v>
      </c>
      <c r="AC187">
        <v>0.1</v>
      </c>
      <c r="AD187">
        <v>5.9</v>
      </c>
      <c r="AE187">
        <v>8.3000000000000007</v>
      </c>
      <c r="AF187">
        <v>0</v>
      </c>
      <c r="AG187">
        <v>0</v>
      </c>
      <c r="AJ187" s="54">
        <v>43416</v>
      </c>
      <c r="AK187" s="54"/>
      <c r="AL187" s="54">
        <v>43073</v>
      </c>
      <c r="AO187">
        <v>700</v>
      </c>
      <c r="AP187" t="s">
        <v>4407</v>
      </c>
      <c r="AR187">
        <v>1</v>
      </c>
      <c r="AS187" t="s">
        <v>1382</v>
      </c>
      <c r="AT187">
        <v>1</v>
      </c>
      <c r="AV187">
        <v>8</v>
      </c>
      <c r="AW187">
        <v>5</v>
      </c>
      <c r="AX187">
        <v>3</v>
      </c>
      <c r="AY187" t="s">
        <v>1387</v>
      </c>
      <c r="AZ187" t="s">
        <v>1387</v>
      </c>
      <c r="BA187">
        <v>20</v>
      </c>
      <c r="BD187">
        <v>1000000000</v>
      </c>
      <c r="BE187">
        <v>500</v>
      </c>
      <c r="BF187">
        <v>-61.5</v>
      </c>
      <c r="BG187">
        <v>0</v>
      </c>
      <c r="BH187">
        <v>0</v>
      </c>
      <c r="BI187">
        <v>0</v>
      </c>
      <c r="BJ187">
        <v>0</v>
      </c>
      <c r="BK187">
        <v>0</v>
      </c>
      <c r="BL187">
        <v>0</v>
      </c>
      <c r="BM187">
        <v>500</v>
      </c>
      <c r="BN187">
        <v>-61.5</v>
      </c>
      <c r="BR187">
        <v>0</v>
      </c>
      <c r="BS187">
        <v>3</v>
      </c>
      <c r="BX187">
        <v>0</v>
      </c>
      <c r="BY187">
        <v>192</v>
      </c>
      <c r="BZ187">
        <v>0</v>
      </c>
      <c r="CA187">
        <v>1.03</v>
      </c>
      <c r="CC187">
        <v>0</v>
      </c>
      <c r="CD187" s="54">
        <v>43475</v>
      </c>
      <c r="CE187" s="54"/>
      <c r="CF187" s="54">
        <v>43475</v>
      </c>
      <c r="CG187" s="54">
        <v>43601</v>
      </c>
      <c r="CH187" s="54">
        <v>43067</v>
      </c>
      <c r="CI187" s="54">
        <v>0</v>
      </c>
      <c r="CJ187">
        <v>1</v>
      </c>
      <c r="CK187">
        <v>0</v>
      </c>
      <c r="CL187">
        <v>0</v>
      </c>
      <c r="CM187">
        <v>0</v>
      </c>
      <c r="CN187">
        <v>0</v>
      </c>
      <c r="CO187">
        <v>0</v>
      </c>
      <c r="CP187">
        <v>0.01</v>
      </c>
      <c r="CQ187" t="s">
        <v>1407</v>
      </c>
      <c r="CR187" t="s">
        <v>1406</v>
      </c>
      <c r="CS187" t="s">
        <v>4408</v>
      </c>
      <c r="CT187" t="s">
        <v>1405</v>
      </c>
      <c r="CU187" t="s">
        <v>4409</v>
      </c>
      <c r="CV187" t="s">
        <v>4752</v>
      </c>
      <c r="CW187" t="s">
        <v>4425</v>
      </c>
      <c r="CX187" t="s">
        <v>1401</v>
      </c>
      <c r="CY187" t="s">
        <v>4719</v>
      </c>
      <c r="CZ187" t="s">
        <v>4753</v>
      </c>
      <c r="DE187" t="s">
        <v>4414</v>
      </c>
      <c r="DG187" t="s">
        <v>4460</v>
      </c>
      <c r="DH187" s="54">
        <v>43151</v>
      </c>
      <c r="DI187" s="54">
        <v>43235</v>
      </c>
    </row>
    <row r="188" spans="1:113" x14ac:dyDescent="0.25">
      <c r="A188" t="s">
        <v>4403</v>
      </c>
      <c r="B188">
        <v>22</v>
      </c>
      <c r="C188" s="54">
        <v>43475</v>
      </c>
      <c r="D188" t="s">
        <v>1021</v>
      </c>
      <c r="E188" t="s">
        <v>3585</v>
      </c>
      <c r="I188" t="s">
        <v>4404</v>
      </c>
      <c r="K188" t="s">
        <v>4405</v>
      </c>
      <c r="L188">
        <v>1.1399999999999999</v>
      </c>
      <c r="M188">
        <v>1.75</v>
      </c>
      <c r="N188">
        <v>0</v>
      </c>
      <c r="O188" s="54">
        <v>36526</v>
      </c>
      <c r="P188" s="54">
        <v>36526</v>
      </c>
      <c r="Q188">
        <v>32</v>
      </c>
      <c r="R188">
        <v>45</v>
      </c>
      <c r="S188">
        <v>18</v>
      </c>
      <c r="T188">
        <v>24</v>
      </c>
      <c r="U188">
        <v>12</v>
      </c>
      <c r="V188">
        <v>1</v>
      </c>
      <c r="X188" t="s">
        <v>4406</v>
      </c>
      <c r="Z188" t="s">
        <v>1403</v>
      </c>
      <c r="AA188">
        <v>6.78</v>
      </c>
      <c r="AB188">
        <v>293</v>
      </c>
      <c r="AC188">
        <v>0.3</v>
      </c>
      <c r="AD188">
        <v>12.8</v>
      </c>
      <c r="AE188">
        <v>11.1</v>
      </c>
      <c r="AF188">
        <v>0</v>
      </c>
      <c r="AG188">
        <v>0</v>
      </c>
      <c r="AJ188" s="54">
        <v>43219</v>
      </c>
      <c r="AK188" s="54"/>
      <c r="AL188" s="54">
        <v>43077</v>
      </c>
      <c r="AO188">
        <v>300</v>
      </c>
      <c r="AP188" t="s">
        <v>4407</v>
      </c>
      <c r="AR188">
        <v>1</v>
      </c>
      <c r="AS188" t="s">
        <v>1382</v>
      </c>
      <c r="AT188">
        <v>1</v>
      </c>
      <c r="AV188">
        <v>8</v>
      </c>
      <c r="AW188">
        <v>5</v>
      </c>
      <c r="AX188">
        <v>3</v>
      </c>
      <c r="AY188" t="s">
        <v>1387</v>
      </c>
      <c r="AZ188" t="s">
        <v>1387</v>
      </c>
      <c r="BA188">
        <v>20</v>
      </c>
      <c r="BD188">
        <v>1000000000</v>
      </c>
      <c r="BE188">
        <v>346</v>
      </c>
      <c r="BF188">
        <v>-42.25</v>
      </c>
      <c r="BG188">
        <v>0</v>
      </c>
      <c r="BH188">
        <v>0</v>
      </c>
      <c r="BI188">
        <v>0</v>
      </c>
      <c r="BJ188">
        <v>0</v>
      </c>
      <c r="BK188">
        <v>0</v>
      </c>
      <c r="BL188">
        <v>0</v>
      </c>
      <c r="BM188">
        <v>346</v>
      </c>
      <c r="BN188">
        <v>-42.25</v>
      </c>
      <c r="BR188">
        <v>0</v>
      </c>
      <c r="BS188">
        <v>3</v>
      </c>
      <c r="BX188">
        <v>0</v>
      </c>
      <c r="BY188">
        <v>385</v>
      </c>
      <c r="BZ188">
        <v>0</v>
      </c>
      <c r="CA188">
        <v>0.71</v>
      </c>
      <c r="CC188">
        <v>0</v>
      </c>
      <c r="CD188" s="54">
        <v>43475</v>
      </c>
      <c r="CE188" s="54"/>
      <c r="CF188" s="54">
        <v>43475</v>
      </c>
      <c r="CG188" s="54">
        <v>43601</v>
      </c>
      <c r="CH188" s="54">
        <v>36526</v>
      </c>
      <c r="CI188" s="54">
        <v>36526</v>
      </c>
      <c r="CJ188">
        <v>1</v>
      </c>
      <c r="CK188">
        <v>0</v>
      </c>
      <c r="CL188">
        <v>0</v>
      </c>
      <c r="CM188">
        <v>0</v>
      </c>
      <c r="CN188">
        <v>0</v>
      </c>
      <c r="CO188">
        <v>0</v>
      </c>
      <c r="CP188">
        <v>0.01</v>
      </c>
      <c r="CQ188" t="s">
        <v>1407</v>
      </c>
      <c r="CR188" t="s">
        <v>1406</v>
      </c>
      <c r="CS188" t="s">
        <v>4408</v>
      </c>
      <c r="CT188" t="s">
        <v>1405</v>
      </c>
      <c r="CU188" t="s">
        <v>4409</v>
      </c>
      <c r="CV188" t="s">
        <v>4752</v>
      </c>
      <c r="CW188" t="s">
        <v>4425</v>
      </c>
      <c r="CX188" t="s">
        <v>1401</v>
      </c>
      <c r="CY188" t="s">
        <v>4719</v>
      </c>
      <c r="CZ188" t="s">
        <v>4753</v>
      </c>
      <c r="DE188" t="s">
        <v>4414</v>
      </c>
      <c r="DG188" t="s">
        <v>1402</v>
      </c>
      <c r="DH188" s="54">
        <v>36526</v>
      </c>
      <c r="DI188" s="54">
        <v>36694</v>
      </c>
    </row>
    <row r="189" spans="1:113" x14ac:dyDescent="0.25">
      <c r="A189" t="s">
        <v>4403</v>
      </c>
      <c r="B189">
        <v>22</v>
      </c>
      <c r="C189" s="54">
        <v>43475</v>
      </c>
      <c r="D189" t="s">
        <v>1021</v>
      </c>
      <c r="E189" t="s">
        <v>3586</v>
      </c>
      <c r="I189" t="s">
        <v>4404</v>
      </c>
      <c r="K189" t="s">
        <v>4405</v>
      </c>
      <c r="L189">
        <v>1.65</v>
      </c>
      <c r="M189">
        <v>2.91</v>
      </c>
      <c r="N189">
        <v>0</v>
      </c>
      <c r="O189" s="54">
        <v>36526</v>
      </c>
      <c r="P189" s="54">
        <v>36526</v>
      </c>
      <c r="Q189">
        <v>32</v>
      </c>
      <c r="R189">
        <v>45</v>
      </c>
      <c r="S189">
        <v>18</v>
      </c>
      <c r="T189">
        <v>24</v>
      </c>
      <c r="U189">
        <v>12</v>
      </c>
      <c r="V189">
        <v>1</v>
      </c>
      <c r="X189" t="s">
        <v>4406</v>
      </c>
      <c r="Z189" t="s">
        <v>1403</v>
      </c>
      <c r="AA189">
        <v>0.86</v>
      </c>
      <c r="AB189">
        <v>38</v>
      </c>
      <c r="AC189">
        <v>2.2999999999999998</v>
      </c>
      <c r="AD189">
        <v>183.4</v>
      </c>
      <c r="AE189">
        <v>14.5</v>
      </c>
      <c r="AF189">
        <v>0</v>
      </c>
      <c r="AG189">
        <v>0</v>
      </c>
      <c r="AJ189" s="54">
        <v>43265</v>
      </c>
      <c r="AK189" s="54"/>
      <c r="AL189" s="54">
        <v>43186</v>
      </c>
      <c r="AO189">
        <v>50</v>
      </c>
      <c r="AP189" t="s">
        <v>4407</v>
      </c>
      <c r="AR189">
        <v>1</v>
      </c>
      <c r="AS189" t="s">
        <v>1382</v>
      </c>
      <c r="AT189">
        <v>1</v>
      </c>
      <c r="AV189">
        <v>8</v>
      </c>
      <c r="AW189">
        <v>5</v>
      </c>
      <c r="AX189">
        <v>3</v>
      </c>
      <c r="AY189" t="s">
        <v>1387</v>
      </c>
      <c r="AZ189" t="s">
        <v>1387</v>
      </c>
      <c r="BA189">
        <v>20</v>
      </c>
      <c r="BD189">
        <v>1000000000</v>
      </c>
      <c r="BE189">
        <v>631</v>
      </c>
      <c r="BF189">
        <v>-77.88</v>
      </c>
      <c r="BG189">
        <v>0</v>
      </c>
      <c r="BH189">
        <v>0</v>
      </c>
      <c r="BI189">
        <v>0</v>
      </c>
      <c r="BJ189">
        <v>0</v>
      </c>
      <c r="BK189">
        <v>0</v>
      </c>
      <c r="BL189">
        <v>0</v>
      </c>
      <c r="BM189">
        <v>631</v>
      </c>
      <c r="BN189">
        <v>-77.88</v>
      </c>
      <c r="BR189">
        <v>0</v>
      </c>
      <c r="BS189">
        <v>3</v>
      </c>
      <c r="BX189">
        <v>0</v>
      </c>
      <c r="BY189">
        <v>1028</v>
      </c>
      <c r="BZ189">
        <v>0</v>
      </c>
      <c r="CA189">
        <v>1.02</v>
      </c>
      <c r="CC189">
        <v>0</v>
      </c>
      <c r="CD189" s="54">
        <v>43475</v>
      </c>
      <c r="CE189" s="54"/>
      <c r="CF189" s="54">
        <v>43475</v>
      </c>
      <c r="CG189" s="54">
        <v>43601</v>
      </c>
      <c r="CH189" s="54">
        <v>36526</v>
      </c>
      <c r="CI189" s="54">
        <v>36526</v>
      </c>
      <c r="CJ189">
        <v>1</v>
      </c>
      <c r="CK189">
        <v>0</v>
      </c>
      <c r="CL189">
        <v>0</v>
      </c>
      <c r="CM189">
        <v>0</v>
      </c>
      <c r="CN189">
        <v>0</v>
      </c>
      <c r="CO189">
        <v>0</v>
      </c>
      <c r="CP189">
        <v>0.01</v>
      </c>
      <c r="CQ189" t="s">
        <v>1407</v>
      </c>
      <c r="CR189" t="s">
        <v>1406</v>
      </c>
      <c r="CS189" t="s">
        <v>4408</v>
      </c>
      <c r="CT189" t="s">
        <v>1405</v>
      </c>
      <c r="CU189" t="s">
        <v>4409</v>
      </c>
      <c r="CV189" t="s">
        <v>4754</v>
      </c>
      <c r="CW189" t="s">
        <v>4425</v>
      </c>
      <c r="CX189" t="s">
        <v>1401</v>
      </c>
      <c r="CY189" t="s">
        <v>4719</v>
      </c>
      <c r="CZ189" t="s">
        <v>4751</v>
      </c>
      <c r="DE189" t="s">
        <v>4414</v>
      </c>
      <c r="DG189" t="s">
        <v>1402</v>
      </c>
      <c r="DH189" s="54">
        <v>36526</v>
      </c>
      <c r="DI189" s="54">
        <v>36694</v>
      </c>
    </row>
    <row r="190" spans="1:113" x14ac:dyDescent="0.25">
      <c r="A190" t="s">
        <v>4403</v>
      </c>
      <c r="B190">
        <v>22</v>
      </c>
      <c r="C190" s="54">
        <v>43475</v>
      </c>
      <c r="D190" t="s">
        <v>1021</v>
      </c>
      <c r="E190" t="s">
        <v>3587</v>
      </c>
      <c r="I190" t="s">
        <v>4423</v>
      </c>
      <c r="K190" t="s">
        <v>4405</v>
      </c>
      <c r="L190">
        <v>0.76</v>
      </c>
      <c r="M190">
        <v>1.68</v>
      </c>
      <c r="N190">
        <v>0</v>
      </c>
      <c r="O190" s="54">
        <v>36526</v>
      </c>
      <c r="P190" s="54">
        <v>36526</v>
      </c>
      <c r="Q190">
        <v>32</v>
      </c>
      <c r="R190">
        <v>45</v>
      </c>
      <c r="S190">
        <v>18</v>
      </c>
      <c r="T190">
        <v>24</v>
      </c>
      <c r="U190">
        <v>12</v>
      </c>
      <c r="V190">
        <v>1</v>
      </c>
      <c r="X190" t="s">
        <v>4406</v>
      </c>
      <c r="Z190" t="s">
        <v>1403</v>
      </c>
      <c r="AA190">
        <v>85.73</v>
      </c>
      <c r="AB190">
        <v>3704</v>
      </c>
      <c r="AC190">
        <v>0.1</v>
      </c>
      <c r="AD190">
        <v>4.4000000000000004</v>
      </c>
      <c r="AE190">
        <v>1.7</v>
      </c>
      <c r="AF190">
        <v>0</v>
      </c>
      <c r="AG190">
        <v>0</v>
      </c>
      <c r="AJ190" s="54">
        <v>43416</v>
      </c>
      <c r="AK190" s="54"/>
      <c r="AL190" s="54">
        <v>43426</v>
      </c>
      <c r="AO190">
        <v>600</v>
      </c>
      <c r="AP190" t="s">
        <v>4407</v>
      </c>
      <c r="AR190">
        <v>1</v>
      </c>
      <c r="AS190" t="s">
        <v>1382</v>
      </c>
      <c r="AT190">
        <v>1</v>
      </c>
      <c r="AV190">
        <v>20</v>
      </c>
      <c r="AW190">
        <v>13</v>
      </c>
      <c r="AX190">
        <v>7</v>
      </c>
      <c r="AY190" t="s">
        <v>1387</v>
      </c>
      <c r="AZ190" t="s">
        <v>1387</v>
      </c>
      <c r="BA190">
        <v>18</v>
      </c>
      <c r="BD190">
        <v>1000000000</v>
      </c>
      <c r="BE190">
        <v>713</v>
      </c>
      <c r="BF190">
        <v>-34.65</v>
      </c>
      <c r="BG190">
        <v>800</v>
      </c>
      <c r="BH190">
        <v>0</v>
      </c>
      <c r="BI190">
        <v>300</v>
      </c>
      <c r="BJ190">
        <v>500</v>
      </c>
      <c r="BK190">
        <v>0</v>
      </c>
      <c r="BL190">
        <v>0</v>
      </c>
      <c r="BM190">
        <v>1513</v>
      </c>
      <c r="BN190">
        <v>-74.650000000000006</v>
      </c>
      <c r="BR190">
        <v>0</v>
      </c>
      <c r="BS190">
        <v>7</v>
      </c>
      <c r="BX190">
        <v>0</v>
      </c>
      <c r="BY190">
        <v>527</v>
      </c>
      <c r="BZ190">
        <v>0</v>
      </c>
      <c r="CA190">
        <v>1.61</v>
      </c>
      <c r="CC190">
        <v>1</v>
      </c>
      <c r="CD190" s="54">
        <v>43475</v>
      </c>
      <c r="CE190" s="54"/>
      <c r="CF190" s="54">
        <v>43475</v>
      </c>
      <c r="CG190" s="54">
        <v>43601</v>
      </c>
      <c r="CH190" s="54">
        <v>43311</v>
      </c>
      <c r="CI190" s="54">
        <v>43395</v>
      </c>
      <c r="CJ190">
        <v>1</v>
      </c>
      <c r="CK190">
        <v>0</v>
      </c>
      <c r="CL190">
        <v>0</v>
      </c>
      <c r="CM190">
        <v>0</v>
      </c>
      <c r="CN190">
        <v>0</v>
      </c>
      <c r="CO190">
        <v>0</v>
      </c>
      <c r="CP190">
        <v>0.01</v>
      </c>
      <c r="CQ190" t="s">
        <v>1407</v>
      </c>
      <c r="CR190" t="s">
        <v>1406</v>
      </c>
      <c r="CS190" t="s">
        <v>4408</v>
      </c>
      <c r="CT190" t="s">
        <v>1405</v>
      </c>
      <c r="CU190" t="s">
        <v>4409</v>
      </c>
      <c r="CV190" t="s">
        <v>4755</v>
      </c>
      <c r="CW190" t="s">
        <v>4425</v>
      </c>
      <c r="CX190" t="s">
        <v>1401</v>
      </c>
      <c r="CY190" t="s">
        <v>4719</v>
      </c>
      <c r="CZ190" t="s">
        <v>4725</v>
      </c>
      <c r="DE190" t="s">
        <v>4414</v>
      </c>
      <c r="DG190" t="s">
        <v>1402</v>
      </c>
      <c r="DH190" s="54">
        <v>43395</v>
      </c>
      <c r="DI190" s="54">
        <v>43479</v>
      </c>
    </row>
    <row r="191" spans="1:113" x14ac:dyDescent="0.25">
      <c r="A191" t="s">
        <v>4403</v>
      </c>
      <c r="B191">
        <v>22</v>
      </c>
      <c r="C191" s="54">
        <v>43475</v>
      </c>
      <c r="D191" t="s">
        <v>1021</v>
      </c>
      <c r="E191" t="s">
        <v>3588</v>
      </c>
      <c r="I191" t="s">
        <v>4419</v>
      </c>
      <c r="K191" t="s">
        <v>4405</v>
      </c>
      <c r="L191">
        <v>0.59</v>
      </c>
      <c r="M191">
        <v>1.27</v>
      </c>
      <c r="N191">
        <v>0</v>
      </c>
      <c r="O191" s="54">
        <v>36526</v>
      </c>
      <c r="P191" s="54">
        <v>36526</v>
      </c>
      <c r="Q191">
        <v>32</v>
      </c>
      <c r="R191">
        <v>45</v>
      </c>
      <c r="S191">
        <v>18</v>
      </c>
      <c r="T191">
        <v>24</v>
      </c>
      <c r="U191">
        <v>12</v>
      </c>
      <c r="V191">
        <v>1</v>
      </c>
      <c r="X191" t="s">
        <v>4406</v>
      </c>
      <c r="Z191" t="s">
        <v>1403</v>
      </c>
      <c r="AA191">
        <v>53.32</v>
      </c>
      <c r="AB191">
        <v>2304</v>
      </c>
      <c r="AC191">
        <v>0.1</v>
      </c>
      <c r="AD191">
        <v>5.4</v>
      </c>
      <c r="AE191">
        <v>3.8</v>
      </c>
      <c r="AF191">
        <v>0</v>
      </c>
      <c r="AG191">
        <v>0</v>
      </c>
      <c r="AJ191" s="54">
        <v>43443</v>
      </c>
      <c r="AK191" s="54"/>
      <c r="AL191" s="54">
        <v>43443</v>
      </c>
      <c r="AO191">
        <v>800</v>
      </c>
      <c r="AP191" t="s">
        <v>4407</v>
      </c>
      <c r="AR191">
        <v>1</v>
      </c>
      <c r="AS191" t="s">
        <v>1382</v>
      </c>
      <c r="AT191">
        <v>1</v>
      </c>
      <c r="AV191">
        <v>20</v>
      </c>
      <c r="AW191">
        <v>13</v>
      </c>
      <c r="AX191">
        <v>7</v>
      </c>
      <c r="AY191" t="s">
        <v>1387</v>
      </c>
      <c r="AZ191" t="s">
        <v>1387</v>
      </c>
      <c r="BA191">
        <v>18</v>
      </c>
      <c r="BD191">
        <v>1000000000</v>
      </c>
      <c r="BE191">
        <v>1150</v>
      </c>
      <c r="BF191">
        <v>-56.5</v>
      </c>
      <c r="BG191">
        <v>0</v>
      </c>
      <c r="BH191">
        <v>0</v>
      </c>
      <c r="BI191">
        <v>0</v>
      </c>
      <c r="BJ191">
        <v>0</v>
      </c>
      <c r="BK191">
        <v>0</v>
      </c>
      <c r="BL191">
        <v>0</v>
      </c>
      <c r="BM191">
        <v>1150</v>
      </c>
      <c r="BN191">
        <v>-56.5</v>
      </c>
      <c r="BR191">
        <v>0</v>
      </c>
      <c r="BS191">
        <v>7</v>
      </c>
      <c r="BX191">
        <v>0</v>
      </c>
      <c r="BY191">
        <v>667</v>
      </c>
      <c r="BZ191">
        <v>0</v>
      </c>
      <c r="CA191">
        <v>1.54</v>
      </c>
      <c r="CC191">
        <v>0</v>
      </c>
      <c r="CD191" s="54">
        <v>43475</v>
      </c>
      <c r="CE191" s="54"/>
      <c r="CF191" s="54">
        <v>43475</v>
      </c>
      <c r="CG191" s="54">
        <v>43601</v>
      </c>
      <c r="CH191" s="54">
        <v>43038</v>
      </c>
      <c r="CI191" s="54">
        <v>0</v>
      </c>
      <c r="CJ191">
        <v>1</v>
      </c>
      <c r="CK191">
        <v>0</v>
      </c>
      <c r="CL191">
        <v>0</v>
      </c>
      <c r="CM191">
        <v>0</v>
      </c>
      <c r="CN191">
        <v>0</v>
      </c>
      <c r="CO191">
        <v>0</v>
      </c>
      <c r="CP191">
        <v>0.01</v>
      </c>
      <c r="CQ191" t="s">
        <v>1407</v>
      </c>
      <c r="CR191" t="s">
        <v>1406</v>
      </c>
      <c r="CS191" t="s">
        <v>4408</v>
      </c>
      <c r="CT191" t="s">
        <v>1405</v>
      </c>
      <c r="CU191" t="s">
        <v>4409</v>
      </c>
      <c r="CV191" t="s">
        <v>4756</v>
      </c>
      <c r="CW191" t="s">
        <v>4425</v>
      </c>
      <c r="CX191" t="s">
        <v>1401</v>
      </c>
      <c r="CY191" t="s">
        <v>4719</v>
      </c>
      <c r="CZ191" t="s">
        <v>4550</v>
      </c>
      <c r="DE191" t="s">
        <v>4414</v>
      </c>
      <c r="DG191" t="s">
        <v>4460</v>
      </c>
      <c r="DH191" s="54">
        <v>43122</v>
      </c>
      <c r="DI191" s="54">
        <v>43206</v>
      </c>
    </row>
    <row r="192" spans="1:113" x14ac:dyDescent="0.25">
      <c r="A192" t="s">
        <v>4403</v>
      </c>
      <c r="B192">
        <v>22</v>
      </c>
      <c r="C192" s="54">
        <v>43475</v>
      </c>
      <c r="D192" t="s">
        <v>1021</v>
      </c>
      <c r="E192" t="s">
        <v>3589</v>
      </c>
      <c r="I192" t="s">
        <v>4423</v>
      </c>
      <c r="K192" t="s">
        <v>4405</v>
      </c>
      <c r="L192">
        <v>0.5</v>
      </c>
      <c r="M192">
        <v>1.21</v>
      </c>
      <c r="N192">
        <v>0</v>
      </c>
      <c r="O192" s="54">
        <v>36526</v>
      </c>
      <c r="P192" s="54">
        <v>36526</v>
      </c>
      <c r="Q192">
        <v>32</v>
      </c>
      <c r="R192">
        <v>45</v>
      </c>
      <c r="S192">
        <v>18</v>
      </c>
      <c r="T192">
        <v>24</v>
      </c>
      <c r="U192">
        <v>12</v>
      </c>
      <c r="V192">
        <v>1</v>
      </c>
      <c r="X192" t="s">
        <v>4406</v>
      </c>
      <c r="Z192" t="s">
        <v>1403</v>
      </c>
      <c r="AA192">
        <v>48.18</v>
      </c>
      <c r="AB192">
        <v>2082</v>
      </c>
      <c r="AC192">
        <v>0.1</v>
      </c>
      <c r="AD192">
        <v>6.4</v>
      </c>
      <c r="AE192">
        <v>4.2</v>
      </c>
      <c r="AF192">
        <v>0</v>
      </c>
      <c r="AG192">
        <v>0</v>
      </c>
      <c r="AJ192" s="54">
        <v>43416</v>
      </c>
      <c r="AK192" s="54"/>
      <c r="AL192" s="54">
        <v>43416</v>
      </c>
      <c r="AO192">
        <v>800</v>
      </c>
      <c r="AP192" t="s">
        <v>4407</v>
      </c>
      <c r="AR192">
        <v>1</v>
      </c>
      <c r="AS192" t="s">
        <v>1382</v>
      </c>
      <c r="AT192">
        <v>1</v>
      </c>
      <c r="AV192">
        <v>18</v>
      </c>
      <c r="AW192">
        <v>12</v>
      </c>
      <c r="AX192">
        <v>6</v>
      </c>
      <c r="AY192" t="s">
        <v>1387</v>
      </c>
      <c r="AZ192" t="s">
        <v>1387</v>
      </c>
      <c r="BA192">
        <v>5</v>
      </c>
      <c r="BD192">
        <v>1000000000</v>
      </c>
      <c r="BE192">
        <v>441</v>
      </c>
      <c r="BF192">
        <v>-23.5</v>
      </c>
      <c r="BG192">
        <v>800</v>
      </c>
      <c r="BH192">
        <v>0</v>
      </c>
      <c r="BI192">
        <v>0</v>
      </c>
      <c r="BJ192">
        <v>800</v>
      </c>
      <c r="BK192">
        <v>0</v>
      </c>
      <c r="BL192">
        <v>0</v>
      </c>
      <c r="BM192">
        <v>1241</v>
      </c>
      <c r="BN192">
        <v>-67.94</v>
      </c>
      <c r="BR192">
        <v>0</v>
      </c>
      <c r="BS192">
        <v>6</v>
      </c>
      <c r="BX192">
        <v>0</v>
      </c>
      <c r="BY192">
        <v>212</v>
      </c>
      <c r="BZ192">
        <v>0</v>
      </c>
      <c r="CA192">
        <v>1.89</v>
      </c>
      <c r="CC192">
        <v>0</v>
      </c>
      <c r="CD192" s="54">
        <v>43475</v>
      </c>
      <c r="CE192" s="54"/>
      <c r="CF192" s="54">
        <v>43475</v>
      </c>
      <c r="CG192" s="54">
        <v>43601</v>
      </c>
      <c r="CH192" s="54">
        <v>43067</v>
      </c>
      <c r="CI192" s="54">
        <v>0</v>
      </c>
      <c r="CJ192">
        <v>1</v>
      </c>
      <c r="CK192">
        <v>0</v>
      </c>
      <c r="CL192">
        <v>0</v>
      </c>
      <c r="CM192">
        <v>0</v>
      </c>
      <c r="CN192">
        <v>0</v>
      </c>
      <c r="CO192">
        <v>0</v>
      </c>
      <c r="CP192">
        <v>0.01</v>
      </c>
      <c r="CQ192" t="s">
        <v>1407</v>
      </c>
      <c r="CR192" t="s">
        <v>1406</v>
      </c>
      <c r="CS192" t="s">
        <v>4408</v>
      </c>
      <c r="CT192" t="s">
        <v>1405</v>
      </c>
      <c r="CU192" t="s">
        <v>4409</v>
      </c>
      <c r="CV192" t="s">
        <v>4757</v>
      </c>
      <c r="CW192" t="s">
        <v>4425</v>
      </c>
      <c r="CX192" t="s">
        <v>1401</v>
      </c>
      <c r="CY192" t="s">
        <v>4719</v>
      </c>
      <c r="CZ192" t="s">
        <v>4550</v>
      </c>
      <c r="DE192" t="s">
        <v>4414</v>
      </c>
      <c r="DG192" t="s">
        <v>4460</v>
      </c>
      <c r="DH192" s="54">
        <v>43151</v>
      </c>
      <c r="DI192" s="54">
        <v>43235</v>
      </c>
    </row>
    <row r="193" spans="1:113" x14ac:dyDescent="0.25">
      <c r="A193" t="s">
        <v>4403</v>
      </c>
      <c r="B193">
        <v>22</v>
      </c>
      <c r="C193" s="54">
        <v>43475</v>
      </c>
      <c r="D193" t="s">
        <v>1021</v>
      </c>
      <c r="E193" t="s">
        <v>3590</v>
      </c>
      <c r="I193" t="s">
        <v>4428</v>
      </c>
      <c r="K193" t="s">
        <v>4405</v>
      </c>
      <c r="L193">
        <v>0.55000000000000004</v>
      </c>
      <c r="M193">
        <v>1.1399999999999999</v>
      </c>
      <c r="N193">
        <v>0</v>
      </c>
      <c r="O193" s="54">
        <v>36526</v>
      </c>
      <c r="P193" s="54">
        <v>36526</v>
      </c>
      <c r="Q193">
        <v>32</v>
      </c>
      <c r="R193">
        <v>45</v>
      </c>
      <c r="S193">
        <v>18</v>
      </c>
      <c r="T193">
        <v>24</v>
      </c>
      <c r="U193">
        <v>12</v>
      </c>
      <c r="V193">
        <v>1</v>
      </c>
      <c r="X193" t="s">
        <v>4406</v>
      </c>
      <c r="Z193" t="s">
        <v>1403</v>
      </c>
      <c r="AA193">
        <v>23.77</v>
      </c>
      <c r="AB193">
        <v>1027</v>
      </c>
      <c r="AC193">
        <v>0.2</v>
      </c>
      <c r="AD193">
        <v>7.8</v>
      </c>
      <c r="AE193">
        <v>3.2</v>
      </c>
      <c r="AF193">
        <v>0</v>
      </c>
      <c r="AG193">
        <v>0</v>
      </c>
      <c r="AJ193" s="54">
        <v>43390</v>
      </c>
      <c r="AK193" s="54"/>
      <c r="AL193" s="54">
        <v>43153</v>
      </c>
      <c r="AO193">
        <v>300</v>
      </c>
      <c r="AP193" t="s">
        <v>4407</v>
      </c>
      <c r="AR193">
        <v>1</v>
      </c>
      <c r="AS193" t="s">
        <v>1382</v>
      </c>
      <c r="AT193">
        <v>1</v>
      </c>
      <c r="AV193">
        <v>18</v>
      </c>
      <c r="AW193">
        <v>12</v>
      </c>
      <c r="AX193">
        <v>6</v>
      </c>
      <c r="AY193" t="s">
        <v>1387</v>
      </c>
      <c r="AZ193" t="s">
        <v>1387</v>
      </c>
      <c r="BA193">
        <v>800</v>
      </c>
      <c r="BD193">
        <v>1000000000</v>
      </c>
      <c r="BE193">
        <v>24</v>
      </c>
      <c r="BF193">
        <v>-0.33</v>
      </c>
      <c r="BG193">
        <v>720</v>
      </c>
      <c r="BH193">
        <v>0</v>
      </c>
      <c r="BI193">
        <v>0</v>
      </c>
      <c r="BJ193">
        <v>720</v>
      </c>
      <c r="BK193">
        <v>0</v>
      </c>
      <c r="BL193">
        <v>0</v>
      </c>
      <c r="BM193">
        <v>744</v>
      </c>
      <c r="BN193">
        <v>-40.33</v>
      </c>
      <c r="BR193">
        <v>0</v>
      </c>
      <c r="BS193">
        <v>6</v>
      </c>
      <c r="BX193">
        <v>0</v>
      </c>
      <c r="BY193">
        <v>3</v>
      </c>
      <c r="BZ193">
        <v>0</v>
      </c>
      <c r="CA193">
        <v>1.43</v>
      </c>
      <c r="CC193">
        <v>0</v>
      </c>
      <c r="CD193" s="54">
        <v>43475</v>
      </c>
      <c r="CE193" s="54"/>
      <c r="CF193" s="54">
        <v>43475</v>
      </c>
      <c r="CG193" s="54">
        <v>43601</v>
      </c>
      <c r="CH193" s="54">
        <v>42999</v>
      </c>
      <c r="CI193" s="54">
        <v>0</v>
      </c>
      <c r="CJ193">
        <v>1</v>
      </c>
      <c r="CK193">
        <v>0</v>
      </c>
      <c r="CL193">
        <v>0</v>
      </c>
      <c r="CM193">
        <v>0</v>
      </c>
      <c r="CN193">
        <v>0</v>
      </c>
      <c r="CO193">
        <v>0</v>
      </c>
      <c r="CP193">
        <v>0.01</v>
      </c>
      <c r="CQ193" t="s">
        <v>1407</v>
      </c>
      <c r="CR193" t="s">
        <v>1406</v>
      </c>
      <c r="CS193" t="s">
        <v>4408</v>
      </c>
      <c r="CT193" t="s">
        <v>1405</v>
      </c>
      <c r="CU193" t="s">
        <v>4409</v>
      </c>
      <c r="CV193" t="s">
        <v>4758</v>
      </c>
      <c r="CW193" t="s">
        <v>4425</v>
      </c>
      <c r="CX193" t="s">
        <v>1401</v>
      </c>
      <c r="CY193" t="s">
        <v>4719</v>
      </c>
      <c r="CZ193" t="s">
        <v>4720</v>
      </c>
      <c r="DE193" t="s">
        <v>4414</v>
      </c>
      <c r="DG193" t="s">
        <v>4460</v>
      </c>
      <c r="DH193" s="54">
        <v>43083</v>
      </c>
      <c r="DI193" s="54">
        <v>43167</v>
      </c>
    </row>
    <row r="194" spans="1:113" x14ac:dyDescent="0.25">
      <c r="A194" t="s">
        <v>4403</v>
      </c>
      <c r="B194">
        <v>22</v>
      </c>
      <c r="C194" s="54">
        <v>43475</v>
      </c>
      <c r="D194" t="s">
        <v>1021</v>
      </c>
      <c r="E194" t="s">
        <v>3591</v>
      </c>
      <c r="I194" t="s">
        <v>4428</v>
      </c>
      <c r="K194" t="s">
        <v>4405</v>
      </c>
      <c r="L194">
        <v>0.55000000000000004</v>
      </c>
      <c r="M194">
        <v>0.89</v>
      </c>
      <c r="N194">
        <v>0</v>
      </c>
      <c r="O194" s="54">
        <v>36526</v>
      </c>
      <c r="P194" s="54">
        <v>36526</v>
      </c>
      <c r="Q194">
        <v>32</v>
      </c>
      <c r="R194">
        <v>45</v>
      </c>
      <c r="S194">
        <v>18</v>
      </c>
      <c r="T194">
        <v>24</v>
      </c>
      <c r="U194">
        <v>12</v>
      </c>
      <c r="V194">
        <v>1</v>
      </c>
      <c r="W194" t="s">
        <v>1400</v>
      </c>
      <c r="X194" t="s">
        <v>4619</v>
      </c>
      <c r="AA194">
        <v>20.09</v>
      </c>
      <c r="AB194">
        <v>868</v>
      </c>
      <c r="AC194">
        <v>9</v>
      </c>
      <c r="AD194">
        <v>8.5</v>
      </c>
      <c r="AE194">
        <v>3.7</v>
      </c>
      <c r="AF194">
        <v>0</v>
      </c>
      <c r="AG194">
        <v>0</v>
      </c>
      <c r="AJ194" s="54"/>
      <c r="AK194" s="54"/>
      <c r="AL194" s="54">
        <v>43077</v>
      </c>
      <c r="AO194">
        <v>300</v>
      </c>
      <c r="AP194" t="s">
        <v>4407</v>
      </c>
      <c r="AR194">
        <v>1</v>
      </c>
      <c r="AS194" t="s">
        <v>1382</v>
      </c>
      <c r="AT194">
        <v>1</v>
      </c>
      <c r="AV194">
        <v>720</v>
      </c>
      <c r="AW194">
        <v>479</v>
      </c>
      <c r="AX194">
        <v>238</v>
      </c>
      <c r="AY194" t="s">
        <v>1388</v>
      </c>
      <c r="AZ194" t="s">
        <v>1388</v>
      </c>
      <c r="BA194">
        <v>360</v>
      </c>
      <c r="BD194">
        <v>1000000000</v>
      </c>
      <c r="BE194">
        <v>683</v>
      </c>
      <c r="BF194">
        <v>0.05</v>
      </c>
      <c r="BG194">
        <v>0</v>
      </c>
      <c r="BH194">
        <v>0</v>
      </c>
      <c r="BI194">
        <v>0</v>
      </c>
      <c r="BJ194">
        <v>0</v>
      </c>
      <c r="BK194">
        <v>0</v>
      </c>
      <c r="BL194">
        <v>0</v>
      </c>
      <c r="BM194">
        <v>683</v>
      </c>
      <c r="BN194">
        <v>0.05</v>
      </c>
      <c r="BR194">
        <v>0</v>
      </c>
      <c r="BS194">
        <v>240</v>
      </c>
      <c r="BX194">
        <v>0</v>
      </c>
      <c r="BY194">
        <v>0</v>
      </c>
      <c r="BZ194">
        <v>0</v>
      </c>
      <c r="CA194">
        <v>0.82</v>
      </c>
      <c r="CC194">
        <v>1</v>
      </c>
      <c r="CD194" s="54">
        <v>43278</v>
      </c>
      <c r="CE194" s="54"/>
      <c r="CF194" s="54">
        <v>43349</v>
      </c>
      <c r="CG194" s="54">
        <v>43475</v>
      </c>
      <c r="CH194" s="54">
        <v>43311</v>
      </c>
      <c r="CI194" s="54">
        <v>43395</v>
      </c>
      <c r="CJ194">
        <v>0.54</v>
      </c>
      <c r="CK194">
        <v>418</v>
      </c>
      <c r="CL194">
        <v>0.01</v>
      </c>
      <c r="CM194">
        <v>0.12</v>
      </c>
      <c r="CN194">
        <v>0.39</v>
      </c>
      <c r="CO194">
        <v>0.06</v>
      </c>
      <c r="CP194">
        <v>0.08</v>
      </c>
      <c r="CQ194" t="s">
        <v>1407</v>
      </c>
      <c r="CR194" t="s">
        <v>1406</v>
      </c>
      <c r="CS194" t="s">
        <v>4408</v>
      </c>
      <c r="CT194" t="s">
        <v>1405</v>
      </c>
      <c r="CU194" t="s">
        <v>4409</v>
      </c>
      <c r="CV194" t="s">
        <v>4759</v>
      </c>
      <c r="CW194" t="s">
        <v>4425</v>
      </c>
      <c r="CX194" t="s">
        <v>1401</v>
      </c>
      <c r="CY194" t="s">
        <v>4719</v>
      </c>
      <c r="CZ194" t="s">
        <v>4738</v>
      </c>
      <c r="DE194" t="s">
        <v>4414</v>
      </c>
      <c r="DG194" t="s">
        <v>1402</v>
      </c>
      <c r="DH194" s="54">
        <v>43395</v>
      </c>
      <c r="DI194" s="54">
        <v>43479</v>
      </c>
    </row>
    <row r="195" spans="1:113" x14ac:dyDescent="0.25">
      <c r="A195" t="s">
        <v>4403</v>
      </c>
      <c r="B195">
        <v>22</v>
      </c>
      <c r="C195" s="54">
        <v>43475</v>
      </c>
      <c r="D195" t="s">
        <v>1021</v>
      </c>
      <c r="E195" t="s">
        <v>3592</v>
      </c>
      <c r="I195" t="s">
        <v>4419</v>
      </c>
      <c r="K195" t="s">
        <v>4405</v>
      </c>
      <c r="L195">
        <v>0.72</v>
      </c>
      <c r="M195">
        <v>1.29</v>
      </c>
      <c r="N195">
        <v>0</v>
      </c>
      <c r="O195" s="54">
        <v>36526</v>
      </c>
      <c r="P195" s="54">
        <v>36526</v>
      </c>
      <c r="Q195">
        <v>32</v>
      </c>
      <c r="R195">
        <v>45</v>
      </c>
      <c r="S195">
        <v>18</v>
      </c>
      <c r="T195">
        <v>24</v>
      </c>
      <c r="U195">
        <v>12</v>
      </c>
      <c r="V195">
        <v>1</v>
      </c>
      <c r="X195" t="s">
        <v>4406</v>
      </c>
      <c r="AA195">
        <v>35.6</v>
      </c>
      <c r="AB195">
        <v>1538</v>
      </c>
      <c r="AC195">
        <v>13.2</v>
      </c>
      <c r="AD195">
        <v>18.5</v>
      </c>
      <c r="AE195">
        <v>3.5</v>
      </c>
      <c r="AF195">
        <v>1</v>
      </c>
      <c r="AG195">
        <v>0</v>
      </c>
      <c r="AJ195" s="54">
        <v>43378</v>
      </c>
      <c r="AK195" s="54"/>
      <c r="AL195" s="54">
        <v>43122</v>
      </c>
      <c r="AO195">
        <v>500</v>
      </c>
      <c r="AP195" t="s">
        <v>4407</v>
      </c>
      <c r="AR195">
        <v>1</v>
      </c>
      <c r="AS195" t="s">
        <v>1382</v>
      </c>
      <c r="AT195">
        <v>1</v>
      </c>
      <c r="AV195">
        <v>1881</v>
      </c>
      <c r="AW195">
        <v>1251</v>
      </c>
      <c r="AX195">
        <v>621</v>
      </c>
      <c r="AY195" t="s">
        <v>1398</v>
      </c>
      <c r="AZ195" t="s">
        <v>1387</v>
      </c>
      <c r="BA195">
        <v>1680</v>
      </c>
      <c r="BD195">
        <v>1000000000</v>
      </c>
      <c r="BE195">
        <v>640</v>
      </c>
      <c r="BF195">
        <v>0.66</v>
      </c>
      <c r="BG195">
        <v>2000</v>
      </c>
      <c r="BH195">
        <v>0</v>
      </c>
      <c r="BI195">
        <v>2000</v>
      </c>
      <c r="BJ195">
        <v>0</v>
      </c>
      <c r="BK195">
        <v>0</v>
      </c>
      <c r="BL195">
        <v>0</v>
      </c>
      <c r="BM195">
        <v>2640</v>
      </c>
      <c r="BN195">
        <v>-0.4</v>
      </c>
      <c r="BR195">
        <v>0</v>
      </c>
      <c r="BS195">
        <v>627</v>
      </c>
      <c r="BX195">
        <v>0</v>
      </c>
      <c r="BY195">
        <v>0</v>
      </c>
      <c r="BZ195">
        <v>0</v>
      </c>
      <c r="CA195">
        <v>1.06</v>
      </c>
      <c r="CC195">
        <v>1</v>
      </c>
      <c r="CD195" s="54">
        <v>43475</v>
      </c>
      <c r="CE195" s="54"/>
      <c r="CF195" s="54">
        <v>43475</v>
      </c>
      <c r="CG195" s="54">
        <v>43601</v>
      </c>
      <c r="CH195" s="54">
        <v>43311</v>
      </c>
      <c r="CI195" s="54">
        <v>43395</v>
      </c>
      <c r="CJ195">
        <v>1</v>
      </c>
      <c r="CK195">
        <v>0</v>
      </c>
      <c r="CL195">
        <v>0</v>
      </c>
      <c r="CM195">
        <v>0</v>
      </c>
      <c r="CN195">
        <v>0.01</v>
      </c>
      <c r="CO195">
        <v>0</v>
      </c>
      <c r="CP195">
        <v>0</v>
      </c>
      <c r="CQ195" t="s">
        <v>1407</v>
      </c>
      <c r="CR195" t="s">
        <v>1406</v>
      </c>
      <c r="CS195" t="s">
        <v>4408</v>
      </c>
      <c r="CT195" t="s">
        <v>1405</v>
      </c>
      <c r="CU195" t="s">
        <v>4409</v>
      </c>
      <c r="CV195" t="s">
        <v>4760</v>
      </c>
      <c r="CW195" t="s">
        <v>4425</v>
      </c>
      <c r="CX195" t="s">
        <v>1401</v>
      </c>
      <c r="CY195" t="s">
        <v>4719</v>
      </c>
      <c r="CZ195" t="s">
        <v>4550</v>
      </c>
      <c r="DE195" t="s">
        <v>4414</v>
      </c>
      <c r="DG195" t="s">
        <v>1402</v>
      </c>
      <c r="DH195" s="54">
        <v>43395</v>
      </c>
      <c r="DI195" s="54">
        <v>43479</v>
      </c>
    </row>
    <row r="196" spans="1:113" x14ac:dyDescent="0.25">
      <c r="A196" t="s">
        <v>4403</v>
      </c>
      <c r="B196">
        <v>22</v>
      </c>
      <c r="C196" s="54">
        <v>43475</v>
      </c>
      <c r="D196" t="s">
        <v>1021</v>
      </c>
      <c r="E196" t="s">
        <v>1473</v>
      </c>
      <c r="I196" t="s">
        <v>4419</v>
      </c>
      <c r="K196" t="s">
        <v>4405</v>
      </c>
      <c r="L196">
        <v>7.79</v>
      </c>
      <c r="M196">
        <v>11.5</v>
      </c>
      <c r="N196">
        <v>0</v>
      </c>
      <c r="O196" s="54">
        <v>36526</v>
      </c>
      <c r="P196" s="54">
        <v>36526</v>
      </c>
      <c r="Q196">
        <v>32</v>
      </c>
      <c r="R196">
        <v>45</v>
      </c>
      <c r="S196">
        <v>18</v>
      </c>
      <c r="T196">
        <v>24</v>
      </c>
      <c r="U196">
        <v>12</v>
      </c>
      <c r="V196">
        <v>1</v>
      </c>
      <c r="X196" t="s">
        <v>4406</v>
      </c>
      <c r="AA196">
        <v>35.69</v>
      </c>
      <c r="AB196">
        <v>1542</v>
      </c>
      <c r="AC196">
        <v>9.9</v>
      </c>
      <c r="AD196">
        <v>5.3</v>
      </c>
      <c r="AE196">
        <v>1.4</v>
      </c>
      <c r="AF196">
        <v>0</v>
      </c>
      <c r="AG196">
        <v>0</v>
      </c>
      <c r="AJ196" s="54">
        <v>43450</v>
      </c>
      <c r="AK196" s="54"/>
      <c r="AL196" s="54">
        <v>43186</v>
      </c>
      <c r="AO196">
        <v>200</v>
      </c>
      <c r="AP196" t="s">
        <v>4407</v>
      </c>
      <c r="AR196">
        <v>1</v>
      </c>
      <c r="AS196" t="s">
        <v>1382</v>
      </c>
      <c r="AT196">
        <v>1</v>
      </c>
      <c r="AV196">
        <v>1414</v>
      </c>
      <c r="AW196">
        <v>940</v>
      </c>
      <c r="AX196">
        <v>467</v>
      </c>
      <c r="AY196" t="s">
        <v>1392</v>
      </c>
      <c r="AZ196" t="s">
        <v>1398</v>
      </c>
      <c r="BA196">
        <v>1263</v>
      </c>
      <c r="BD196">
        <v>1000000000</v>
      </c>
      <c r="BE196">
        <v>351</v>
      </c>
      <c r="BF196">
        <v>0.75</v>
      </c>
      <c r="BG196">
        <v>400</v>
      </c>
      <c r="BH196">
        <v>0</v>
      </c>
      <c r="BI196">
        <v>190</v>
      </c>
      <c r="BJ196">
        <v>210</v>
      </c>
      <c r="BK196">
        <v>0</v>
      </c>
      <c r="BL196">
        <v>0</v>
      </c>
      <c r="BM196">
        <v>751</v>
      </c>
      <c r="BN196">
        <v>0.47</v>
      </c>
      <c r="BR196">
        <v>663</v>
      </c>
      <c r="BS196">
        <v>471</v>
      </c>
      <c r="BX196">
        <v>430</v>
      </c>
      <c r="BY196">
        <v>0</v>
      </c>
      <c r="BZ196">
        <v>0</v>
      </c>
      <c r="CA196">
        <v>0.64</v>
      </c>
      <c r="CC196">
        <v>1</v>
      </c>
      <c r="CD196" s="54">
        <v>43475</v>
      </c>
      <c r="CE196" s="54"/>
      <c r="CF196" s="54">
        <v>43475</v>
      </c>
      <c r="CG196" s="54">
        <v>43601</v>
      </c>
      <c r="CH196" s="54">
        <v>43311</v>
      </c>
      <c r="CI196" s="54">
        <v>43395</v>
      </c>
      <c r="CJ196">
        <v>1</v>
      </c>
      <c r="CK196">
        <v>0</v>
      </c>
      <c r="CL196">
        <v>0</v>
      </c>
      <c r="CM196">
        <v>0.01</v>
      </c>
      <c r="CN196">
        <v>0</v>
      </c>
      <c r="CO196">
        <v>0</v>
      </c>
      <c r="CP196">
        <v>0</v>
      </c>
      <c r="CQ196" t="s">
        <v>1407</v>
      </c>
      <c r="CR196" t="s">
        <v>1406</v>
      </c>
      <c r="CS196" t="s">
        <v>4408</v>
      </c>
      <c r="CT196" t="s">
        <v>1405</v>
      </c>
      <c r="CU196" t="s">
        <v>4409</v>
      </c>
      <c r="CV196" t="s">
        <v>4761</v>
      </c>
      <c r="CW196" t="s">
        <v>4425</v>
      </c>
      <c r="CX196" t="s">
        <v>1401</v>
      </c>
      <c r="CY196" t="s">
        <v>4762</v>
      </c>
      <c r="CZ196" t="s">
        <v>4452</v>
      </c>
      <c r="DE196" t="s">
        <v>4414</v>
      </c>
      <c r="DG196" t="s">
        <v>1402</v>
      </c>
      <c r="DH196" s="54">
        <v>43395</v>
      </c>
      <c r="DI196" s="54">
        <v>43479</v>
      </c>
    </row>
    <row r="197" spans="1:113" x14ac:dyDescent="0.25">
      <c r="A197" t="s">
        <v>4403</v>
      </c>
      <c r="B197">
        <v>22</v>
      </c>
      <c r="C197" s="54">
        <v>43475</v>
      </c>
      <c r="D197" t="s">
        <v>1021</v>
      </c>
      <c r="E197" t="s">
        <v>4763</v>
      </c>
      <c r="I197" t="s">
        <v>4404</v>
      </c>
      <c r="K197" t="s">
        <v>4405</v>
      </c>
      <c r="L197">
        <v>8.51</v>
      </c>
      <c r="M197">
        <v>12.83</v>
      </c>
      <c r="N197">
        <v>0</v>
      </c>
      <c r="O197" s="54">
        <v>36526</v>
      </c>
      <c r="P197" s="54">
        <v>36526</v>
      </c>
      <c r="Q197">
        <v>32</v>
      </c>
      <c r="R197">
        <v>45</v>
      </c>
      <c r="S197">
        <v>18</v>
      </c>
      <c r="T197">
        <v>24</v>
      </c>
      <c r="U197">
        <v>12</v>
      </c>
      <c r="V197">
        <v>1</v>
      </c>
      <c r="X197" t="s">
        <v>4764</v>
      </c>
      <c r="AA197">
        <v>0.04</v>
      </c>
      <c r="AB197">
        <v>2</v>
      </c>
      <c r="AC197">
        <v>0</v>
      </c>
      <c r="AD197">
        <v>0</v>
      </c>
      <c r="AE197">
        <v>6.3</v>
      </c>
      <c r="AF197">
        <v>0</v>
      </c>
      <c r="AG197">
        <v>0</v>
      </c>
      <c r="AJ197" s="54"/>
      <c r="AK197" s="54"/>
      <c r="AL197" s="54"/>
      <c r="AO197">
        <v>1</v>
      </c>
      <c r="AP197" t="s">
        <v>4416</v>
      </c>
      <c r="AR197">
        <v>1</v>
      </c>
      <c r="AS197" t="s">
        <v>1382</v>
      </c>
      <c r="AT197">
        <v>1</v>
      </c>
      <c r="AV197">
        <v>0</v>
      </c>
      <c r="AW197">
        <v>0</v>
      </c>
      <c r="AX197">
        <v>0</v>
      </c>
      <c r="AY197" t="s">
        <v>1383</v>
      </c>
      <c r="AZ197" t="s">
        <v>1383</v>
      </c>
      <c r="BA197">
        <v>140</v>
      </c>
      <c r="BD197">
        <v>1000000000</v>
      </c>
      <c r="BE197">
        <v>0</v>
      </c>
      <c r="BF197">
        <v>0</v>
      </c>
      <c r="BG197">
        <v>0</v>
      </c>
      <c r="BH197">
        <v>0</v>
      </c>
      <c r="BI197">
        <v>0</v>
      </c>
      <c r="BJ197">
        <v>0</v>
      </c>
      <c r="BK197">
        <v>0</v>
      </c>
      <c r="BL197">
        <v>0</v>
      </c>
      <c r="BM197">
        <v>0</v>
      </c>
      <c r="BN197">
        <v>0</v>
      </c>
      <c r="BR197">
        <v>0</v>
      </c>
      <c r="BS197">
        <v>0</v>
      </c>
      <c r="BX197">
        <v>0</v>
      </c>
      <c r="BY197">
        <v>0</v>
      </c>
      <c r="BZ197">
        <v>0</v>
      </c>
      <c r="CA197">
        <v>0</v>
      </c>
      <c r="CC197">
        <v>0</v>
      </c>
      <c r="CD197" s="54">
        <v>42495</v>
      </c>
      <c r="CE197" s="54"/>
      <c r="CF197" s="54">
        <v>43349</v>
      </c>
      <c r="CG197" s="54">
        <v>43475</v>
      </c>
      <c r="CH197" s="54">
        <v>36526</v>
      </c>
      <c r="CI197" s="54">
        <v>36526</v>
      </c>
      <c r="CJ197">
        <v>1</v>
      </c>
      <c r="CK197">
        <v>0</v>
      </c>
      <c r="CL197">
        <v>0.65</v>
      </c>
      <c r="CM197">
        <v>0</v>
      </c>
      <c r="CN197">
        <v>0</v>
      </c>
      <c r="CO197">
        <v>0</v>
      </c>
      <c r="CP197">
        <v>0</v>
      </c>
      <c r="CQ197" t="s">
        <v>1407</v>
      </c>
      <c r="CR197" t="s">
        <v>1406</v>
      </c>
      <c r="CS197" t="s">
        <v>4408</v>
      </c>
      <c r="CT197" t="s">
        <v>1405</v>
      </c>
      <c r="CU197" t="s">
        <v>4409</v>
      </c>
      <c r="CV197" t="s">
        <v>4765</v>
      </c>
      <c r="CW197" t="s">
        <v>4425</v>
      </c>
      <c r="CX197" t="s">
        <v>1401</v>
      </c>
      <c r="CY197" t="s">
        <v>4762</v>
      </c>
      <c r="CZ197" t="s">
        <v>4766</v>
      </c>
      <c r="DE197" t="s">
        <v>4414</v>
      </c>
      <c r="DH197" s="54">
        <v>36526</v>
      </c>
      <c r="DI197" s="54">
        <v>36694</v>
      </c>
    </row>
    <row r="198" spans="1:113" x14ac:dyDescent="0.25">
      <c r="A198" t="s">
        <v>4403</v>
      </c>
      <c r="B198">
        <v>22</v>
      </c>
      <c r="C198" s="54">
        <v>43475</v>
      </c>
      <c r="D198" t="s">
        <v>1021</v>
      </c>
      <c r="E198" t="s">
        <v>3600</v>
      </c>
      <c r="I198" t="s">
        <v>4423</v>
      </c>
      <c r="K198" t="s">
        <v>4405</v>
      </c>
      <c r="L198">
        <v>7.67</v>
      </c>
      <c r="M198">
        <v>12</v>
      </c>
      <c r="N198">
        <v>0</v>
      </c>
      <c r="O198" s="54">
        <v>36526</v>
      </c>
      <c r="P198" s="54">
        <v>36526</v>
      </c>
      <c r="Q198">
        <v>32</v>
      </c>
      <c r="R198">
        <v>45</v>
      </c>
      <c r="S198">
        <v>18</v>
      </c>
      <c r="T198">
        <v>24</v>
      </c>
      <c r="U198">
        <v>12</v>
      </c>
      <c r="V198">
        <v>1</v>
      </c>
      <c r="X198" t="s">
        <v>4406</v>
      </c>
      <c r="Z198" t="s">
        <v>1403</v>
      </c>
      <c r="AA198">
        <v>23.03</v>
      </c>
      <c r="AB198">
        <v>995</v>
      </c>
      <c r="AC198">
        <v>4.5999999999999996</v>
      </c>
      <c r="AD198">
        <v>6.4</v>
      </c>
      <c r="AE198">
        <v>2.2000000000000002</v>
      </c>
      <c r="AF198">
        <v>0</v>
      </c>
      <c r="AG198">
        <v>0</v>
      </c>
      <c r="AJ198" s="54">
        <v>43450</v>
      </c>
      <c r="AK198" s="54"/>
      <c r="AL198" s="54">
        <v>43467</v>
      </c>
      <c r="AO198">
        <v>200</v>
      </c>
      <c r="AP198" t="s">
        <v>4407</v>
      </c>
      <c r="AR198">
        <v>1</v>
      </c>
      <c r="AS198" t="s">
        <v>1382</v>
      </c>
      <c r="AT198">
        <v>1</v>
      </c>
      <c r="AV198">
        <v>427</v>
      </c>
      <c r="AW198">
        <v>284</v>
      </c>
      <c r="AX198">
        <v>141</v>
      </c>
      <c r="AY198" t="s">
        <v>1398</v>
      </c>
      <c r="AZ198" t="s">
        <v>1387</v>
      </c>
      <c r="BA198">
        <v>474</v>
      </c>
      <c r="BD198">
        <v>1000000000</v>
      </c>
      <c r="BE198">
        <v>187</v>
      </c>
      <c r="BF198">
        <v>0.56000000000000005</v>
      </c>
      <c r="BG198">
        <v>400</v>
      </c>
      <c r="BH198">
        <v>0</v>
      </c>
      <c r="BI198">
        <v>0</v>
      </c>
      <c r="BJ198">
        <v>400</v>
      </c>
      <c r="BK198">
        <v>0</v>
      </c>
      <c r="BL198">
        <v>0</v>
      </c>
      <c r="BM198">
        <v>587</v>
      </c>
      <c r="BN198">
        <v>-0.37</v>
      </c>
      <c r="BR198">
        <v>0</v>
      </c>
      <c r="BS198">
        <v>142</v>
      </c>
      <c r="BX198">
        <v>0</v>
      </c>
      <c r="BY198">
        <v>0</v>
      </c>
      <c r="BZ198">
        <v>0</v>
      </c>
      <c r="CA198">
        <v>0.75</v>
      </c>
      <c r="CC198">
        <v>1</v>
      </c>
      <c r="CD198" s="54">
        <v>43475</v>
      </c>
      <c r="CE198" s="54"/>
      <c r="CF198" s="54">
        <v>43475</v>
      </c>
      <c r="CG198" s="54">
        <v>43601</v>
      </c>
      <c r="CH198" s="54">
        <v>43311</v>
      </c>
      <c r="CI198" s="54">
        <v>43395</v>
      </c>
      <c r="CJ198">
        <v>1</v>
      </c>
      <c r="CK198">
        <v>0</v>
      </c>
      <c r="CL198">
        <v>0</v>
      </c>
      <c r="CM198">
        <v>0</v>
      </c>
      <c r="CN198">
        <v>0.01</v>
      </c>
      <c r="CO198">
        <v>0</v>
      </c>
      <c r="CP198">
        <v>0</v>
      </c>
      <c r="CQ198" t="s">
        <v>1407</v>
      </c>
      <c r="CR198" t="s">
        <v>1406</v>
      </c>
      <c r="CS198" t="s">
        <v>4408</v>
      </c>
      <c r="CT198" t="s">
        <v>1405</v>
      </c>
      <c r="CU198" t="s">
        <v>4409</v>
      </c>
      <c r="CV198" t="s">
        <v>4767</v>
      </c>
      <c r="CW198" t="s">
        <v>4425</v>
      </c>
      <c r="CX198" t="s">
        <v>1401</v>
      </c>
      <c r="CY198" t="s">
        <v>4762</v>
      </c>
      <c r="CZ198" t="s">
        <v>4668</v>
      </c>
      <c r="DE198" t="s">
        <v>4443</v>
      </c>
      <c r="DG198" t="s">
        <v>1402</v>
      </c>
      <c r="DH198" s="54">
        <v>43395</v>
      </c>
      <c r="DI198" s="54">
        <v>43479</v>
      </c>
    </row>
    <row r="199" spans="1:113" x14ac:dyDescent="0.25">
      <c r="A199" t="s">
        <v>4403</v>
      </c>
      <c r="B199">
        <v>22</v>
      </c>
      <c r="C199" s="54">
        <v>43475</v>
      </c>
      <c r="D199" t="s">
        <v>1021</v>
      </c>
      <c r="E199" t="s">
        <v>3601</v>
      </c>
      <c r="I199" t="s">
        <v>4404</v>
      </c>
      <c r="K199" t="s">
        <v>4405</v>
      </c>
      <c r="L199">
        <v>6.33</v>
      </c>
      <c r="M199">
        <v>6.38</v>
      </c>
      <c r="N199">
        <v>0</v>
      </c>
      <c r="O199" s="54">
        <v>36526</v>
      </c>
      <c r="P199" s="54">
        <v>36526</v>
      </c>
      <c r="Q199">
        <v>32</v>
      </c>
      <c r="R199">
        <v>45</v>
      </c>
      <c r="S199">
        <v>18</v>
      </c>
      <c r="T199">
        <v>24</v>
      </c>
      <c r="U199">
        <v>12</v>
      </c>
      <c r="V199">
        <v>1</v>
      </c>
      <c r="X199" t="s">
        <v>4429</v>
      </c>
      <c r="AA199">
        <v>4.3600000000000003</v>
      </c>
      <c r="AB199">
        <v>189</v>
      </c>
      <c r="AC199">
        <v>0</v>
      </c>
      <c r="AD199">
        <v>5.8</v>
      </c>
      <c r="AE199">
        <v>1.7</v>
      </c>
      <c r="AF199">
        <v>0</v>
      </c>
      <c r="AG199">
        <v>0</v>
      </c>
      <c r="AJ199" s="54">
        <v>43333</v>
      </c>
      <c r="AK199" s="54"/>
      <c r="AL199" s="54"/>
      <c r="AO199">
        <v>30</v>
      </c>
      <c r="AP199" t="s">
        <v>4407</v>
      </c>
      <c r="AR199">
        <v>1</v>
      </c>
      <c r="AS199" t="s">
        <v>1382</v>
      </c>
      <c r="AT199">
        <v>1</v>
      </c>
      <c r="AV199">
        <v>0</v>
      </c>
      <c r="AW199">
        <v>0</v>
      </c>
      <c r="AX199">
        <v>0</v>
      </c>
      <c r="AY199" t="s">
        <v>1383</v>
      </c>
      <c r="AZ199" t="s">
        <v>1383</v>
      </c>
      <c r="BA199">
        <v>0</v>
      </c>
      <c r="BD199">
        <v>1000000000</v>
      </c>
      <c r="BE199">
        <v>101</v>
      </c>
      <c r="BF199">
        <v>0</v>
      </c>
      <c r="BG199">
        <v>0</v>
      </c>
      <c r="BH199">
        <v>0</v>
      </c>
      <c r="BI199">
        <v>0</v>
      </c>
      <c r="BJ199">
        <v>0</v>
      </c>
      <c r="BK199">
        <v>0</v>
      </c>
      <c r="BL199">
        <v>0</v>
      </c>
      <c r="BM199">
        <v>101</v>
      </c>
      <c r="BN199">
        <v>0</v>
      </c>
      <c r="BR199">
        <v>0</v>
      </c>
      <c r="BS199">
        <v>0</v>
      </c>
      <c r="BX199">
        <v>0</v>
      </c>
      <c r="BY199">
        <v>0</v>
      </c>
      <c r="BZ199">
        <v>0</v>
      </c>
      <c r="CA199">
        <v>0</v>
      </c>
      <c r="CC199">
        <v>0</v>
      </c>
      <c r="CD199" s="54">
        <v>43175</v>
      </c>
      <c r="CE199" s="54"/>
      <c r="CF199" s="54">
        <v>43349</v>
      </c>
      <c r="CG199" s="54">
        <v>43475</v>
      </c>
      <c r="CH199" s="54">
        <v>36526</v>
      </c>
      <c r="CI199" s="54">
        <v>36526</v>
      </c>
      <c r="CJ199">
        <v>0.15</v>
      </c>
      <c r="CK199">
        <v>0</v>
      </c>
      <c r="CL199">
        <v>0.01</v>
      </c>
      <c r="CM199">
        <v>0</v>
      </c>
      <c r="CN199">
        <v>0</v>
      </c>
      <c r="CO199">
        <v>0</v>
      </c>
      <c r="CP199">
        <v>0.64</v>
      </c>
      <c r="CQ199" t="s">
        <v>1407</v>
      </c>
      <c r="CR199" t="s">
        <v>1406</v>
      </c>
      <c r="CS199" t="s">
        <v>4408</v>
      </c>
      <c r="CT199" t="s">
        <v>1405</v>
      </c>
      <c r="CU199" t="s">
        <v>4409</v>
      </c>
      <c r="CV199" t="s">
        <v>4768</v>
      </c>
      <c r="CW199" t="s">
        <v>4425</v>
      </c>
      <c r="CX199" t="s">
        <v>1401</v>
      </c>
      <c r="CY199" t="s">
        <v>4762</v>
      </c>
      <c r="CZ199" t="s">
        <v>4472</v>
      </c>
      <c r="DE199" t="s">
        <v>4414</v>
      </c>
      <c r="DH199" s="54">
        <v>36526</v>
      </c>
      <c r="DI199" s="54">
        <v>36694</v>
      </c>
    </row>
    <row r="200" spans="1:113" x14ac:dyDescent="0.25">
      <c r="A200" t="s">
        <v>4403</v>
      </c>
      <c r="B200">
        <v>22</v>
      </c>
      <c r="C200" s="54">
        <v>43475</v>
      </c>
      <c r="D200" t="s">
        <v>1021</v>
      </c>
      <c r="E200" t="s">
        <v>3602</v>
      </c>
      <c r="I200" t="s">
        <v>4428</v>
      </c>
      <c r="K200" t="s">
        <v>4405</v>
      </c>
      <c r="L200">
        <v>5.6</v>
      </c>
      <c r="M200">
        <v>10.85</v>
      </c>
      <c r="N200">
        <v>0</v>
      </c>
      <c r="O200" s="54">
        <v>36526</v>
      </c>
      <c r="P200" s="54">
        <v>36526</v>
      </c>
      <c r="Q200">
        <v>32</v>
      </c>
      <c r="R200">
        <v>45</v>
      </c>
      <c r="S200">
        <v>18</v>
      </c>
      <c r="T200">
        <v>24</v>
      </c>
      <c r="U200">
        <v>12</v>
      </c>
      <c r="V200">
        <v>1</v>
      </c>
      <c r="W200" t="s">
        <v>1400</v>
      </c>
      <c r="X200" t="s">
        <v>4429</v>
      </c>
      <c r="AA200">
        <v>6.01</v>
      </c>
      <c r="AB200">
        <v>260</v>
      </c>
      <c r="AC200">
        <v>12.5</v>
      </c>
      <c r="AD200">
        <v>12.1</v>
      </c>
      <c r="AE200">
        <v>5</v>
      </c>
      <c r="AF200">
        <v>0</v>
      </c>
      <c r="AG200">
        <v>0</v>
      </c>
      <c r="AJ200" s="54">
        <v>43333</v>
      </c>
      <c r="AK200" s="54"/>
      <c r="AL200" s="54">
        <v>43414</v>
      </c>
      <c r="AO200">
        <v>120</v>
      </c>
      <c r="AP200" t="s">
        <v>4407</v>
      </c>
      <c r="AR200">
        <v>1</v>
      </c>
      <c r="AS200" t="s">
        <v>1382</v>
      </c>
      <c r="AT200">
        <v>1</v>
      </c>
      <c r="AV200">
        <v>300</v>
      </c>
      <c r="AW200">
        <v>200</v>
      </c>
      <c r="AX200">
        <v>99</v>
      </c>
      <c r="AY200" t="s">
        <v>1398</v>
      </c>
      <c r="AZ200" t="s">
        <v>1388</v>
      </c>
      <c r="BA200">
        <v>350</v>
      </c>
      <c r="BD200">
        <v>1000000000</v>
      </c>
      <c r="BE200">
        <v>172</v>
      </c>
      <c r="BF200">
        <v>0.43</v>
      </c>
      <c r="BG200">
        <v>120</v>
      </c>
      <c r="BH200">
        <v>0</v>
      </c>
      <c r="BI200">
        <v>0</v>
      </c>
      <c r="BJ200">
        <v>120</v>
      </c>
      <c r="BK200">
        <v>0</v>
      </c>
      <c r="BL200">
        <v>0</v>
      </c>
      <c r="BM200">
        <v>292</v>
      </c>
      <c r="BN200">
        <v>0.03</v>
      </c>
      <c r="BR200">
        <v>0</v>
      </c>
      <c r="BS200">
        <v>100</v>
      </c>
      <c r="BX200">
        <v>0</v>
      </c>
      <c r="BY200">
        <v>0</v>
      </c>
      <c r="BZ200">
        <v>0</v>
      </c>
      <c r="CA200">
        <v>1.25</v>
      </c>
      <c r="CC200">
        <v>1</v>
      </c>
      <c r="CD200" s="54">
        <v>43175</v>
      </c>
      <c r="CE200" s="54"/>
      <c r="CF200" s="54">
        <v>43349</v>
      </c>
      <c r="CG200" s="54">
        <v>43475</v>
      </c>
      <c r="CH200" s="54">
        <v>43311</v>
      </c>
      <c r="CI200" s="54">
        <v>43395</v>
      </c>
      <c r="CJ200">
        <v>0.16</v>
      </c>
      <c r="CK200">
        <v>145</v>
      </c>
      <c r="CL200">
        <v>0.01</v>
      </c>
      <c r="CM200">
        <v>0.26</v>
      </c>
      <c r="CN200">
        <v>0.39</v>
      </c>
      <c r="CO200">
        <v>0</v>
      </c>
      <c r="CP200">
        <v>0</v>
      </c>
      <c r="CQ200" t="s">
        <v>1407</v>
      </c>
      <c r="CR200" t="s">
        <v>1406</v>
      </c>
      <c r="CS200" t="s">
        <v>4408</v>
      </c>
      <c r="CT200" t="s">
        <v>1405</v>
      </c>
      <c r="CU200" t="s">
        <v>4409</v>
      </c>
      <c r="CV200" t="s">
        <v>4769</v>
      </c>
      <c r="CW200" t="s">
        <v>4425</v>
      </c>
      <c r="CX200" t="s">
        <v>1401</v>
      </c>
      <c r="CY200" t="s">
        <v>4762</v>
      </c>
      <c r="CZ200" t="s">
        <v>4454</v>
      </c>
      <c r="DE200" t="s">
        <v>4414</v>
      </c>
      <c r="DG200" t="s">
        <v>1402</v>
      </c>
      <c r="DH200" s="54">
        <v>43395</v>
      </c>
      <c r="DI200" s="54">
        <v>43479</v>
      </c>
    </row>
    <row r="201" spans="1:113" x14ac:dyDescent="0.25">
      <c r="A201" t="s">
        <v>4403</v>
      </c>
      <c r="B201">
        <v>22</v>
      </c>
      <c r="C201" s="54">
        <v>43475</v>
      </c>
      <c r="D201" t="s">
        <v>1021</v>
      </c>
      <c r="E201" t="s">
        <v>1474</v>
      </c>
      <c r="I201" t="s">
        <v>4432</v>
      </c>
      <c r="K201" t="s">
        <v>4405</v>
      </c>
      <c r="L201">
        <v>7.57</v>
      </c>
      <c r="M201">
        <v>11.95</v>
      </c>
      <c r="N201">
        <v>0</v>
      </c>
      <c r="O201" s="54">
        <v>36526</v>
      </c>
      <c r="P201" s="54">
        <v>36526</v>
      </c>
      <c r="Q201">
        <v>32</v>
      </c>
      <c r="R201">
        <v>45</v>
      </c>
      <c r="S201">
        <v>18</v>
      </c>
      <c r="T201">
        <v>24</v>
      </c>
      <c r="U201">
        <v>12</v>
      </c>
      <c r="V201">
        <v>1</v>
      </c>
      <c r="W201" t="s">
        <v>1400</v>
      </c>
      <c r="X201" t="s">
        <v>4489</v>
      </c>
      <c r="Y201">
        <v>708</v>
      </c>
      <c r="AA201">
        <v>12.7</v>
      </c>
      <c r="AB201">
        <v>549</v>
      </c>
      <c r="AC201">
        <v>10.5</v>
      </c>
      <c r="AD201">
        <v>7.3</v>
      </c>
      <c r="AE201">
        <v>2</v>
      </c>
      <c r="AF201">
        <v>1</v>
      </c>
      <c r="AG201">
        <v>0</v>
      </c>
      <c r="AJ201" s="54">
        <v>43333</v>
      </c>
      <c r="AK201" s="54"/>
      <c r="AL201" s="54">
        <v>43414</v>
      </c>
      <c r="AO201">
        <v>100</v>
      </c>
      <c r="AP201" t="s">
        <v>4407</v>
      </c>
      <c r="AR201">
        <v>1</v>
      </c>
      <c r="AS201" t="s">
        <v>1382</v>
      </c>
      <c r="AT201">
        <v>1</v>
      </c>
      <c r="AV201">
        <v>532</v>
      </c>
      <c r="AW201">
        <v>354</v>
      </c>
      <c r="AX201">
        <v>176</v>
      </c>
      <c r="AY201" t="s">
        <v>1398</v>
      </c>
      <c r="AZ201" t="s">
        <v>1388</v>
      </c>
      <c r="BA201">
        <v>300</v>
      </c>
      <c r="BD201">
        <v>1000000000</v>
      </c>
      <c r="BE201">
        <v>269</v>
      </c>
      <c r="BF201">
        <v>0.49</v>
      </c>
      <c r="BG201">
        <v>100</v>
      </c>
      <c r="BH201">
        <v>0</v>
      </c>
      <c r="BI201">
        <v>100</v>
      </c>
      <c r="BJ201">
        <v>0</v>
      </c>
      <c r="BK201">
        <v>0</v>
      </c>
      <c r="BL201">
        <v>0</v>
      </c>
      <c r="BM201">
        <v>369</v>
      </c>
      <c r="BN201">
        <v>0.31</v>
      </c>
      <c r="BR201">
        <v>163</v>
      </c>
      <c r="BS201">
        <v>177</v>
      </c>
      <c r="BX201">
        <v>0</v>
      </c>
      <c r="BY201">
        <v>0</v>
      </c>
      <c r="BZ201">
        <v>0</v>
      </c>
      <c r="CA201">
        <v>0.77</v>
      </c>
      <c r="CC201">
        <v>1</v>
      </c>
      <c r="CD201" s="54">
        <v>43102</v>
      </c>
      <c r="CE201" s="54"/>
      <c r="CF201" s="54">
        <v>43349</v>
      </c>
      <c r="CG201" s="54">
        <v>43475</v>
      </c>
      <c r="CH201" s="54">
        <v>43311</v>
      </c>
      <c r="CI201" s="54">
        <v>43395</v>
      </c>
      <c r="CJ201">
        <v>7.38</v>
      </c>
      <c r="CK201">
        <v>12282</v>
      </c>
      <c r="CL201">
        <v>0.56000000000000005</v>
      </c>
      <c r="CM201">
        <v>0.08</v>
      </c>
      <c r="CN201">
        <v>0.01</v>
      </c>
      <c r="CO201">
        <v>0</v>
      </c>
      <c r="CP201">
        <v>0</v>
      </c>
      <c r="CQ201" t="s">
        <v>1407</v>
      </c>
      <c r="CR201" t="s">
        <v>1406</v>
      </c>
      <c r="CS201" t="s">
        <v>4408</v>
      </c>
      <c r="CT201" t="s">
        <v>1405</v>
      </c>
      <c r="CU201" t="s">
        <v>4409</v>
      </c>
      <c r="CV201" t="s">
        <v>4770</v>
      </c>
      <c r="CW201" t="s">
        <v>4425</v>
      </c>
      <c r="CX201" t="s">
        <v>1401</v>
      </c>
      <c r="CY201" t="s">
        <v>4762</v>
      </c>
      <c r="CZ201" t="s">
        <v>4771</v>
      </c>
      <c r="DE201" t="s">
        <v>4414</v>
      </c>
      <c r="DG201" t="s">
        <v>1402</v>
      </c>
      <c r="DH201" s="54">
        <v>43395</v>
      </c>
      <c r="DI201" s="54">
        <v>43479</v>
      </c>
    </row>
    <row r="202" spans="1:113" x14ac:dyDescent="0.25">
      <c r="A202" t="s">
        <v>4403</v>
      </c>
      <c r="B202">
        <v>22</v>
      </c>
      <c r="C202" s="54">
        <v>43475</v>
      </c>
      <c r="D202" t="s">
        <v>1021</v>
      </c>
      <c r="E202" t="s">
        <v>4772</v>
      </c>
      <c r="I202" t="s">
        <v>4404</v>
      </c>
      <c r="K202" t="s">
        <v>4405</v>
      </c>
      <c r="L202">
        <v>7.34</v>
      </c>
      <c r="M202">
        <v>13.19</v>
      </c>
      <c r="N202">
        <v>0</v>
      </c>
      <c r="O202" s="54">
        <v>36526</v>
      </c>
      <c r="P202" s="54">
        <v>36526</v>
      </c>
      <c r="Q202">
        <v>32</v>
      </c>
      <c r="R202">
        <v>45</v>
      </c>
      <c r="S202">
        <v>18</v>
      </c>
      <c r="T202">
        <v>24</v>
      </c>
      <c r="U202">
        <v>12</v>
      </c>
      <c r="V202">
        <v>1</v>
      </c>
      <c r="X202" t="s">
        <v>4429</v>
      </c>
      <c r="AA202">
        <v>2.38</v>
      </c>
      <c r="AB202">
        <v>103</v>
      </c>
      <c r="AC202">
        <v>0</v>
      </c>
      <c r="AD202">
        <v>0</v>
      </c>
      <c r="AE202">
        <v>31.5</v>
      </c>
      <c r="AF202">
        <v>0</v>
      </c>
      <c r="AG202">
        <v>0</v>
      </c>
      <c r="AJ202" s="54">
        <v>43333</v>
      </c>
      <c r="AK202" s="54"/>
      <c r="AL202" s="54"/>
      <c r="AO202">
        <v>300</v>
      </c>
      <c r="AP202" t="s">
        <v>4407</v>
      </c>
      <c r="AR202">
        <v>1</v>
      </c>
      <c r="AS202" t="s">
        <v>1382</v>
      </c>
      <c r="AT202">
        <v>1</v>
      </c>
      <c r="AV202">
        <v>0</v>
      </c>
      <c r="AW202">
        <v>0</v>
      </c>
      <c r="AX202">
        <v>0</v>
      </c>
      <c r="AY202" t="s">
        <v>1383</v>
      </c>
      <c r="AZ202" t="s">
        <v>1383</v>
      </c>
      <c r="BA202">
        <v>0</v>
      </c>
      <c r="BD202">
        <v>1000000000</v>
      </c>
      <c r="BE202">
        <v>0</v>
      </c>
      <c r="BF202">
        <v>0</v>
      </c>
      <c r="BG202">
        <v>0</v>
      </c>
      <c r="BH202">
        <v>0</v>
      </c>
      <c r="BI202">
        <v>0</v>
      </c>
      <c r="BJ202">
        <v>0</v>
      </c>
      <c r="BK202">
        <v>0</v>
      </c>
      <c r="BL202">
        <v>0</v>
      </c>
      <c r="BM202">
        <v>0</v>
      </c>
      <c r="BN202">
        <v>0</v>
      </c>
      <c r="BR202">
        <v>0</v>
      </c>
      <c r="BS202">
        <v>0</v>
      </c>
      <c r="BX202">
        <v>0</v>
      </c>
      <c r="BY202">
        <v>0</v>
      </c>
      <c r="BZ202">
        <v>0</v>
      </c>
      <c r="CA202">
        <v>0</v>
      </c>
      <c r="CC202">
        <v>0</v>
      </c>
      <c r="CD202" s="54">
        <v>43175</v>
      </c>
      <c r="CE202" s="54"/>
      <c r="CF202" s="54">
        <v>43349</v>
      </c>
      <c r="CG202" s="54">
        <v>43475</v>
      </c>
      <c r="CH202" s="54">
        <v>36526</v>
      </c>
      <c r="CI202" s="54">
        <v>36526</v>
      </c>
      <c r="CJ202">
        <v>1</v>
      </c>
      <c r="CK202">
        <v>0</v>
      </c>
      <c r="CL202">
        <v>0.65</v>
      </c>
      <c r="CM202">
        <v>0</v>
      </c>
      <c r="CN202">
        <v>0</v>
      </c>
      <c r="CO202">
        <v>0</v>
      </c>
      <c r="CP202">
        <v>0</v>
      </c>
      <c r="CQ202" t="s">
        <v>1407</v>
      </c>
      <c r="CR202" t="s">
        <v>1406</v>
      </c>
      <c r="CS202" t="s">
        <v>4408</v>
      </c>
      <c r="CT202" t="s">
        <v>1405</v>
      </c>
      <c r="CU202" t="s">
        <v>4409</v>
      </c>
      <c r="CV202" t="s">
        <v>4773</v>
      </c>
      <c r="CW202" t="s">
        <v>4425</v>
      </c>
      <c r="CX202" t="s">
        <v>1401</v>
      </c>
      <c r="CY202" t="s">
        <v>4762</v>
      </c>
      <c r="CZ202" t="s">
        <v>4774</v>
      </c>
      <c r="DE202" t="s">
        <v>4414</v>
      </c>
      <c r="DH202" s="54">
        <v>36526</v>
      </c>
      <c r="DI202" s="54">
        <v>36694</v>
      </c>
    </row>
    <row r="203" spans="1:113" x14ac:dyDescent="0.25">
      <c r="A203" t="s">
        <v>4403</v>
      </c>
      <c r="B203">
        <v>22</v>
      </c>
      <c r="C203" s="54">
        <v>43475</v>
      </c>
      <c r="D203" t="s">
        <v>1021</v>
      </c>
      <c r="E203" t="s">
        <v>1475</v>
      </c>
      <c r="I203" t="s">
        <v>4404</v>
      </c>
      <c r="K203" t="s">
        <v>4405</v>
      </c>
      <c r="L203">
        <v>6.38</v>
      </c>
      <c r="M203">
        <v>8.5</v>
      </c>
      <c r="N203">
        <v>0</v>
      </c>
      <c r="O203" s="54">
        <v>36526</v>
      </c>
      <c r="P203" s="54">
        <v>36526</v>
      </c>
      <c r="Q203">
        <v>32</v>
      </c>
      <c r="R203">
        <v>45</v>
      </c>
      <c r="S203">
        <v>18</v>
      </c>
      <c r="T203">
        <v>24</v>
      </c>
      <c r="U203">
        <v>12</v>
      </c>
      <c r="V203">
        <v>1</v>
      </c>
      <c r="X203" t="s">
        <v>4406</v>
      </c>
      <c r="AA203">
        <v>7.6</v>
      </c>
      <c r="AB203">
        <v>329</v>
      </c>
      <c r="AC203">
        <v>15.7</v>
      </c>
      <c r="AD203">
        <v>10.6</v>
      </c>
      <c r="AE203">
        <v>0</v>
      </c>
      <c r="AF203">
        <v>0</v>
      </c>
      <c r="AG203">
        <v>0</v>
      </c>
      <c r="AJ203" s="54">
        <v>43333</v>
      </c>
      <c r="AK203" s="54"/>
      <c r="AL203" s="54"/>
      <c r="AO203">
        <v>1</v>
      </c>
      <c r="AP203" t="s">
        <v>4407</v>
      </c>
      <c r="AR203">
        <v>1</v>
      </c>
      <c r="AS203" t="s">
        <v>1382</v>
      </c>
      <c r="AT203">
        <v>1</v>
      </c>
      <c r="AV203">
        <v>478</v>
      </c>
      <c r="AW203">
        <v>318</v>
      </c>
      <c r="AX203">
        <v>158</v>
      </c>
      <c r="AY203" t="s">
        <v>1388</v>
      </c>
      <c r="AZ203" t="s">
        <v>1388</v>
      </c>
      <c r="BA203">
        <v>442</v>
      </c>
      <c r="BD203">
        <v>1000000000</v>
      </c>
      <c r="BE203">
        <v>323</v>
      </c>
      <c r="BF203">
        <v>0.32</v>
      </c>
      <c r="BG203">
        <v>0</v>
      </c>
      <c r="BH203">
        <v>0</v>
      </c>
      <c r="BI203">
        <v>0</v>
      </c>
      <c r="BJ203">
        <v>0</v>
      </c>
      <c r="BK203">
        <v>0</v>
      </c>
      <c r="BL203">
        <v>0</v>
      </c>
      <c r="BM203">
        <v>323</v>
      </c>
      <c r="BN203">
        <v>0.32</v>
      </c>
      <c r="BR203">
        <v>155</v>
      </c>
      <c r="BS203">
        <v>159</v>
      </c>
      <c r="BX203">
        <v>0</v>
      </c>
      <c r="BY203">
        <v>0</v>
      </c>
      <c r="BZ203">
        <v>0</v>
      </c>
      <c r="CA203">
        <v>0.44</v>
      </c>
      <c r="CC203">
        <v>0</v>
      </c>
      <c r="CD203" s="54">
        <v>43475</v>
      </c>
      <c r="CE203" s="54"/>
      <c r="CF203" s="54">
        <v>43475</v>
      </c>
      <c r="CG203" s="54">
        <v>43601</v>
      </c>
      <c r="CH203" s="54">
        <v>43067</v>
      </c>
      <c r="CI203" s="54">
        <v>0</v>
      </c>
      <c r="CJ203">
        <v>1</v>
      </c>
      <c r="CK203">
        <v>0</v>
      </c>
      <c r="CL203">
        <v>0</v>
      </c>
      <c r="CM203">
        <v>0</v>
      </c>
      <c r="CN203">
        <v>0</v>
      </c>
      <c r="CO203">
        <v>0.01</v>
      </c>
      <c r="CP203">
        <v>0</v>
      </c>
      <c r="CQ203" t="s">
        <v>1407</v>
      </c>
      <c r="CR203" t="s">
        <v>1406</v>
      </c>
      <c r="CS203" t="s">
        <v>4408</v>
      </c>
      <c r="CT203" t="s">
        <v>1405</v>
      </c>
      <c r="CU203" t="s">
        <v>4409</v>
      </c>
      <c r="CV203" t="s">
        <v>4769</v>
      </c>
      <c r="CW203" t="s">
        <v>4425</v>
      </c>
      <c r="CX203" t="s">
        <v>1401</v>
      </c>
      <c r="CY203" t="s">
        <v>4762</v>
      </c>
      <c r="CZ203" t="s">
        <v>4454</v>
      </c>
      <c r="DE203" t="s">
        <v>4414</v>
      </c>
      <c r="DG203" t="s">
        <v>4460</v>
      </c>
      <c r="DH203" s="54">
        <v>43151</v>
      </c>
      <c r="DI203" s="54">
        <v>43235</v>
      </c>
    </row>
    <row r="204" spans="1:113" x14ac:dyDescent="0.25">
      <c r="A204" t="s">
        <v>4403</v>
      </c>
      <c r="B204">
        <v>22</v>
      </c>
      <c r="C204" s="54">
        <v>43475</v>
      </c>
      <c r="D204" t="s">
        <v>1021</v>
      </c>
      <c r="E204" t="s">
        <v>3603</v>
      </c>
      <c r="K204" t="s">
        <v>4405</v>
      </c>
      <c r="L204">
        <v>7.84</v>
      </c>
      <c r="M204">
        <v>12.15</v>
      </c>
      <c r="N204">
        <v>0</v>
      </c>
      <c r="O204" s="54">
        <v>36526</v>
      </c>
      <c r="P204" s="54">
        <v>36526</v>
      </c>
      <c r="Q204">
        <v>32</v>
      </c>
      <c r="R204">
        <v>45</v>
      </c>
      <c r="S204">
        <v>18</v>
      </c>
      <c r="T204">
        <v>24</v>
      </c>
      <c r="U204">
        <v>12</v>
      </c>
      <c r="V204">
        <v>1</v>
      </c>
      <c r="W204" t="s">
        <v>1400</v>
      </c>
      <c r="X204" t="s">
        <v>4584</v>
      </c>
      <c r="Y204">
        <v>360</v>
      </c>
      <c r="Z204" t="s">
        <v>1403</v>
      </c>
      <c r="AA204">
        <v>1.86</v>
      </c>
      <c r="AB204">
        <v>81</v>
      </c>
      <c r="AC204">
        <v>36.299999999999997</v>
      </c>
      <c r="AD204">
        <v>20.8</v>
      </c>
      <c r="AE204">
        <v>67.2</v>
      </c>
      <c r="AF204">
        <v>0</v>
      </c>
      <c r="AG204">
        <v>0</v>
      </c>
      <c r="AJ204" s="54"/>
      <c r="AK204" s="54"/>
      <c r="AL204" s="54"/>
      <c r="AO204">
        <v>500</v>
      </c>
      <c r="AP204" t="s">
        <v>4407</v>
      </c>
      <c r="AR204">
        <v>1</v>
      </c>
      <c r="AS204" t="s">
        <v>1382</v>
      </c>
      <c r="AT204">
        <v>1</v>
      </c>
      <c r="AV204">
        <v>270</v>
      </c>
      <c r="AW204">
        <v>180</v>
      </c>
      <c r="AX204">
        <v>89</v>
      </c>
      <c r="AY204" t="s">
        <v>1398</v>
      </c>
      <c r="AZ204" t="s">
        <v>1398</v>
      </c>
      <c r="BA204">
        <v>0</v>
      </c>
      <c r="BD204">
        <v>1000000000</v>
      </c>
      <c r="BE204">
        <v>155</v>
      </c>
      <c r="BF204">
        <v>0.43</v>
      </c>
      <c r="BG204">
        <v>0</v>
      </c>
      <c r="BH204">
        <v>0</v>
      </c>
      <c r="BI204">
        <v>0</v>
      </c>
      <c r="BJ204">
        <v>0</v>
      </c>
      <c r="BK204">
        <v>0</v>
      </c>
      <c r="BL204">
        <v>0</v>
      </c>
      <c r="BM204">
        <v>155</v>
      </c>
      <c r="BN204">
        <v>0.43</v>
      </c>
      <c r="BR204">
        <v>0</v>
      </c>
      <c r="BS204">
        <v>90</v>
      </c>
      <c r="BX204">
        <v>0</v>
      </c>
      <c r="BY204">
        <v>0</v>
      </c>
      <c r="BZ204">
        <v>0</v>
      </c>
      <c r="CA204">
        <v>0.73</v>
      </c>
      <c r="CC204">
        <v>0</v>
      </c>
      <c r="CD204" s="54">
        <v>43341</v>
      </c>
      <c r="CE204" s="54"/>
      <c r="CF204" s="54">
        <v>43349</v>
      </c>
      <c r="CG204" s="54">
        <v>43475</v>
      </c>
      <c r="CH204" s="54">
        <v>36526</v>
      </c>
      <c r="CI204" s="54">
        <v>36526</v>
      </c>
      <c r="CJ204">
        <v>1.95</v>
      </c>
      <c r="CK204">
        <v>4984</v>
      </c>
      <c r="CL204">
        <v>0.51</v>
      </c>
      <c r="CM204">
        <v>0</v>
      </c>
      <c r="CN204">
        <v>0.06</v>
      </c>
      <c r="CO204">
        <v>0.08</v>
      </c>
      <c r="CP204">
        <v>0</v>
      </c>
      <c r="CQ204" t="s">
        <v>1407</v>
      </c>
      <c r="CR204" t="s">
        <v>1406</v>
      </c>
      <c r="CS204" t="s">
        <v>4408</v>
      </c>
      <c r="CT204" t="s">
        <v>1405</v>
      </c>
      <c r="CU204" t="s">
        <v>4409</v>
      </c>
      <c r="CV204" t="s">
        <v>4775</v>
      </c>
      <c r="CW204" t="s">
        <v>4425</v>
      </c>
      <c r="CX204" t="s">
        <v>1401</v>
      </c>
      <c r="CY204" t="s">
        <v>4762</v>
      </c>
      <c r="CZ204" t="s">
        <v>4437</v>
      </c>
      <c r="DE204" t="s">
        <v>4414</v>
      </c>
      <c r="DG204" t="s">
        <v>1402</v>
      </c>
      <c r="DH204" s="54">
        <v>36526</v>
      </c>
      <c r="DI204" s="54">
        <v>36694</v>
      </c>
    </row>
    <row r="205" spans="1:113" x14ac:dyDescent="0.25">
      <c r="A205" t="s">
        <v>4403</v>
      </c>
      <c r="B205">
        <v>22</v>
      </c>
      <c r="C205" s="54">
        <v>43475</v>
      </c>
      <c r="D205" t="s">
        <v>1021</v>
      </c>
      <c r="E205" t="s">
        <v>3729</v>
      </c>
      <c r="I205" t="s">
        <v>4423</v>
      </c>
      <c r="K205" t="s">
        <v>4405</v>
      </c>
      <c r="L205">
        <v>5.44</v>
      </c>
      <c r="M205">
        <v>10.16</v>
      </c>
      <c r="N205">
        <v>0</v>
      </c>
      <c r="O205" s="54">
        <v>36526</v>
      </c>
      <c r="P205" s="54">
        <v>36526</v>
      </c>
      <c r="Q205">
        <v>32</v>
      </c>
      <c r="R205">
        <v>45</v>
      </c>
      <c r="S205">
        <v>18</v>
      </c>
      <c r="T205">
        <v>24</v>
      </c>
      <c r="U205">
        <v>12</v>
      </c>
      <c r="V205">
        <v>1</v>
      </c>
      <c r="X205" t="s">
        <v>4406</v>
      </c>
      <c r="AA205">
        <v>8.34</v>
      </c>
      <c r="AB205">
        <v>361</v>
      </c>
      <c r="AC205">
        <v>7.1</v>
      </c>
      <c r="AD205">
        <v>6.8</v>
      </c>
      <c r="AE205">
        <v>1.5</v>
      </c>
      <c r="AF205">
        <v>0</v>
      </c>
      <c r="AG205">
        <v>0</v>
      </c>
      <c r="AJ205" s="54">
        <v>43333</v>
      </c>
      <c r="AK205" s="54"/>
      <c r="AL205" s="54">
        <v>43414</v>
      </c>
      <c r="AO205">
        <v>50</v>
      </c>
      <c r="AP205" t="s">
        <v>4407</v>
      </c>
      <c r="AR205">
        <v>1</v>
      </c>
      <c r="AS205" t="s">
        <v>1382</v>
      </c>
      <c r="AT205">
        <v>1</v>
      </c>
      <c r="AV205">
        <v>237</v>
      </c>
      <c r="AW205">
        <v>158</v>
      </c>
      <c r="AX205">
        <v>78</v>
      </c>
      <c r="AY205" t="s">
        <v>1398</v>
      </c>
      <c r="AZ205" t="s">
        <v>1388</v>
      </c>
      <c r="BA205">
        <v>263</v>
      </c>
      <c r="BD205">
        <v>1000000000</v>
      </c>
      <c r="BE205">
        <v>126</v>
      </c>
      <c r="BF205">
        <v>0.47</v>
      </c>
      <c r="BG205">
        <v>100</v>
      </c>
      <c r="BH205">
        <v>0</v>
      </c>
      <c r="BI205">
        <v>100</v>
      </c>
      <c r="BJ205">
        <v>0</v>
      </c>
      <c r="BK205">
        <v>0</v>
      </c>
      <c r="BL205">
        <v>0</v>
      </c>
      <c r="BM205">
        <v>226</v>
      </c>
      <c r="BN205">
        <v>0.05</v>
      </c>
      <c r="BR205">
        <v>0</v>
      </c>
      <c r="BS205">
        <v>79</v>
      </c>
      <c r="BX205">
        <v>0</v>
      </c>
      <c r="BY205">
        <v>0</v>
      </c>
      <c r="BZ205">
        <v>0</v>
      </c>
      <c r="CA205">
        <v>1.1599999999999999</v>
      </c>
      <c r="CC205">
        <v>1</v>
      </c>
      <c r="CD205" s="54">
        <v>43475</v>
      </c>
      <c r="CE205" s="54"/>
      <c r="CF205" s="54">
        <v>43475</v>
      </c>
      <c r="CG205" s="54">
        <v>43601</v>
      </c>
      <c r="CH205" s="54">
        <v>43216</v>
      </c>
      <c r="CI205" s="54">
        <v>43300</v>
      </c>
      <c r="CJ205">
        <v>1</v>
      </c>
      <c r="CK205">
        <v>0</v>
      </c>
      <c r="CL205">
        <v>0</v>
      </c>
      <c r="CM205">
        <v>0</v>
      </c>
      <c r="CN205">
        <v>0.01</v>
      </c>
      <c r="CO205">
        <v>0</v>
      </c>
      <c r="CP205">
        <v>0</v>
      </c>
      <c r="CQ205" t="s">
        <v>1407</v>
      </c>
      <c r="CR205" t="s">
        <v>1406</v>
      </c>
      <c r="CS205" t="s">
        <v>4408</v>
      </c>
      <c r="CT205" t="s">
        <v>1405</v>
      </c>
      <c r="CU205" t="s">
        <v>4409</v>
      </c>
      <c r="CV205" t="s">
        <v>4776</v>
      </c>
      <c r="CW205" t="s">
        <v>4425</v>
      </c>
      <c r="CX205" t="s">
        <v>1401</v>
      </c>
      <c r="CY205" t="s">
        <v>4777</v>
      </c>
      <c r="CZ205" t="s">
        <v>4778</v>
      </c>
      <c r="DE205" t="s">
        <v>4414</v>
      </c>
      <c r="DG205" t="s">
        <v>1402</v>
      </c>
      <c r="DH205" s="54">
        <v>43300</v>
      </c>
      <c r="DI205" s="54">
        <v>43384</v>
      </c>
    </row>
    <row r="206" spans="1:113" x14ac:dyDescent="0.25">
      <c r="A206" t="s">
        <v>4403</v>
      </c>
      <c r="B206">
        <v>22</v>
      </c>
      <c r="C206" s="54">
        <v>43475</v>
      </c>
      <c r="D206" t="s">
        <v>1021</v>
      </c>
      <c r="E206" t="s">
        <v>3730</v>
      </c>
      <c r="I206" t="s">
        <v>4432</v>
      </c>
      <c r="K206" t="s">
        <v>4405</v>
      </c>
      <c r="L206">
        <v>4.32</v>
      </c>
      <c r="M206">
        <v>6.5</v>
      </c>
      <c r="N206">
        <v>0</v>
      </c>
      <c r="O206" s="54">
        <v>36526</v>
      </c>
      <c r="P206" s="54">
        <v>36526</v>
      </c>
      <c r="Q206">
        <v>32</v>
      </c>
      <c r="R206">
        <v>45</v>
      </c>
      <c r="S206">
        <v>18</v>
      </c>
      <c r="T206">
        <v>24</v>
      </c>
      <c r="U206">
        <v>12</v>
      </c>
      <c r="V206">
        <v>1</v>
      </c>
      <c r="W206" t="s">
        <v>1400</v>
      </c>
      <c r="X206" t="s">
        <v>4435</v>
      </c>
      <c r="AA206">
        <v>12.31</v>
      </c>
      <c r="AB206">
        <v>532</v>
      </c>
      <c r="AC206">
        <v>8.9</v>
      </c>
      <c r="AD206">
        <v>9.6</v>
      </c>
      <c r="AE206">
        <v>6.1</v>
      </c>
      <c r="AF206">
        <v>0</v>
      </c>
      <c r="AG206">
        <v>0</v>
      </c>
      <c r="AJ206" s="54">
        <v>43333</v>
      </c>
      <c r="AK206" s="54"/>
      <c r="AL206" s="54">
        <v>43467</v>
      </c>
      <c r="AO206">
        <v>300</v>
      </c>
      <c r="AP206" t="s">
        <v>4407</v>
      </c>
      <c r="AR206">
        <v>1</v>
      </c>
      <c r="AS206" t="s">
        <v>1382</v>
      </c>
      <c r="AT206">
        <v>1</v>
      </c>
      <c r="AV206">
        <v>440</v>
      </c>
      <c r="AW206">
        <v>293</v>
      </c>
      <c r="AX206">
        <v>145</v>
      </c>
      <c r="AY206" t="s">
        <v>1398</v>
      </c>
      <c r="AZ206" t="s">
        <v>1387</v>
      </c>
      <c r="BA206">
        <v>500</v>
      </c>
      <c r="BD206">
        <v>1000000000</v>
      </c>
      <c r="BE206">
        <v>174</v>
      </c>
      <c r="BF206">
        <v>0.6</v>
      </c>
      <c r="BG206">
        <v>300</v>
      </c>
      <c r="BH206">
        <v>0</v>
      </c>
      <c r="BI206">
        <v>300</v>
      </c>
      <c r="BJ206">
        <v>0</v>
      </c>
      <c r="BK206">
        <v>0</v>
      </c>
      <c r="BL206">
        <v>0</v>
      </c>
      <c r="BM206">
        <v>474</v>
      </c>
      <c r="BN206">
        <v>-0.08</v>
      </c>
      <c r="BR206">
        <v>0</v>
      </c>
      <c r="BS206">
        <v>147</v>
      </c>
      <c r="BX206">
        <v>0</v>
      </c>
      <c r="BY206">
        <v>0</v>
      </c>
      <c r="BZ206">
        <v>0</v>
      </c>
      <c r="CA206">
        <v>0.67</v>
      </c>
      <c r="CC206">
        <v>1</v>
      </c>
      <c r="CD206" s="54">
        <v>43249</v>
      </c>
      <c r="CE206" s="54"/>
      <c r="CF206" s="54">
        <v>43349</v>
      </c>
      <c r="CG206" s="54">
        <v>43475</v>
      </c>
      <c r="CH206" s="54">
        <v>43216</v>
      </c>
      <c r="CI206" s="54">
        <v>43300</v>
      </c>
      <c r="CJ206">
        <v>0.15</v>
      </c>
      <c r="CK206">
        <v>145</v>
      </c>
      <c r="CL206">
        <v>0.01</v>
      </c>
      <c r="CM206">
        <v>0</v>
      </c>
      <c r="CN206">
        <v>0.64</v>
      </c>
      <c r="CO206">
        <v>0</v>
      </c>
      <c r="CP206">
        <v>0</v>
      </c>
      <c r="CQ206" t="s">
        <v>1407</v>
      </c>
      <c r="CR206" t="s">
        <v>1406</v>
      </c>
      <c r="CS206" t="s">
        <v>4408</v>
      </c>
      <c r="CT206" t="s">
        <v>1405</v>
      </c>
      <c r="CU206" t="s">
        <v>4409</v>
      </c>
      <c r="CV206" t="s">
        <v>4779</v>
      </c>
      <c r="CW206" t="s">
        <v>4425</v>
      </c>
      <c r="CX206" t="s">
        <v>1401</v>
      </c>
      <c r="CY206" t="s">
        <v>4777</v>
      </c>
      <c r="CZ206" t="s">
        <v>4454</v>
      </c>
      <c r="DE206" t="s">
        <v>4414</v>
      </c>
      <c r="DG206" t="s">
        <v>1402</v>
      </c>
      <c r="DH206" s="54">
        <v>43300</v>
      </c>
      <c r="DI206" s="54">
        <v>43384</v>
      </c>
    </row>
    <row r="207" spans="1:113" x14ac:dyDescent="0.25">
      <c r="A207" t="s">
        <v>4403</v>
      </c>
      <c r="B207">
        <v>22</v>
      </c>
      <c r="C207" s="54">
        <v>43475</v>
      </c>
      <c r="D207" t="s">
        <v>1021</v>
      </c>
      <c r="E207" t="s">
        <v>1476</v>
      </c>
      <c r="I207" t="s">
        <v>4419</v>
      </c>
      <c r="K207" t="s">
        <v>4405</v>
      </c>
      <c r="L207">
        <v>6.83</v>
      </c>
      <c r="M207">
        <v>10.51</v>
      </c>
      <c r="N207">
        <v>0</v>
      </c>
      <c r="O207" s="54">
        <v>36526</v>
      </c>
      <c r="P207" s="54">
        <v>36526</v>
      </c>
      <c r="Q207">
        <v>32</v>
      </c>
      <c r="R207">
        <v>45</v>
      </c>
      <c r="S207">
        <v>18</v>
      </c>
      <c r="T207">
        <v>24</v>
      </c>
      <c r="U207">
        <v>12</v>
      </c>
      <c r="V207">
        <v>1</v>
      </c>
      <c r="X207" t="s">
        <v>4406</v>
      </c>
      <c r="AA207">
        <v>7.26</v>
      </c>
      <c r="AB207">
        <v>314</v>
      </c>
      <c r="AC207">
        <v>7.5</v>
      </c>
      <c r="AD207">
        <v>3</v>
      </c>
      <c r="AE207">
        <v>3.4</v>
      </c>
      <c r="AF207">
        <v>0</v>
      </c>
      <c r="AG207">
        <v>0</v>
      </c>
      <c r="AJ207" s="54">
        <v>43450</v>
      </c>
      <c r="AK207" s="54"/>
      <c r="AL207" s="54">
        <v>43414</v>
      </c>
      <c r="AO207">
        <v>100</v>
      </c>
      <c r="AP207" t="s">
        <v>4407</v>
      </c>
      <c r="AR207">
        <v>1</v>
      </c>
      <c r="AS207" t="s">
        <v>1382</v>
      </c>
      <c r="AT207">
        <v>1</v>
      </c>
      <c r="AV207">
        <v>217</v>
      </c>
      <c r="AW207">
        <v>144</v>
      </c>
      <c r="AX207">
        <v>72</v>
      </c>
      <c r="AY207" t="s">
        <v>1398</v>
      </c>
      <c r="AZ207" t="s">
        <v>1398</v>
      </c>
      <c r="BA207">
        <v>194</v>
      </c>
      <c r="BD207">
        <v>1000000000</v>
      </c>
      <c r="BE207">
        <v>88</v>
      </c>
      <c r="BF207">
        <v>0.59</v>
      </c>
      <c r="BG207">
        <v>0</v>
      </c>
      <c r="BH207">
        <v>0</v>
      </c>
      <c r="BI207">
        <v>0</v>
      </c>
      <c r="BJ207">
        <v>0</v>
      </c>
      <c r="BK207">
        <v>0</v>
      </c>
      <c r="BL207">
        <v>0</v>
      </c>
      <c r="BM207">
        <v>88</v>
      </c>
      <c r="BN207">
        <v>0.59</v>
      </c>
      <c r="BR207">
        <v>129</v>
      </c>
      <c r="BS207">
        <v>72</v>
      </c>
      <c r="BX207">
        <v>0</v>
      </c>
      <c r="BY207">
        <v>0</v>
      </c>
      <c r="BZ207">
        <v>0</v>
      </c>
      <c r="CA207">
        <v>0.72</v>
      </c>
      <c r="CC207">
        <v>0</v>
      </c>
      <c r="CD207" s="54">
        <v>43475</v>
      </c>
      <c r="CE207" s="54"/>
      <c r="CF207" s="54">
        <v>43475</v>
      </c>
      <c r="CG207" s="54">
        <v>43601</v>
      </c>
      <c r="CH207" s="54">
        <v>43067</v>
      </c>
      <c r="CI207" s="54">
        <v>0</v>
      </c>
      <c r="CJ207">
        <v>1</v>
      </c>
      <c r="CK207">
        <v>0</v>
      </c>
      <c r="CL207">
        <v>0</v>
      </c>
      <c r="CM207">
        <v>0</v>
      </c>
      <c r="CN207">
        <v>0.01</v>
      </c>
      <c r="CO207">
        <v>0</v>
      </c>
      <c r="CP207">
        <v>0</v>
      </c>
      <c r="CQ207" t="s">
        <v>1407</v>
      </c>
      <c r="CR207" t="s">
        <v>1406</v>
      </c>
      <c r="CS207" t="s">
        <v>4408</v>
      </c>
      <c r="CT207" t="s">
        <v>1405</v>
      </c>
      <c r="CU207" t="s">
        <v>4409</v>
      </c>
      <c r="CV207" t="s">
        <v>4780</v>
      </c>
      <c r="CW207" t="s">
        <v>4425</v>
      </c>
      <c r="CX207" t="s">
        <v>1401</v>
      </c>
      <c r="CY207" t="s">
        <v>4777</v>
      </c>
      <c r="CZ207" t="s">
        <v>4578</v>
      </c>
      <c r="DE207" t="s">
        <v>4414</v>
      </c>
      <c r="DG207" t="s">
        <v>4460</v>
      </c>
      <c r="DH207" s="54">
        <v>43151</v>
      </c>
      <c r="DI207" s="54">
        <v>43235</v>
      </c>
    </row>
    <row r="208" spans="1:113" x14ac:dyDescent="0.25">
      <c r="A208" t="s">
        <v>4403</v>
      </c>
      <c r="B208">
        <v>22</v>
      </c>
      <c r="C208" s="54">
        <v>43475</v>
      </c>
      <c r="D208" t="s">
        <v>1021</v>
      </c>
      <c r="E208" t="s">
        <v>1477</v>
      </c>
      <c r="I208" t="s">
        <v>4419</v>
      </c>
      <c r="K208" t="s">
        <v>4405</v>
      </c>
      <c r="L208">
        <v>3.9</v>
      </c>
      <c r="M208">
        <v>5</v>
      </c>
      <c r="N208">
        <v>0</v>
      </c>
      <c r="O208" s="54">
        <v>36526</v>
      </c>
      <c r="P208" s="54">
        <v>36526</v>
      </c>
      <c r="Q208">
        <v>32</v>
      </c>
      <c r="R208">
        <v>45</v>
      </c>
      <c r="S208">
        <v>18</v>
      </c>
      <c r="T208">
        <v>24</v>
      </c>
      <c r="U208">
        <v>12</v>
      </c>
      <c r="V208">
        <v>1</v>
      </c>
      <c r="X208" t="s">
        <v>4406</v>
      </c>
      <c r="AA208">
        <v>14.13</v>
      </c>
      <c r="AB208">
        <v>611</v>
      </c>
      <c r="AC208">
        <v>18.100000000000001</v>
      </c>
      <c r="AD208">
        <v>7.1</v>
      </c>
      <c r="AE208">
        <v>2.7</v>
      </c>
      <c r="AF208">
        <v>2</v>
      </c>
      <c r="AG208">
        <v>0</v>
      </c>
      <c r="AJ208" s="54">
        <v>43333</v>
      </c>
      <c r="AK208" s="54"/>
      <c r="AL208" s="54">
        <v>43414</v>
      </c>
      <c r="AO208">
        <v>150</v>
      </c>
      <c r="AP208" t="s">
        <v>4407</v>
      </c>
      <c r="AR208">
        <v>1</v>
      </c>
      <c r="AS208" t="s">
        <v>1382</v>
      </c>
      <c r="AT208">
        <v>1</v>
      </c>
      <c r="AV208">
        <v>1021</v>
      </c>
      <c r="AW208">
        <v>679</v>
      </c>
      <c r="AX208">
        <v>337</v>
      </c>
      <c r="AY208" t="s">
        <v>838</v>
      </c>
      <c r="AZ208" t="s">
        <v>1398</v>
      </c>
      <c r="BA208">
        <v>912</v>
      </c>
      <c r="BD208">
        <v>1000000000</v>
      </c>
      <c r="BE208">
        <v>0</v>
      </c>
      <c r="BF208">
        <v>1</v>
      </c>
      <c r="BG208">
        <v>400</v>
      </c>
      <c r="BH208">
        <v>0</v>
      </c>
      <c r="BI208">
        <v>0</v>
      </c>
      <c r="BJ208">
        <v>400</v>
      </c>
      <c r="BK208">
        <v>0</v>
      </c>
      <c r="BL208">
        <v>0</v>
      </c>
      <c r="BM208">
        <v>400</v>
      </c>
      <c r="BN208">
        <v>0.61</v>
      </c>
      <c r="BR208">
        <v>621</v>
      </c>
      <c r="BS208">
        <v>340</v>
      </c>
      <c r="BX208">
        <v>371</v>
      </c>
      <c r="BY208">
        <v>0</v>
      </c>
      <c r="BZ208">
        <v>0</v>
      </c>
      <c r="CA208">
        <v>0.38</v>
      </c>
      <c r="CC208">
        <v>1</v>
      </c>
      <c r="CD208" s="54">
        <v>43475</v>
      </c>
      <c r="CE208" s="54"/>
      <c r="CF208" s="54">
        <v>43475</v>
      </c>
      <c r="CG208" s="54">
        <v>43601</v>
      </c>
      <c r="CH208" s="54">
        <v>43311</v>
      </c>
      <c r="CI208" s="54">
        <v>43395</v>
      </c>
      <c r="CJ208">
        <v>1</v>
      </c>
      <c r="CK208">
        <v>0</v>
      </c>
      <c r="CL208">
        <v>0.01</v>
      </c>
      <c r="CM208">
        <v>0</v>
      </c>
      <c r="CN208">
        <v>0</v>
      </c>
      <c r="CO208">
        <v>0</v>
      </c>
      <c r="CP208">
        <v>0</v>
      </c>
      <c r="CQ208" t="s">
        <v>1407</v>
      </c>
      <c r="CR208" t="s">
        <v>1406</v>
      </c>
      <c r="CS208" t="s">
        <v>4408</v>
      </c>
      <c r="CT208" t="s">
        <v>1405</v>
      </c>
      <c r="CU208" t="s">
        <v>4409</v>
      </c>
      <c r="CV208" t="s">
        <v>4781</v>
      </c>
      <c r="CW208" t="s">
        <v>4425</v>
      </c>
      <c r="CX208" t="s">
        <v>1401</v>
      </c>
      <c r="CY208" t="s">
        <v>4777</v>
      </c>
      <c r="CZ208" t="s">
        <v>4782</v>
      </c>
      <c r="DE208" t="s">
        <v>4414</v>
      </c>
      <c r="DG208" t="s">
        <v>1402</v>
      </c>
      <c r="DH208" s="54">
        <v>43395</v>
      </c>
      <c r="DI208" s="54">
        <v>43479</v>
      </c>
    </row>
    <row r="209" spans="1:113" x14ac:dyDescent="0.25">
      <c r="A209" t="s">
        <v>4403</v>
      </c>
      <c r="B209">
        <v>22</v>
      </c>
      <c r="C209" s="54">
        <v>43475</v>
      </c>
      <c r="D209" t="s">
        <v>1021</v>
      </c>
      <c r="E209" t="s">
        <v>3731</v>
      </c>
      <c r="I209" t="s">
        <v>4432</v>
      </c>
      <c r="K209" t="s">
        <v>4405</v>
      </c>
      <c r="L209">
        <v>5.68</v>
      </c>
      <c r="M209">
        <v>8.2899999999999991</v>
      </c>
      <c r="N209">
        <v>0</v>
      </c>
      <c r="O209" s="54">
        <v>36526</v>
      </c>
      <c r="P209" s="54">
        <v>36526</v>
      </c>
      <c r="Q209">
        <v>32</v>
      </c>
      <c r="R209">
        <v>45</v>
      </c>
      <c r="S209">
        <v>18</v>
      </c>
      <c r="T209">
        <v>24</v>
      </c>
      <c r="U209">
        <v>12</v>
      </c>
      <c r="V209">
        <v>1</v>
      </c>
      <c r="X209" t="s">
        <v>4435</v>
      </c>
      <c r="AA209">
        <v>4.2300000000000004</v>
      </c>
      <c r="AB209">
        <v>183</v>
      </c>
      <c r="AC209">
        <v>7.1</v>
      </c>
      <c r="AD209">
        <v>10</v>
      </c>
      <c r="AE209">
        <v>5.9</v>
      </c>
      <c r="AF209">
        <v>0</v>
      </c>
      <c r="AG209">
        <v>0</v>
      </c>
      <c r="AJ209" s="54">
        <v>43450</v>
      </c>
      <c r="AK209" s="54"/>
      <c r="AL209" s="54">
        <v>43070</v>
      </c>
      <c r="AO209">
        <v>100</v>
      </c>
      <c r="AP209" t="s">
        <v>4407</v>
      </c>
      <c r="AR209">
        <v>1</v>
      </c>
      <c r="AS209" t="s">
        <v>1382</v>
      </c>
      <c r="AT209">
        <v>1</v>
      </c>
      <c r="AV209">
        <v>120</v>
      </c>
      <c r="AW209">
        <v>80</v>
      </c>
      <c r="AX209">
        <v>40</v>
      </c>
      <c r="AY209" t="s">
        <v>1387</v>
      </c>
      <c r="AZ209" t="s">
        <v>1387</v>
      </c>
      <c r="BA209">
        <v>100</v>
      </c>
      <c r="BD209">
        <v>1000000000</v>
      </c>
      <c r="BE209">
        <v>170</v>
      </c>
      <c r="BF209">
        <v>-0.42</v>
      </c>
      <c r="BG209">
        <v>0</v>
      </c>
      <c r="BH209">
        <v>0</v>
      </c>
      <c r="BI209">
        <v>0</v>
      </c>
      <c r="BJ209">
        <v>0</v>
      </c>
      <c r="BK209">
        <v>0</v>
      </c>
      <c r="BL209">
        <v>0</v>
      </c>
      <c r="BM209">
        <v>170</v>
      </c>
      <c r="BN209">
        <v>-0.42</v>
      </c>
      <c r="BR209">
        <v>0</v>
      </c>
      <c r="BS209">
        <v>40</v>
      </c>
      <c r="BX209">
        <v>0</v>
      </c>
      <c r="BY209">
        <v>284</v>
      </c>
      <c r="BZ209">
        <v>0</v>
      </c>
      <c r="CA209">
        <v>0.61</v>
      </c>
      <c r="CC209">
        <v>0</v>
      </c>
      <c r="CD209" s="54">
        <v>43249</v>
      </c>
      <c r="CE209" s="54"/>
      <c r="CF209" s="54">
        <v>43349</v>
      </c>
      <c r="CG209" s="54">
        <v>43475</v>
      </c>
      <c r="CH209" s="54">
        <v>36526</v>
      </c>
      <c r="CI209" s="54">
        <v>36526</v>
      </c>
      <c r="CJ209">
        <v>0.12</v>
      </c>
      <c r="CK209">
        <v>0</v>
      </c>
      <c r="CL209">
        <v>0.01</v>
      </c>
      <c r="CM209">
        <v>0</v>
      </c>
      <c r="CN209">
        <v>0</v>
      </c>
      <c r="CO209">
        <v>0</v>
      </c>
      <c r="CP209">
        <v>0.64</v>
      </c>
      <c r="CQ209" t="s">
        <v>1407</v>
      </c>
      <c r="CR209" t="s">
        <v>1406</v>
      </c>
      <c r="CS209" t="s">
        <v>4408</v>
      </c>
      <c r="CT209" t="s">
        <v>1405</v>
      </c>
      <c r="CU209" t="s">
        <v>4409</v>
      </c>
      <c r="CV209" t="s">
        <v>4783</v>
      </c>
      <c r="CW209" t="s">
        <v>4425</v>
      </c>
      <c r="CX209" t="s">
        <v>1401</v>
      </c>
      <c r="CY209" t="s">
        <v>4777</v>
      </c>
      <c r="CZ209" t="s">
        <v>4766</v>
      </c>
      <c r="DE209" t="s">
        <v>4443</v>
      </c>
      <c r="DG209" t="s">
        <v>1402</v>
      </c>
      <c r="DH209" s="54">
        <v>36526</v>
      </c>
      <c r="DI209" s="54">
        <v>36694</v>
      </c>
    </row>
    <row r="210" spans="1:113" x14ac:dyDescent="0.25">
      <c r="A210" t="s">
        <v>4403</v>
      </c>
      <c r="B210">
        <v>22</v>
      </c>
      <c r="C210" s="54">
        <v>43475</v>
      </c>
      <c r="D210" t="s">
        <v>1021</v>
      </c>
      <c r="E210" t="s">
        <v>1478</v>
      </c>
      <c r="I210" t="s">
        <v>4404</v>
      </c>
      <c r="K210" t="s">
        <v>4405</v>
      </c>
      <c r="L210">
        <v>4.95</v>
      </c>
      <c r="M210">
        <v>7.41</v>
      </c>
      <c r="N210">
        <v>0</v>
      </c>
      <c r="O210" s="54">
        <v>36526</v>
      </c>
      <c r="P210" s="54">
        <v>36526</v>
      </c>
      <c r="Q210">
        <v>32</v>
      </c>
      <c r="R210">
        <v>45</v>
      </c>
      <c r="S210">
        <v>18</v>
      </c>
      <c r="T210">
        <v>24</v>
      </c>
      <c r="U210">
        <v>12</v>
      </c>
      <c r="V210">
        <v>1</v>
      </c>
      <c r="X210" t="s">
        <v>4406</v>
      </c>
      <c r="AA210">
        <v>4.32</v>
      </c>
      <c r="AB210">
        <v>187</v>
      </c>
      <c r="AC210">
        <v>15.9</v>
      </c>
      <c r="AD210">
        <v>3.9</v>
      </c>
      <c r="AE210">
        <v>5.8</v>
      </c>
      <c r="AF210">
        <v>0</v>
      </c>
      <c r="AG210">
        <v>0</v>
      </c>
      <c r="AJ210" s="54">
        <v>43333</v>
      </c>
      <c r="AK210" s="54"/>
      <c r="AL210" s="54">
        <v>43467</v>
      </c>
      <c r="AO210">
        <v>100</v>
      </c>
      <c r="AP210" t="s">
        <v>4407</v>
      </c>
      <c r="AR210">
        <v>1</v>
      </c>
      <c r="AS210" t="s">
        <v>1382</v>
      </c>
      <c r="AT210">
        <v>1</v>
      </c>
      <c r="AV210">
        <v>274</v>
      </c>
      <c r="AW210">
        <v>182</v>
      </c>
      <c r="AX210">
        <v>90</v>
      </c>
      <c r="AY210" t="s">
        <v>1392</v>
      </c>
      <c r="AZ210" t="s">
        <v>1392</v>
      </c>
      <c r="BA210">
        <v>253</v>
      </c>
      <c r="BD210">
        <v>1000000000</v>
      </c>
      <c r="BE210">
        <v>68</v>
      </c>
      <c r="BF210">
        <v>0.75</v>
      </c>
      <c r="BG210">
        <v>0</v>
      </c>
      <c r="BH210">
        <v>0</v>
      </c>
      <c r="BI210">
        <v>0</v>
      </c>
      <c r="BJ210">
        <v>0</v>
      </c>
      <c r="BK210">
        <v>0</v>
      </c>
      <c r="BL210">
        <v>0</v>
      </c>
      <c r="BM210">
        <v>68</v>
      </c>
      <c r="BN210">
        <v>0.75</v>
      </c>
      <c r="BR210">
        <v>206</v>
      </c>
      <c r="BS210">
        <v>91</v>
      </c>
      <c r="BX210">
        <v>54</v>
      </c>
      <c r="BY210">
        <v>0</v>
      </c>
      <c r="BZ210">
        <v>0</v>
      </c>
      <c r="CA210">
        <v>0.66</v>
      </c>
      <c r="CC210">
        <v>0</v>
      </c>
      <c r="CD210" s="54">
        <v>43475</v>
      </c>
      <c r="CE210" s="54"/>
      <c r="CF210" s="54">
        <v>43475</v>
      </c>
      <c r="CG210" s="54">
        <v>43601</v>
      </c>
      <c r="CH210" s="54">
        <v>43067</v>
      </c>
      <c r="CI210" s="54">
        <v>0</v>
      </c>
      <c r="CJ210">
        <v>1</v>
      </c>
      <c r="CK210">
        <v>0</v>
      </c>
      <c r="CL210">
        <v>0</v>
      </c>
      <c r="CM210">
        <v>0.01</v>
      </c>
      <c r="CN210">
        <v>0</v>
      </c>
      <c r="CO210">
        <v>0</v>
      </c>
      <c r="CP210">
        <v>0</v>
      </c>
      <c r="CQ210" t="s">
        <v>1407</v>
      </c>
      <c r="CR210" t="s">
        <v>1406</v>
      </c>
      <c r="CS210" t="s">
        <v>4408</v>
      </c>
      <c r="CT210" t="s">
        <v>1405</v>
      </c>
      <c r="CU210" t="s">
        <v>4409</v>
      </c>
      <c r="CV210" t="s">
        <v>4784</v>
      </c>
      <c r="CW210" t="s">
        <v>4425</v>
      </c>
      <c r="CX210" t="s">
        <v>1401</v>
      </c>
      <c r="CY210" t="s">
        <v>4777</v>
      </c>
      <c r="CZ210" t="s">
        <v>4472</v>
      </c>
      <c r="DE210" t="s">
        <v>4414</v>
      </c>
      <c r="DG210" t="s">
        <v>4460</v>
      </c>
      <c r="DH210" s="54">
        <v>43151</v>
      </c>
      <c r="DI210" s="54">
        <v>43235</v>
      </c>
    </row>
    <row r="211" spans="1:113" x14ac:dyDescent="0.25">
      <c r="A211" t="s">
        <v>4403</v>
      </c>
      <c r="B211">
        <v>22</v>
      </c>
      <c r="C211" s="54">
        <v>43475</v>
      </c>
      <c r="D211" t="s">
        <v>1021</v>
      </c>
      <c r="E211" t="s">
        <v>1479</v>
      </c>
      <c r="I211" t="s">
        <v>4419</v>
      </c>
      <c r="K211" t="s">
        <v>4405</v>
      </c>
      <c r="L211">
        <v>1.28</v>
      </c>
      <c r="M211">
        <v>3.24</v>
      </c>
      <c r="N211">
        <v>0</v>
      </c>
      <c r="O211" s="54">
        <v>36526</v>
      </c>
      <c r="P211" s="54">
        <v>36526</v>
      </c>
      <c r="Q211">
        <v>32</v>
      </c>
      <c r="R211">
        <v>45</v>
      </c>
      <c r="S211">
        <v>18</v>
      </c>
      <c r="T211">
        <v>24</v>
      </c>
      <c r="U211">
        <v>12</v>
      </c>
      <c r="V211">
        <v>1</v>
      </c>
      <c r="X211" t="s">
        <v>4406</v>
      </c>
      <c r="AA211">
        <v>54.57</v>
      </c>
      <c r="AB211">
        <v>2358</v>
      </c>
      <c r="AC211">
        <v>11.5</v>
      </c>
      <c r="AD211">
        <v>5.7</v>
      </c>
      <c r="AE211">
        <v>0.9</v>
      </c>
      <c r="AF211">
        <v>0</v>
      </c>
      <c r="AG211">
        <v>0</v>
      </c>
      <c r="AJ211" s="54">
        <v>43333</v>
      </c>
      <c r="AK211" s="54"/>
      <c r="AL211" s="54">
        <v>43467</v>
      </c>
      <c r="AO211">
        <v>200</v>
      </c>
      <c r="AP211" t="s">
        <v>4407</v>
      </c>
      <c r="AR211">
        <v>1</v>
      </c>
      <c r="AS211" t="s">
        <v>1382</v>
      </c>
      <c r="AT211">
        <v>1</v>
      </c>
      <c r="AV211">
        <v>2516</v>
      </c>
      <c r="AW211">
        <v>1673</v>
      </c>
      <c r="AX211">
        <v>830</v>
      </c>
      <c r="AY211" t="s">
        <v>1392</v>
      </c>
      <c r="AZ211" t="s">
        <v>1398</v>
      </c>
      <c r="BA211">
        <v>2247</v>
      </c>
      <c r="BD211">
        <v>1000000000</v>
      </c>
      <c r="BE211">
        <v>348</v>
      </c>
      <c r="BF211">
        <v>0.86</v>
      </c>
      <c r="BG211">
        <v>900</v>
      </c>
      <c r="BH211">
        <v>0</v>
      </c>
      <c r="BI211">
        <v>300</v>
      </c>
      <c r="BJ211">
        <v>600</v>
      </c>
      <c r="BK211">
        <v>0</v>
      </c>
      <c r="BL211">
        <v>0</v>
      </c>
      <c r="BM211">
        <v>1248</v>
      </c>
      <c r="BN211">
        <v>0.5</v>
      </c>
      <c r="BR211">
        <v>1268</v>
      </c>
      <c r="BS211">
        <v>839</v>
      </c>
      <c r="BX211">
        <v>945</v>
      </c>
      <c r="BY211">
        <v>0</v>
      </c>
      <c r="BZ211">
        <v>0</v>
      </c>
      <c r="CA211">
        <v>2.04</v>
      </c>
      <c r="CC211">
        <v>1</v>
      </c>
      <c r="CD211" s="54">
        <v>43475</v>
      </c>
      <c r="CE211" s="54"/>
      <c r="CF211" s="54">
        <v>43475</v>
      </c>
      <c r="CG211" s="54">
        <v>43601</v>
      </c>
      <c r="CH211" s="54">
        <v>43311</v>
      </c>
      <c r="CI211" s="54">
        <v>43395</v>
      </c>
      <c r="CJ211">
        <v>1</v>
      </c>
      <c r="CK211">
        <v>0</v>
      </c>
      <c r="CL211">
        <v>0</v>
      </c>
      <c r="CM211">
        <v>0.01</v>
      </c>
      <c r="CN211">
        <v>0</v>
      </c>
      <c r="CO211">
        <v>0</v>
      </c>
      <c r="CP211">
        <v>0</v>
      </c>
      <c r="CQ211" t="s">
        <v>1407</v>
      </c>
      <c r="CR211" t="s">
        <v>1406</v>
      </c>
      <c r="CS211" t="s">
        <v>4408</v>
      </c>
      <c r="CT211" t="s">
        <v>1405</v>
      </c>
      <c r="CU211" t="s">
        <v>4409</v>
      </c>
      <c r="CV211" t="s">
        <v>4785</v>
      </c>
      <c r="CW211" t="s">
        <v>4425</v>
      </c>
      <c r="CX211" t="s">
        <v>1401</v>
      </c>
      <c r="CY211" t="s">
        <v>4777</v>
      </c>
      <c r="CZ211" t="s">
        <v>4786</v>
      </c>
      <c r="DE211" t="s">
        <v>4414</v>
      </c>
      <c r="DG211" t="s">
        <v>1402</v>
      </c>
      <c r="DH211" s="54">
        <v>43395</v>
      </c>
      <c r="DI211" s="54">
        <v>43479</v>
      </c>
    </row>
    <row r="212" spans="1:113" x14ac:dyDescent="0.25">
      <c r="A212" t="s">
        <v>4403</v>
      </c>
      <c r="B212">
        <v>22</v>
      </c>
      <c r="C212" s="54">
        <v>43475</v>
      </c>
      <c r="D212" t="s">
        <v>1021</v>
      </c>
      <c r="E212" t="s">
        <v>3732</v>
      </c>
      <c r="I212" t="s">
        <v>4404</v>
      </c>
      <c r="K212" t="s">
        <v>4405</v>
      </c>
      <c r="L212">
        <v>0.7</v>
      </c>
      <c r="M212">
        <v>1.34</v>
      </c>
      <c r="N212">
        <v>0</v>
      </c>
      <c r="O212" s="54">
        <v>36526</v>
      </c>
      <c r="P212" s="54">
        <v>36526</v>
      </c>
      <c r="Q212">
        <v>32</v>
      </c>
      <c r="R212">
        <v>45</v>
      </c>
      <c r="S212">
        <v>18</v>
      </c>
      <c r="T212">
        <v>24</v>
      </c>
      <c r="U212">
        <v>12</v>
      </c>
      <c r="V212">
        <v>1</v>
      </c>
      <c r="X212" t="s">
        <v>4406</v>
      </c>
      <c r="AA212">
        <v>7.86</v>
      </c>
      <c r="AB212">
        <v>340</v>
      </c>
      <c r="AC212">
        <v>8.6999999999999993</v>
      </c>
      <c r="AD212">
        <v>7</v>
      </c>
      <c r="AE212">
        <v>6.4</v>
      </c>
      <c r="AF212">
        <v>0</v>
      </c>
      <c r="AG212">
        <v>0</v>
      </c>
      <c r="AJ212" s="54">
        <v>43450</v>
      </c>
      <c r="AK212" s="54"/>
      <c r="AL212" s="54">
        <v>43413</v>
      </c>
      <c r="AO212">
        <v>200</v>
      </c>
      <c r="AP212" t="s">
        <v>4407</v>
      </c>
      <c r="AR212">
        <v>1</v>
      </c>
      <c r="AS212" t="s">
        <v>1382</v>
      </c>
      <c r="AT212">
        <v>1</v>
      </c>
      <c r="AV212">
        <v>274</v>
      </c>
      <c r="AW212">
        <v>182</v>
      </c>
      <c r="AX212">
        <v>90</v>
      </c>
      <c r="AY212" t="s">
        <v>1398</v>
      </c>
      <c r="AZ212" t="s">
        <v>1388</v>
      </c>
      <c r="BA212">
        <v>253</v>
      </c>
      <c r="BD212">
        <v>1000000000</v>
      </c>
      <c r="BE212">
        <v>119</v>
      </c>
      <c r="BF212">
        <v>0.56999999999999995</v>
      </c>
      <c r="BG212">
        <v>100</v>
      </c>
      <c r="BH212">
        <v>0</v>
      </c>
      <c r="BI212">
        <v>100</v>
      </c>
      <c r="BJ212">
        <v>0</v>
      </c>
      <c r="BK212">
        <v>0</v>
      </c>
      <c r="BL212">
        <v>0</v>
      </c>
      <c r="BM212">
        <v>219</v>
      </c>
      <c r="BN212">
        <v>0.2</v>
      </c>
      <c r="BR212">
        <v>0</v>
      </c>
      <c r="BS212">
        <v>91</v>
      </c>
      <c r="BX212">
        <v>0</v>
      </c>
      <c r="BY212">
        <v>0</v>
      </c>
      <c r="BZ212">
        <v>0</v>
      </c>
      <c r="CA212">
        <v>1.22</v>
      </c>
      <c r="CC212">
        <v>0</v>
      </c>
      <c r="CD212" s="54">
        <v>43475</v>
      </c>
      <c r="CE212" s="54"/>
      <c r="CF212" s="54">
        <v>43475</v>
      </c>
      <c r="CG212" s="54">
        <v>43601</v>
      </c>
      <c r="CH212" s="54">
        <v>36526</v>
      </c>
      <c r="CI212" s="54">
        <v>36526</v>
      </c>
      <c r="CJ212">
        <v>1</v>
      </c>
      <c r="CK212">
        <v>0</v>
      </c>
      <c r="CL212">
        <v>0</v>
      </c>
      <c r="CM212">
        <v>0</v>
      </c>
      <c r="CN212">
        <v>0.01</v>
      </c>
      <c r="CO212">
        <v>0</v>
      </c>
      <c r="CP212">
        <v>0</v>
      </c>
      <c r="CQ212" t="s">
        <v>1407</v>
      </c>
      <c r="CR212" t="s">
        <v>1406</v>
      </c>
      <c r="CS212" t="s">
        <v>4408</v>
      </c>
      <c r="CT212" t="s">
        <v>1405</v>
      </c>
      <c r="CU212" t="s">
        <v>4409</v>
      </c>
      <c r="CV212" t="s">
        <v>4787</v>
      </c>
      <c r="CW212" t="s">
        <v>4425</v>
      </c>
      <c r="CX212" t="s">
        <v>1401</v>
      </c>
      <c r="CY212" t="s">
        <v>4777</v>
      </c>
      <c r="CZ212" t="s">
        <v>4788</v>
      </c>
      <c r="DE212" t="s">
        <v>4414</v>
      </c>
      <c r="DG212" t="s">
        <v>1402</v>
      </c>
      <c r="DH212" s="54">
        <v>36526</v>
      </c>
      <c r="DI212" s="54">
        <v>36694</v>
      </c>
    </row>
    <row r="213" spans="1:113" x14ac:dyDescent="0.25">
      <c r="A213" t="s">
        <v>4403</v>
      </c>
      <c r="B213">
        <v>22</v>
      </c>
      <c r="C213" s="54">
        <v>43475</v>
      </c>
      <c r="D213" t="s">
        <v>1021</v>
      </c>
      <c r="E213" t="s">
        <v>1480</v>
      </c>
      <c r="I213" t="s">
        <v>4419</v>
      </c>
      <c r="K213" t="s">
        <v>4405</v>
      </c>
      <c r="L213">
        <v>1.22</v>
      </c>
      <c r="M213">
        <v>2.4</v>
      </c>
      <c r="N213">
        <v>0</v>
      </c>
      <c r="O213" s="54">
        <v>36526</v>
      </c>
      <c r="P213" s="54">
        <v>36526</v>
      </c>
      <c r="Q213">
        <v>32</v>
      </c>
      <c r="R213">
        <v>45</v>
      </c>
      <c r="S213">
        <v>18</v>
      </c>
      <c r="T213">
        <v>24</v>
      </c>
      <c r="U213">
        <v>12</v>
      </c>
      <c r="V213">
        <v>1</v>
      </c>
      <c r="X213" t="s">
        <v>4406</v>
      </c>
      <c r="AA213">
        <v>27.27</v>
      </c>
      <c r="AB213">
        <v>1179</v>
      </c>
      <c r="AC213">
        <v>17.3</v>
      </c>
      <c r="AD213">
        <v>5.4</v>
      </c>
      <c r="AE213">
        <v>4.5999999999999996</v>
      </c>
      <c r="AF213">
        <v>0</v>
      </c>
      <c r="AG213">
        <v>0</v>
      </c>
      <c r="AJ213" s="54">
        <v>43333</v>
      </c>
      <c r="AK213" s="54"/>
      <c r="AL213" s="54">
        <v>43443</v>
      </c>
      <c r="AO213">
        <v>500</v>
      </c>
      <c r="AP213" t="s">
        <v>4407</v>
      </c>
      <c r="AR213">
        <v>1</v>
      </c>
      <c r="AS213" t="s">
        <v>1382</v>
      </c>
      <c r="AT213">
        <v>1</v>
      </c>
      <c r="AV213">
        <v>1887</v>
      </c>
      <c r="AW213">
        <v>1255</v>
      </c>
      <c r="AX213">
        <v>623</v>
      </c>
      <c r="AY213" t="s">
        <v>1392</v>
      </c>
      <c r="AZ213" t="s">
        <v>1392</v>
      </c>
      <c r="BA213">
        <v>1685</v>
      </c>
      <c r="BD213">
        <v>1000000000</v>
      </c>
      <c r="BE213">
        <v>94</v>
      </c>
      <c r="BF213">
        <v>0.95</v>
      </c>
      <c r="BG213">
        <v>500</v>
      </c>
      <c r="BH213">
        <v>0</v>
      </c>
      <c r="BI213">
        <v>0</v>
      </c>
      <c r="BJ213">
        <v>500</v>
      </c>
      <c r="BK213">
        <v>0</v>
      </c>
      <c r="BL213">
        <v>0</v>
      </c>
      <c r="BM213">
        <v>594</v>
      </c>
      <c r="BN213">
        <v>0.69</v>
      </c>
      <c r="BR213">
        <v>1293</v>
      </c>
      <c r="BS213">
        <v>629</v>
      </c>
      <c r="BX213">
        <v>624</v>
      </c>
      <c r="BY213">
        <v>0</v>
      </c>
      <c r="BZ213">
        <v>0</v>
      </c>
      <c r="CA213">
        <v>1.29</v>
      </c>
      <c r="CC213">
        <v>1</v>
      </c>
      <c r="CD213" s="54">
        <v>43475</v>
      </c>
      <c r="CE213" s="54"/>
      <c r="CF213" s="54">
        <v>43475</v>
      </c>
      <c r="CG213" s="54">
        <v>43601</v>
      </c>
      <c r="CH213" s="54">
        <v>43311</v>
      </c>
      <c r="CI213" s="54">
        <v>43395</v>
      </c>
      <c r="CJ213">
        <v>1</v>
      </c>
      <c r="CK213">
        <v>0</v>
      </c>
      <c r="CL213">
        <v>0</v>
      </c>
      <c r="CM213">
        <v>0.01</v>
      </c>
      <c r="CN213">
        <v>0</v>
      </c>
      <c r="CO213">
        <v>0</v>
      </c>
      <c r="CP213">
        <v>0</v>
      </c>
      <c r="CQ213" t="s">
        <v>1407</v>
      </c>
      <c r="CR213" t="s">
        <v>1406</v>
      </c>
      <c r="CS213" t="s">
        <v>4408</v>
      </c>
      <c r="CT213" t="s">
        <v>1405</v>
      </c>
      <c r="CU213" t="s">
        <v>4409</v>
      </c>
      <c r="CV213" t="s">
        <v>4789</v>
      </c>
      <c r="CW213" t="s">
        <v>4425</v>
      </c>
      <c r="CX213" t="s">
        <v>1401</v>
      </c>
      <c r="CY213" t="s">
        <v>4790</v>
      </c>
      <c r="CZ213" t="s">
        <v>4791</v>
      </c>
      <c r="DE213" t="s">
        <v>4414</v>
      </c>
      <c r="DG213" t="s">
        <v>1402</v>
      </c>
      <c r="DH213" s="54">
        <v>43395</v>
      </c>
      <c r="DI213" s="54">
        <v>43479</v>
      </c>
    </row>
    <row r="214" spans="1:113" x14ac:dyDescent="0.25">
      <c r="A214" t="s">
        <v>4403</v>
      </c>
      <c r="B214">
        <v>22</v>
      </c>
      <c r="C214" s="54">
        <v>43475</v>
      </c>
      <c r="D214" t="s">
        <v>1021</v>
      </c>
      <c r="E214" t="s">
        <v>1481</v>
      </c>
      <c r="I214" t="s">
        <v>4428</v>
      </c>
      <c r="K214" t="s">
        <v>4405</v>
      </c>
      <c r="L214">
        <v>1.5</v>
      </c>
      <c r="M214">
        <v>2.99</v>
      </c>
      <c r="N214">
        <v>0</v>
      </c>
      <c r="O214" s="54">
        <v>36526</v>
      </c>
      <c r="P214" s="54">
        <v>36526</v>
      </c>
      <c r="Q214">
        <v>32</v>
      </c>
      <c r="R214">
        <v>45</v>
      </c>
      <c r="S214">
        <v>18</v>
      </c>
      <c r="T214">
        <v>24</v>
      </c>
      <c r="U214">
        <v>12</v>
      </c>
      <c r="V214">
        <v>1</v>
      </c>
      <c r="W214" t="s">
        <v>1389</v>
      </c>
      <c r="X214" t="s">
        <v>4489</v>
      </c>
      <c r="AA214">
        <v>8.4700000000000006</v>
      </c>
      <c r="AB214">
        <v>366</v>
      </c>
      <c r="AC214">
        <v>8.9</v>
      </c>
      <c r="AD214">
        <v>7.7</v>
      </c>
      <c r="AE214">
        <v>2.4</v>
      </c>
      <c r="AF214">
        <v>0</v>
      </c>
      <c r="AG214">
        <v>0</v>
      </c>
      <c r="AJ214" s="54">
        <v>43333</v>
      </c>
      <c r="AK214" s="54"/>
      <c r="AL214" s="54">
        <v>43333</v>
      </c>
      <c r="AO214">
        <v>80</v>
      </c>
      <c r="AP214" t="s">
        <v>4407</v>
      </c>
      <c r="AR214">
        <v>1</v>
      </c>
      <c r="AS214" t="s">
        <v>1382</v>
      </c>
      <c r="AT214">
        <v>1</v>
      </c>
      <c r="AV214">
        <v>300</v>
      </c>
      <c r="AW214">
        <v>200</v>
      </c>
      <c r="AX214">
        <v>99</v>
      </c>
      <c r="AY214" t="s">
        <v>1388</v>
      </c>
      <c r="AZ214" t="s">
        <v>1388</v>
      </c>
      <c r="BA214">
        <v>225</v>
      </c>
      <c r="BD214">
        <v>1000000000</v>
      </c>
      <c r="BE214">
        <v>260</v>
      </c>
      <c r="BF214">
        <v>0.13</v>
      </c>
      <c r="BG214">
        <v>0</v>
      </c>
      <c r="BH214">
        <v>0</v>
      </c>
      <c r="BI214">
        <v>0</v>
      </c>
      <c r="BJ214">
        <v>0</v>
      </c>
      <c r="BK214">
        <v>0</v>
      </c>
      <c r="BL214">
        <v>0</v>
      </c>
      <c r="BM214">
        <v>260</v>
      </c>
      <c r="BN214">
        <v>0.13</v>
      </c>
      <c r="BR214">
        <v>80</v>
      </c>
      <c r="BS214">
        <v>100</v>
      </c>
      <c r="BX214">
        <v>0</v>
      </c>
      <c r="BY214">
        <v>0</v>
      </c>
      <c r="BZ214">
        <v>0</v>
      </c>
      <c r="CA214">
        <v>1.32</v>
      </c>
      <c r="CC214">
        <v>0</v>
      </c>
      <c r="CD214" s="54">
        <v>43102</v>
      </c>
      <c r="CE214" s="54"/>
      <c r="CF214" s="54">
        <v>43349</v>
      </c>
      <c r="CG214" s="54">
        <v>43475</v>
      </c>
      <c r="CH214" s="54">
        <v>42796</v>
      </c>
      <c r="CI214" s="54">
        <v>0</v>
      </c>
      <c r="CJ214">
        <v>0.13</v>
      </c>
      <c r="CK214">
        <v>0</v>
      </c>
      <c r="CL214">
        <v>0.01</v>
      </c>
      <c r="CM214">
        <v>0</v>
      </c>
      <c r="CN214">
        <v>0</v>
      </c>
      <c r="CO214">
        <v>0.5</v>
      </c>
      <c r="CP214">
        <v>0.14000000000000001</v>
      </c>
      <c r="CQ214" t="s">
        <v>1407</v>
      </c>
      <c r="CR214" t="s">
        <v>1406</v>
      </c>
      <c r="CS214" t="s">
        <v>4408</v>
      </c>
      <c r="CT214" t="s">
        <v>1405</v>
      </c>
      <c r="CU214" t="s">
        <v>4409</v>
      </c>
      <c r="CV214" t="s">
        <v>4792</v>
      </c>
      <c r="CW214" t="s">
        <v>4425</v>
      </c>
      <c r="CX214" t="s">
        <v>1401</v>
      </c>
      <c r="CY214" t="s">
        <v>4790</v>
      </c>
      <c r="CZ214" t="s">
        <v>4793</v>
      </c>
      <c r="DE214" t="s">
        <v>4414</v>
      </c>
      <c r="DG214" t="s">
        <v>4460</v>
      </c>
      <c r="DH214" s="54">
        <v>42880</v>
      </c>
      <c r="DI214" s="54">
        <v>42964</v>
      </c>
    </row>
    <row r="215" spans="1:113" x14ac:dyDescent="0.25">
      <c r="A215" t="s">
        <v>4403</v>
      </c>
      <c r="B215">
        <v>22</v>
      </c>
      <c r="C215" s="54">
        <v>43475</v>
      </c>
      <c r="D215" t="s">
        <v>1021</v>
      </c>
      <c r="E215" t="s">
        <v>3810</v>
      </c>
      <c r="I215" t="s">
        <v>4432</v>
      </c>
      <c r="K215" t="s">
        <v>4405</v>
      </c>
      <c r="L215">
        <v>3.16</v>
      </c>
      <c r="M215">
        <v>5.73</v>
      </c>
      <c r="N215">
        <v>0</v>
      </c>
      <c r="O215" s="54">
        <v>36526</v>
      </c>
      <c r="P215" s="54">
        <v>36526</v>
      </c>
      <c r="Q215">
        <v>32</v>
      </c>
      <c r="R215">
        <v>45</v>
      </c>
      <c r="S215">
        <v>18</v>
      </c>
      <c r="T215">
        <v>24</v>
      </c>
      <c r="U215">
        <v>12</v>
      </c>
      <c r="V215">
        <v>1</v>
      </c>
      <c r="W215" t="s">
        <v>1400</v>
      </c>
      <c r="X215" t="s">
        <v>4794</v>
      </c>
      <c r="Y215">
        <v>333</v>
      </c>
      <c r="AA215">
        <v>5.62</v>
      </c>
      <c r="AB215">
        <v>243</v>
      </c>
      <c r="AC215">
        <v>11.1</v>
      </c>
      <c r="AD215">
        <v>16.5</v>
      </c>
      <c r="AE215">
        <v>8.9</v>
      </c>
      <c r="AF215">
        <v>0</v>
      </c>
      <c r="AG215">
        <v>0</v>
      </c>
      <c r="AJ215" s="54">
        <v>43333</v>
      </c>
      <c r="AK215" s="54"/>
      <c r="AL215" s="54">
        <v>43333</v>
      </c>
      <c r="AO215">
        <v>200</v>
      </c>
      <c r="AP215" t="s">
        <v>4407</v>
      </c>
      <c r="AR215">
        <v>1</v>
      </c>
      <c r="AS215" t="s">
        <v>1382</v>
      </c>
      <c r="AT215">
        <v>1</v>
      </c>
      <c r="AV215">
        <v>250</v>
      </c>
      <c r="AW215">
        <v>166</v>
      </c>
      <c r="AX215">
        <v>83</v>
      </c>
      <c r="AY215" t="s">
        <v>1388</v>
      </c>
      <c r="AZ215" t="s">
        <v>1387</v>
      </c>
      <c r="BA215">
        <v>500</v>
      </c>
      <c r="BD215">
        <v>1000000000</v>
      </c>
      <c r="BE215">
        <v>172</v>
      </c>
      <c r="BF215">
        <v>0.31</v>
      </c>
      <c r="BG215">
        <v>200</v>
      </c>
      <c r="BH215">
        <v>0</v>
      </c>
      <c r="BI215">
        <v>200</v>
      </c>
      <c r="BJ215">
        <v>0</v>
      </c>
      <c r="BK215">
        <v>0</v>
      </c>
      <c r="BL215">
        <v>0</v>
      </c>
      <c r="BM215">
        <v>372</v>
      </c>
      <c r="BN215">
        <v>-0.49</v>
      </c>
      <c r="BR215">
        <v>0</v>
      </c>
      <c r="BS215">
        <v>83</v>
      </c>
      <c r="BX215">
        <v>0</v>
      </c>
      <c r="BY215">
        <v>0</v>
      </c>
      <c r="BZ215">
        <v>0</v>
      </c>
      <c r="CA215">
        <v>1.08</v>
      </c>
      <c r="CC215">
        <v>1</v>
      </c>
      <c r="CD215" s="54">
        <v>43333</v>
      </c>
      <c r="CE215" s="54"/>
      <c r="CF215" s="54">
        <v>43349</v>
      </c>
      <c r="CG215" s="54">
        <v>43475</v>
      </c>
      <c r="CH215" s="54">
        <v>43311</v>
      </c>
      <c r="CI215" s="54">
        <v>43395</v>
      </c>
      <c r="CJ215">
        <v>1.22</v>
      </c>
      <c r="CK215">
        <v>3383</v>
      </c>
      <c r="CL215">
        <v>0.01</v>
      </c>
      <c r="CM215">
        <v>0.44</v>
      </c>
      <c r="CN215">
        <v>0</v>
      </c>
      <c r="CO215">
        <v>0.2</v>
      </c>
      <c r="CP215">
        <v>0</v>
      </c>
      <c r="CQ215" t="s">
        <v>1407</v>
      </c>
      <c r="CR215" t="s">
        <v>1406</v>
      </c>
      <c r="CS215" t="s">
        <v>4408</v>
      </c>
      <c r="CT215" t="s">
        <v>1405</v>
      </c>
      <c r="CU215" t="s">
        <v>4409</v>
      </c>
      <c r="CV215" t="s">
        <v>4795</v>
      </c>
      <c r="CW215" t="s">
        <v>4425</v>
      </c>
      <c r="CX215" t="s">
        <v>1401</v>
      </c>
      <c r="CY215" t="s">
        <v>4790</v>
      </c>
      <c r="CZ215" t="s">
        <v>4434</v>
      </c>
      <c r="DE215" t="s">
        <v>4414</v>
      </c>
      <c r="DG215" t="s">
        <v>1402</v>
      </c>
      <c r="DH215" s="54">
        <v>43395</v>
      </c>
      <c r="DI215" s="54">
        <v>43479</v>
      </c>
    </row>
    <row r="216" spans="1:113" x14ac:dyDescent="0.25">
      <c r="A216" t="s">
        <v>4403</v>
      </c>
      <c r="B216">
        <v>22</v>
      </c>
      <c r="C216" s="54">
        <v>43475</v>
      </c>
      <c r="D216" t="s">
        <v>1021</v>
      </c>
      <c r="E216" t="s">
        <v>1482</v>
      </c>
      <c r="I216" t="s">
        <v>4404</v>
      </c>
      <c r="K216" t="s">
        <v>4405</v>
      </c>
      <c r="L216">
        <v>0.28999999999999998</v>
      </c>
      <c r="M216">
        <v>0.7</v>
      </c>
      <c r="N216">
        <v>0</v>
      </c>
      <c r="O216" s="54">
        <v>36526</v>
      </c>
      <c r="P216" s="54">
        <v>36526</v>
      </c>
      <c r="Q216">
        <v>32</v>
      </c>
      <c r="R216">
        <v>45</v>
      </c>
      <c r="S216">
        <v>18</v>
      </c>
      <c r="T216">
        <v>24</v>
      </c>
      <c r="U216">
        <v>12</v>
      </c>
      <c r="V216">
        <v>1</v>
      </c>
      <c r="X216" t="s">
        <v>4406</v>
      </c>
      <c r="AA216">
        <v>22.69</v>
      </c>
      <c r="AB216">
        <v>981</v>
      </c>
      <c r="AC216">
        <v>12</v>
      </c>
      <c r="AD216">
        <v>8.9</v>
      </c>
      <c r="AE216">
        <v>3.3</v>
      </c>
      <c r="AF216">
        <v>0</v>
      </c>
      <c r="AG216">
        <v>0</v>
      </c>
      <c r="AJ216" s="54">
        <v>43333</v>
      </c>
      <c r="AK216" s="54"/>
      <c r="AL216" s="54">
        <v>43413</v>
      </c>
      <c r="AO216">
        <v>300</v>
      </c>
      <c r="AP216" t="s">
        <v>4407</v>
      </c>
      <c r="AR216">
        <v>1</v>
      </c>
      <c r="AS216" t="s">
        <v>1382</v>
      </c>
      <c r="AT216">
        <v>1</v>
      </c>
      <c r="AV216">
        <v>1090</v>
      </c>
      <c r="AW216">
        <v>725</v>
      </c>
      <c r="AX216">
        <v>360</v>
      </c>
      <c r="AY216" t="s">
        <v>1392</v>
      </c>
      <c r="AZ216" t="s">
        <v>1388</v>
      </c>
      <c r="BA216">
        <v>1009</v>
      </c>
      <c r="BD216">
        <v>1000000000</v>
      </c>
      <c r="BE216">
        <v>104</v>
      </c>
      <c r="BF216">
        <v>0.9</v>
      </c>
      <c r="BG216">
        <v>700</v>
      </c>
      <c r="BH216">
        <v>0</v>
      </c>
      <c r="BI216">
        <v>400</v>
      </c>
      <c r="BJ216">
        <v>300</v>
      </c>
      <c r="BK216">
        <v>0</v>
      </c>
      <c r="BL216">
        <v>0</v>
      </c>
      <c r="BM216">
        <v>804</v>
      </c>
      <c r="BN216">
        <v>0.26</v>
      </c>
      <c r="BR216">
        <v>300</v>
      </c>
      <c r="BS216">
        <v>363</v>
      </c>
      <c r="BX216">
        <v>105</v>
      </c>
      <c r="BY216">
        <v>0</v>
      </c>
      <c r="BZ216">
        <v>0</v>
      </c>
      <c r="CA216">
        <v>1.89</v>
      </c>
      <c r="CC216">
        <v>1</v>
      </c>
      <c r="CD216" s="54">
        <v>43475</v>
      </c>
      <c r="CE216" s="54"/>
      <c r="CF216" s="54">
        <v>43475</v>
      </c>
      <c r="CG216" s="54">
        <v>43601</v>
      </c>
      <c r="CH216" s="54">
        <v>43311</v>
      </c>
      <c r="CI216" s="54">
        <v>43395</v>
      </c>
      <c r="CJ216">
        <v>1</v>
      </c>
      <c r="CK216">
        <v>0</v>
      </c>
      <c r="CL216">
        <v>0</v>
      </c>
      <c r="CM216">
        <v>0.01</v>
      </c>
      <c r="CN216">
        <v>0</v>
      </c>
      <c r="CO216">
        <v>0</v>
      </c>
      <c r="CP216">
        <v>0</v>
      </c>
      <c r="CQ216" t="s">
        <v>1407</v>
      </c>
      <c r="CR216" t="s">
        <v>1406</v>
      </c>
      <c r="CS216" t="s">
        <v>4408</v>
      </c>
      <c r="CT216" t="s">
        <v>1405</v>
      </c>
      <c r="CU216" t="s">
        <v>4409</v>
      </c>
      <c r="CV216" t="s">
        <v>4796</v>
      </c>
      <c r="CW216" t="s">
        <v>4425</v>
      </c>
      <c r="CX216" t="s">
        <v>1401</v>
      </c>
      <c r="CY216" t="s">
        <v>4790</v>
      </c>
      <c r="CZ216" t="s">
        <v>4791</v>
      </c>
      <c r="DE216" t="s">
        <v>4414</v>
      </c>
      <c r="DG216" t="s">
        <v>1402</v>
      </c>
      <c r="DH216" s="54">
        <v>43395</v>
      </c>
      <c r="DI216" s="54">
        <v>43479</v>
      </c>
    </row>
    <row r="217" spans="1:113" x14ac:dyDescent="0.25">
      <c r="A217" t="s">
        <v>4403</v>
      </c>
      <c r="B217">
        <v>22</v>
      </c>
      <c r="C217" s="54">
        <v>43475</v>
      </c>
      <c r="D217" t="s">
        <v>1021</v>
      </c>
      <c r="E217" t="s">
        <v>1483</v>
      </c>
      <c r="I217" t="s">
        <v>4419</v>
      </c>
      <c r="K217" t="s">
        <v>4405</v>
      </c>
      <c r="L217">
        <v>2.75</v>
      </c>
      <c r="M217">
        <v>4.25</v>
      </c>
      <c r="N217">
        <v>0</v>
      </c>
      <c r="O217" s="54">
        <v>36526</v>
      </c>
      <c r="P217" s="54">
        <v>36526</v>
      </c>
      <c r="Q217">
        <v>32</v>
      </c>
      <c r="R217">
        <v>45</v>
      </c>
      <c r="S217">
        <v>18</v>
      </c>
      <c r="T217">
        <v>24</v>
      </c>
      <c r="U217">
        <v>12</v>
      </c>
      <c r="V217">
        <v>1</v>
      </c>
      <c r="X217" t="s">
        <v>4406</v>
      </c>
      <c r="AA217">
        <v>35.69</v>
      </c>
      <c r="AB217">
        <v>1542</v>
      </c>
      <c r="AC217">
        <v>10.6</v>
      </c>
      <c r="AD217">
        <v>5.3</v>
      </c>
      <c r="AE217">
        <v>2.1</v>
      </c>
      <c r="AF217">
        <v>0</v>
      </c>
      <c r="AG217">
        <v>0</v>
      </c>
      <c r="AJ217" s="54">
        <v>43333</v>
      </c>
      <c r="AK217" s="54"/>
      <c r="AL217" s="54">
        <v>43413</v>
      </c>
      <c r="AO217">
        <v>300</v>
      </c>
      <c r="AP217" t="s">
        <v>4407</v>
      </c>
      <c r="AR217">
        <v>1</v>
      </c>
      <c r="AS217" t="s">
        <v>1382</v>
      </c>
      <c r="AT217">
        <v>1</v>
      </c>
      <c r="AV217">
        <v>1509</v>
      </c>
      <c r="AW217">
        <v>1003</v>
      </c>
      <c r="AX217">
        <v>498</v>
      </c>
      <c r="AY217" t="s">
        <v>1392</v>
      </c>
      <c r="AZ217" t="s">
        <v>1398</v>
      </c>
      <c r="BA217">
        <v>1348</v>
      </c>
      <c r="BD217">
        <v>1000000000</v>
      </c>
      <c r="BE217">
        <v>450</v>
      </c>
      <c r="BF217">
        <v>0.7</v>
      </c>
      <c r="BG217">
        <v>300</v>
      </c>
      <c r="BH217">
        <v>0</v>
      </c>
      <c r="BI217">
        <v>0</v>
      </c>
      <c r="BJ217">
        <v>300</v>
      </c>
      <c r="BK217">
        <v>0</v>
      </c>
      <c r="BL217">
        <v>0</v>
      </c>
      <c r="BM217">
        <v>750</v>
      </c>
      <c r="BN217">
        <v>0.5</v>
      </c>
      <c r="BR217">
        <v>759</v>
      </c>
      <c r="BS217">
        <v>503</v>
      </c>
      <c r="BX217">
        <v>72</v>
      </c>
      <c r="BY217">
        <v>0</v>
      </c>
      <c r="BZ217">
        <v>0</v>
      </c>
      <c r="CA217">
        <v>0.73</v>
      </c>
      <c r="CC217">
        <v>1</v>
      </c>
      <c r="CD217" s="54">
        <v>43475</v>
      </c>
      <c r="CE217" s="54"/>
      <c r="CF217" s="54">
        <v>43475</v>
      </c>
      <c r="CG217" s="54">
        <v>43601</v>
      </c>
      <c r="CH217" s="54">
        <v>43311</v>
      </c>
      <c r="CI217" s="54">
        <v>43395</v>
      </c>
      <c r="CJ217">
        <v>1</v>
      </c>
      <c r="CK217">
        <v>0</v>
      </c>
      <c r="CL217">
        <v>0</v>
      </c>
      <c r="CM217">
        <v>0.01</v>
      </c>
      <c r="CN217">
        <v>0</v>
      </c>
      <c r="CO217">
        <v>0</v>
      </c>
      <c r="CP217">
        <v>0</v>
      </c>
      <c r="CQ217" t="s">
        <v>1407</v>
      </c>
      <c r="CR217" t="s">
        <v>1406</v>
      </c>
      <c r="CS217" t="s">
        <v>4408</v>
      </c>
      <c r="CT217" t="s">
        <v>1405</v>
      </c>
      <c r="CU217" t="s">
        <v>4409</v>
      </c>
      <c r="CV217" t="s">
        <v>4797</v>
      </c>
      <c r="CW217" t="s">
        <v>4425</v>
      </c>
      <c r="CX217" t="s">
        <v>1401</v>
      </c>
      <c r="CY217" t="s">
        <v>4790</v>
      </c>
      <c r="CZ217" t="s">
        <v>4778</v>
      </c>
      <c r="DE217" t="s">
        <v>4414</v>
      </c>
      <c r="DG217" t="s">
        <v>1402</v>
      </c>
      <c r="DH217" s="54">
        <v>43395</v>
      </c>
      <c r="DI217" s="54">
        <v>43479</v>
      </c>
    </row>
    <row r="218" spans="1:113" x14ac:dyDescent="0.25">
      <c r="A218" t="s">
        <v>4403</v>
      </c>
      <c r="B218">
        <v>22</v>
      </c>
      <c r="C218" s="54">
        <v>43475</v>
      </c>
      <c r="D218" t="s">
        <v>1021</v>
      </c>
      <c r="E218" t="s">
        <v>1484</v>
      </c>
      <c r="I218" t="s">
        <v>4419</v>
      </c>
      <c r="K218" t="s">
        <v>4405</v>
      </c>
      <c r="L218">
        <v>1.1200000000000001</v>
      </c>
      <c r="M218">
        <v>2.25</v>
      </c>
      <c r="N218">
        <v>0</v>
      </c>
      <c r="O218" s="54">
        <v>36526</v>
      </c>
      <c r="P218" s="54">
        <v>36526</v>
      </c>
      <c r="Q218">
        <v>32</v>
      </c>
      <c r="R218">
        <v>45</v>
      </c>
      <c r="S218">
        <v>18</v>
      </c>
      <c r="T218">
        <v>24</v>
      </c>
      <c r="U218">
        <v>12</v>
      </c>
      <c r="V218">
        <v>1</v>
      </c>
      <c r="X218" t="s">
        <v>4406</v>
      </c>
      <c r="AA218">
        <v>68.92</v>
      </c>
      <c r="AB218">
        <v>2978</v>
      </c>
      <c r="AC218">
        <v>11.4</v>
      </c>
      <c r="AD218">
        <v>5.8</v>
      </c>
      <c r="AE218">
        <v>1.8</v>
      </c>
      <c r="AF218">
        <v>0</v>
      </c>
      <c r="AG218">
        <v>0</v>
      </c>
      <c r="AJ218" s="54">
        <v>43450</v>
      </c>
      <c r="AK218" s="54"/>
      <c r="AL218" s="54">
        <v>43413</v>
      </c>
      <c r="AO218">
        <v>500</v>
      </c>
      <c r="AP218" t="s">
        <v>4407</v>
      </c>
      <c r="AR218">
        <v>1</v>
      </c>
      <c r="AS218" t="s">
        <v>1382</v>
      </c>
      <c r="AT218">
        <v>1</v>
      </c>
      <c r="AV218">
        <v>3144</v>
      </c>
      <c r="AW218">
        <v>2091</v>
      </c>
      <c r="AX218">
        <v>1038</v>
      </c>
      <c r="AY218" t="s">
        <v>1392</v>
      </c>
      <c r="AZ218" t="s">
        <v>1398</v>
      </c>
      <c r="BA218">
        <v>2808</v>
      </c>
      <c r="BD218">
        <v>1000000000</v>
      </c>
      <c r="BE218">
        <v>605</v>
      </c>
      <c r="BF218">
        <v>0.81</v>
      </c>
      <c r="BG218">
        <v>1000</v>
      </c>
      <c r="BH218">
        <v>0</v>
      </c>
      <c r="BI218">
        <v>1000</v>
      </c>
      <c r="BJ218">
        <v>0</v>
      </c>
      <c r="BK218">
        <v>0</v>
      </c>
      <c r="BL218">
        <v>0</v>
      </c>
      <c r="BM218">
        <v>1605</v>
      </c>
      <c r="BN218">
        <v>0.49</v>
      </c>
      <c r="BR218">
        <v>1539</v>
      </c>
      <c r="BS218">
        <v>1048</v>
      </c>
      <c r="BX218">
        <v>489</v>
      </c>
      <c r="BY218">
        <v>0</v>
      </c>
      <c r="BZ218">
        <v>0</v>
      </c>
      <c r="CA218">
        <v>1.35</v>
      </c>
      <c r="CC218">
        <v>0</v>
      </c>
      <c r="CD218" s="54">
        <v>43475</v>
      </c>
      <c r="CE218" s="54"/>
      <c r="CF218" s="54">
        <v>43475</v>
      </c>
      <c r="CG218" s="54">
        <v>43601</v>
      </c>
      <c r="CH218" s="54">
        <v>43067</v>
      </c>
      <c r="CI218" s="54">
        <v>0</v>
      </c>
      <c r="CJ218">
        <v>1</v>
      </c>
      <c r="CK218">
        <v>0</v>
      </c>
      <c r="CL218">
        <v>0</v>
      </c>
      <c r="CM218">
        <v>0.01</v>
      </c>
      <c r="CN218">
        <v>0</v>
      </c>
      <c r="CO218">
        <v>0</v>
      </c>
      <c r="CP218">
        <v>0</v>
      </c>
      <c r="CQ218" t="s">
        <v>1407</v>
      </c>
      <c r="CR218" t="s">
        <v>1406</v>
      </c>
      <c r="CS218" t="s">
        <v>4408</v>
      </c>
      <c r="CT218" t="s">
        <v>1405</v>
      </c>
      <c r="CU218" t="s">
        <v>4409</v>
      </c>
      <c r="CV218" t="s">
        <v>4798</v>
      </c>
      <c r="CW218" t="s">
        <v>4425</v>
      </c>
      <c r="CX218" t="s">
        <v>1401</v>
      </c>
      <c r="CY218" t="s">
        <v>4790</v>
      </c>
      <c r="CZ218" t="s">
        <v>4771</v>
      </c>
      <c r="DE218" t="s">
        <v>4414</v>
      </c>
      <c r="DG218" t="s">
        <v>4460</v>
      </c>
      <c r="DH218" s="54">
        <v>43151</v>
      </c>
      <c r="DI218" s="54">
        <v>43235</v>
      </c>
    </row>
    <row r="219" spans="1:113" x14ac:dyDescent="0.25">
      <c r="A219" t="s">
        <v>4403</v>
      </c>
      <c r="B219">
        <v>22</v>
      </c>
      <c r="C219" s="54">
        <v>43475</v>
      </c>
      <c r="D219" t="s">
        <v>1021</v>
      </c>
      <c r="E219" t="s">
        <v>3811</v>
      </c>
      <c r="I219" t="s">
        <v>4423</v>
      </c>
      <c r="K219" t="s">
        <v>4405</v>
      </c>
      <c r="L219">
        <v>1.9</v>
      </c>
      <c r="M219">
        <v>3.58</v>
      </c>
      <c r="N219">
        <v>0</v>
      </c>
      <c r="O219" s="54">
        <v>36526</v>
      </c>
      <c r="P219" s="54">
        <v>36526</v>
      </c>
      <c r="Q219">
        <v>32</v>
      </c>
      <c r="R219">
        <v>45</v>
      </c>
      <c r="S219">
        <v>18</v>
      </c>
      <c r="T219">
        <v>24</v>
      </c>
      <c r="U219">
        <v>12</v>
      </c>
      <c r="V219">
        <v>1</v>
      </c>
      <c r="X219" t="s">
        <v>4406</v>
      </c>
      <c r="Z219" t="s">
        <v>1403</v>
      </c>
      <c r="AA219">
        <v>18.23</v>
      </c>
      <c r="AB219">
        <v>788</v>
      </c>
      <c r="AC219">
        <v>4.5</v>
      </c>
      <c r="AD219">
        <v>6.7</v>
      </c>
      <c r="AE219">
        <v>4.0999999999999996</v>
      </c>
      <c r="AF219">
        <v>0</v>
      </c>
      <c r="AG219">
        <v>0</v>
      </c>
      <c r="AJ219" s="54">
        <v>43450</v>
      </c>
      <c r="AK219" s="54"/>
      <c r="AL219" s="54">
        <v>43443</v>
      </c>
      <c r="AO219">
        <v>300</v>
      </c>
      <c r="AP219" t="s">
        <v>4407</v>
      </c>
      <c r="AR219">
        <v>1</v>
      </c>
      <c r="AS219" t="s">
        <v>1382</v>
      </c>
      <c r="AT219">
        <v>1</v>
      </c>
      <c r="AV219">
        <v>329</v>
      </c>
      <c r="AW219">
        <v>219</v>
      </c>
      <c r="AX219">
        <v>109</v>
      </c>
      <c r="AY219" t="s">
        <v>1398</v>
      </c>
      <c r="AZ219" t="s">
        <v>1387</v>
      </c>
      <c r="BA219">
        <v>365</v>
      </c>
      <c r="BD219">
        <v>1000000000</v>
      </c>
      <c r="BE219">
        <v>185</v>
      </c>
      <c r="BF219">
        <v>0.44</v>
      </c>
      <c r="BG219">
        <v>300</v>
      </c>
      <c r="BH219">
        <v>0</v>
      </c>
      <c r="BI219">
        <v>0</v>
      </c>
      <c r="BJ219">
        <v>300</v>
      </c>
      <c r="BK219">
        <v>0</v>
      </c>
      <c r="BL219">
        <v>0</v>
      </c>
      <c r="BM219">
        <v>485</v>
      </c>
      <c r="BN219">
        <v>-0.47</v>
      </c>
      <c r="BR219">
        <v>0</v>
      </c>
      <c r="BS219">
        <v>110</v>
      </c>
      <c r="BX219">
        <v>0</v>
      </c>
      <c r="BY219">
        <v>0</v>
      </c>
      <c r="BZ219">
        <v>0</v>
      </c>
      <c r="CA219">
        <v>1.18</v>
      </c>
      <c r="CC219">
        <v>0</v>
      </c>
      <c r="CD219" s="54">
        <v>43475</v>
      </c>
      <c r="CE219" s="54"/>
      <c r="CF219" s="54">
        <v>43475</v>
      </c>
      <c r="CG219" s="54">
        <v>43601</v>
      </c>
      <c r="CH219" s="54">
        <v>43067</v>
      </c>
      <c r="CI219" s="54">
        <v>0</v>
      </c>
      <c r="CJ219">
        <v>1</v>
      </c>
      <c r="CK219">
        <v>0</v>
      </c>
      <c r="CL219">
        <v>0</v>
      </c>
      <c r="CM219">
        <v>0</v>
      </c>
      <c r="CN219">
        <v>0.01</v>
      </c>
      <c r="CO219">
        <v>0</v>
      </c>
      <c r="CP219">
        <v>0</v>
      </c>
      <c r="CQ219" t="s">
        <v>1407</v>
      </c>
      <c r="CR219" t="s">
        <v>1406</v>
      </c>
      <c r="CS219" t="s">
        <v>4408</v>
      </c>
      <c r="CT219" t="s">
        <v>1405</v>
      </c>
      <c r="CU219" t="s">
        <v>4409</v>
      </c>
      <c r="CV219" t="s">
        <v>4799</v>
      </c>
      <c r="CW219" t="s">
        <v>4425</v>
      </c>
      <c r="CX219" t="s">
        <v>1401</v>
      </c>
      <c r="CY219" t="s">
        <v>4790</v>
      </c>
      <c r="CZ219" t="s">
        <v>4782</v>
      </c>
      <c r="DE219" t="s">
        <v>4414</v>
      </c>
      <c r="DG219" t="s">
        <v>4460</v>
      </c>
      <c r="DH219" s="54">
        <v>43151</v>
      </c>
      <c r="DI219" s="54">
        <v>43235</v>
      </c>
    </row>
    <row r="220" spans="1:113" x14ac:dyDescent="0.25">
      <c r="A220" t="s">
        <v>4403</v>
      </c>
      <c r="B220">
        <v>22</v>
      </c>
      <c r="C220" s="54">
        <v>43475</v>
      </c>
      <c r="D220" t="s">
        <v>1021</v>
      </c>
      <c r="E220" t="s">
        <v>3812</v>
      </c>
      <c r="I220" t="s">
        <v>4404</v>
      </c>
      <c r="K220" t="s">
        <v>4405</v>
      </c>
      <c r="L220">
        <v>3.08</v>
      </c>
      <c r="M220">
        <v>3.34</v>
      </c>
      <c r="N220">
        <v>0</v>
      </c>
      <c r="O220" s="54">
        <v>36526</v>
      </c>
      <c r="P220" s="54">
        <v>36526</v>
      </c>
      <c r="Q220">
        <v>32</v>
      </c>
      <c r="R220">
        <v>45</v>
      </c>
      <c r="S220">
        <v>18</v>
      </c>
      <c r="T220">
        <v>24</v>
      </c>
      <c r="U220">
        <v>12</v>
      </c>
      <c r="V220">
        <v>1</v>
      </c>
      <c r="X220" t="s">
        <v>4429</v>
      </c>
      <c r="AA220">
        <v>1.38</v>
      </c>
      <c r="AB220">
        <v>60</v>
      </c>
      <c r="AC220">
        <v>0</v>
      </c>
      <c r="AD220">
        <v>121.6</v>
      </c>
      <c r="AE220">
        <v>54.3</v>
      </c>
      <c r="AF220">
        <v>0</v>
      </c>
      <c r="AG220">
        <v>0</v>
      </c>
      <c r="AJ220" s="54">
        <v>43333</v>
      </c>
      <c r="AK220" s="54"/>
      <c r="AL220" s="54"/>
      <c r="AO220">
        <v>300</v>
      </c>
      <c r="AP220" t="s">
        <v>4407</v>
      </c>
      <c r="AR220">
        <v>1</v>
      </c>
      <c r="AS220" t="s">
        <v>1382</v>
      </c>
      <c r="AT220">
        <v>1</v>
      </c>
      <c r="AV220">
        <v>0</v>
      </c>
      <c r="AW220">
        <v>0</v>
      </c>
      <c r="AX220">
        <v>0</v>
      </c>
      <c r="AY220" t="s">
        <v>1383</v>
      </c>
      <c r="AZ220" t="s">
        <v>1383</v>
      </c>
      <c r="BA220">
        <v>0</v>
      </c>
      <c r="BD220">
        <v>1000000000</v>
      </c>
      <c r="BE220">
        <v>671</v>
      </c>
      <c r="BF220">
        <v>0</v>
      </c>
      <c r="BG220">
        <v>0</v>
      </c>
      <c r="BH220">
        <v>0</v>
      </c>
      <c r="BI220">
        <v>0</v>
      </c>
      <c r="BJ220">
        <v>0</v>
      </c>
      <c r="BK220">
        <v>0</v>
      </c>
      <c r="BL220">
        <v>0</v>
      </c>
      <c r="BM220">
        <v>671</v>
      </c>
      <c r="BN220">
        <v>0</v>
      </c>
      <c r="BR220">
        <v>0</v>
      </c>
      <c r="BS220">
        <v>0</v>
      </c>
      <c r="BX220">
        <v>0</v>
      </c>
      <c r="BY220">
        <v>0</v>
      </c>
      <c r="BZ220">
        <v>0</v>
      </c>
      <c r="CA220">
        <v>0</v>
      </c>
      <c r="CC220">
        <v>0</v>
      </c>
      <c r="CD220" s="54">
        <v>43175</v>
      </c>
      <c r="CE220" s="54"/>
      <c r="CF220" s="54">
        <v>43349</v>
      </c>
      <c r="CG220" s="54">
        <v>43475</v>
      </c>
      <c r="CH220" s="54">
        <v>36526</v>
      </c>
      <c r="CI220" s="54">
        <v>36526</v>
      </c>
      <c r="CJ220">
        <v>0.12</v>
      </c>
      <c r="CK220">
        <v>0</v>
      </c>
      <c r="CL220">
        <v>0.01</v>
      </c>
      <c r="CM220">
        <v>0</v>
      </c>
      <c r="CN220">
        <v>0</v>
      </c>
      <c r="CO220">
        <v>0</v>
      </c>
      <c r="CP220">
        <v>0.64</v>
      </c>
      <c r="CQ220" t="s">
        <v>1407</v>
      </c>
      <c r="CR220" t="s">
        <v>1406</v>
      </c>
      <c r="CS220" t="s">
        <v>4408</v>
      </c>
      <c r="CT220" t="s">
        <v>1405</v>
      </c>
      <c r="CU220" t="s">
        <v>4409</v>
      </c>
      <c r="CV220" t="s">
        <v>4800</v>
      </c>
      <c r="CW220" t="s">
        <v>4425</v>
      </c>
      <c r="CX220" t="s">
        <v>1401</v>
      </c>
      <c r="CY220" t="s">
        <v>4790</v>
      </c>
      <c r="CZ220" t="s">
        <v>4531</v>
      </c>
      <c r="DE220" t="s">
        <v>4414</v>
      </c>
      <c r="DH220" s="54">
        <v>36526</v>
      </c>
      <c r="DI220" s="54">
        <v>36694</v>
      </c>
    </row>
    <row r="221" spans="1:113" x14ac:dyDescent="0.25">
      <c r="A221" t="s">
        <v>4403</v>
      </c>
      <c r="B221">
        <v>22</v>
      </c>
      <c r="C221" s="54">
        <v>43475</v>
      </c>
      <c r="D221" t="s">
        <v>1021</v>
      </c>
      <c r="E221" t="s">
        <v>3813</v>
      </c>
      <c r="I221" t="s">
        <v>4404</v>
      </c>
      <c r="K221" t="s">
        <v>4405</v>
      </c>
      <c r="L221">
        <v>0.31</v>
      </c>
      <c r="M221">
        <v>0.38</v>
      </c>
      <c r="N221">
        <v>0</v>
      </c>
      <c r="O221" s="54">
        <v>36526</v>
      </c>
      <c r="P221" s="54">
        <v>36526</v>
      </c>
      <c r="Q221">
        <v>32</v>
      </c>
      <c r="R221">
        <v>45</v>
      </c>
      <c r="S221">
        <v>18</v>
      </c>
      <c r="T221">
        <v>24</v>
      </c>
      <c r="U221">
        <v>12</v>
      </c>
      <c r="V221">
        <v>1</v>
      </c>
      <c r="X221" t="s">
        <v>4406</v>
      </c>
      <c r="AA221">
        <v>9.81</v>
      </c>
      <c r="AB221">
        <v>424</v>
      </c>
      <c r="AC221">
        <v>13.9</v>
      </c>
      <c r="AD221">
        <v>12.8</v>
      </c>
      <c r="AE221">
        <v>7.6</v>
      </c>
      <c r="AF221">
        <v>0</v>
      </c>
      <c r="AG221">
        <v>0</v>
      </c>
      <c r="AJ221" s="54">
        <v>43333</v>
      </c>
      <c r="AK221" s="54"/>
      <c r="AL221" s="54">
        <v>43186</v>
      </c>
      <c r="AO221">
        <v>300</v>
      </c>
      <c r="AP221" t="s">
        <v>4407</v>
      </c>
      <c r="AR221">
        <v>1</v>
      </c>
      <c r="AS221" t="s">
        <v>1382</v>
      </c>
      <c r="AT221">
        <v>1</v>
      </c>
      <c r="AV221">
        <v>546</v>
      </c>
      <c r="AW221">
        <v>363</v>
      </c>
      <c r="AX221">
        <v>180</v>
      </c>
      <c r="AY221" t="s">
        <v>1388</v>
      </c>
      <c r="AZ221" t="s">
        <v>1388</v>
      </c>
      <c r="BA221">
        <v>505</v>
      </c>
      <c r="BD221">
        <v>1000000000</v>
      </c>
      <c r="BE221">
        <v>502</v>
      </c>
      <c r="BF221">
        <v>0.08</v>
      </c>
      <c r="BG221">
        <v>0</v>
      </c>
      <c r="BH221">
        <v>0</v>
      </c>
      <c r="BI221">
        <v>0</v>
      </c>
      <c r="BJ221">
        <v>0</v>
      </c>
      <c r="BK221">
        <v>0</v>
      </c>
      <c r="BL221">
        <v>0</v>
      </c>
      <c r="BM221">
        <v>502</v>
      </c>
      <c r="BN221">
        <v>0.08</v>
      </c>
      <c r="BR221">
        <v>0</v>
      </c>
      <c r="BS221">
        <v>182</v>
      </c>
      <c r="BX221">
        <v>0</v>
      </c>
      <c r="BY221">
        <v>0</v>
      </c>
      <c r="BZ221">
        <v>0</v>
      </c>
      <c r="CA221">
        <v>0.3</v>
      </c>
      <c r="CC221">
        <v>0</v>
      </c>
      <c r="CD221" s="54">
        <v>43475</v>
      </c>
      <c r="CE221" s="54"/>
      <c r="CF221" s="54">
        <v>43475</v>
      </c>
      <c r="CG221" s="54">
        <v>43601</v>
      </c>
      <c r="CH221" s="54">
        <v>36526</v>
      </c>
      <c r="CI221" s="54">
        <v>36526</v>
      </c>
      <c r="CJ221">
        <v>1</v>
      </c>
      <c r="CK221">
        <v>0</v>
      </c>
      <c r="CL221">
        <v>0</v>
      </c>
      <c r="CM221">
        <v>0</v>
      </c>
      <c r="CN221">
        <v>0</v>
      </c>
      <c r="CO221">
        <v>0.01</v>
      </c>
      <c r="CP221">
        <v>0</v>
      </c>
      <c r="CQ221" t="s">
        <v>1407</v>
      </c>
      <c r="CR221" t="s">
        <v>1406</v>
      </c>
      <c r="CS221" t="s">
        <v>4408</v>
      </c>
      <c r="CT221" t="s">
        <v>1405</v>
      </c>
      <c r="CU221" t="s">
        <v>4409</v>
      </c>
      <c r="CV221" t="s">
        <v>4801</v>
      </c>
      <c r="CW221" t="s">
        <v>4425</v>
      </c>
      <c r="CX221" t="s">
        <v>1401</v>
      </c>
      <c r="CY221" t="s">
        <v>4790</v>
      </c>
      <c r="CZ221" t="s">
        <v>4791</v>
      </c>
      <c r="DE221" t="s">
        <v>4414</v>
      </c>
      <c r="DG221" t="s">
        <v>1402</v>
      </c>
      <c r="DH221" s="54">
        <v>36526</v>
      </c>
      <c r="DI221" s="54">
        <v>36694</v>
      </c>
    </row>
    <row r="222" spans="1:113" x14ac:dyDescent="0.25">
      <c r="A222" t="s">
        <v>4403</v>
      </c>
      <c r="B222">
        <v>22</v>
      </c>
      <c r="C222" s="54">
        <v>43475</v>
      </c>
      <c r="D222" t="s">
        <v>1021</v>
      </c>
      <c r="E222" t="s">
        <v>1485</v>
      </c>
      <c r="I222" t="s">
        <v>4419</v>
      </c>
      <c r="K222" t="s">
        <v>4405</v>
      </c>
      <c r="L222">
        <v>0.81</v>
      </c>
      <c r="M222">
        <v>1.65</v>
      </c>
      <c r="N222">
        <v>0</v>
      </c>
      <c r="O222" s="54">
        <v>36526</v>
      </c>
      <c r="P222" s="54">
        <v>36526</v>
      </c>
      <c r="Q222">
        <v>32</v>
      </c>
      <c r="R222">
        <v>45</v>
      </c>
      <c r="S222">
        <v>18</v>
      </c>
      <c r="T222">
        <v>24</v>
      </c>
      <c r="U222">
        <v>12</v>
      </c>
      <c r="V222">
        <v>1</v>
      </c>
      <c r="X222" t="s">
        <v>4406</v>
      </c>
      <c r="AA222">
        <v>125.35</v>
      </c>
      <c r="AB222">
        <v>5416</v>
      </c>
      <c r="AC222">
        <v>11.3</v>
      </c>
      <c r="AD222">
        <v>5</v>
      </c>
      <c r="AE222">
        <v>0.6</v>
      </c>
      <c r="AF222">
        <v>0</v>
      </c>
      <c r="AG222">
        <v>0</v>
      </c>
      <c r="AJ222" s="54">
        <v>43333</v>
      </c>
      <c r="AK222" s="54"/>
      <c r="AL222" s="54">
        <v>43070</v>
      </c>
      <c r="AO222">
        <v>300</v>
      </c>
      <c r="AP222" t="s">
        <v>4407</v>
      </c>
      <c r="AR222">
        <v>1</v>
      </c>
      <c r="AS222" t="s">
        <v>1382</v>
      </c>
      <c r="AT222">
        <v>1</v>
      </c>
      <c r="AV222">
        <v>5662</v>
      </c>
      <c r="AW222">
        <v>3765</v>
      </c>
      <c r="AX222">
        <v>1868</v>
      </c>
      <c r="AY222" t="s">
        <v>1392</v>
      </c>
      <c r="AZ222" t="s">
        <v>1398</v>
      </c>
      <c r="BA222">
        <v>5056</v>
      </c>
      <c r="BD222">
        <v>1000000000</v>
      </c>
      <c r="BE222">
        <v>1001</v>
      </c>
      <c r="BF222">
        <v>0.82</v>
      </c>
      <c r="BG222">
        <v>1500</v>
      </c>
      <c r="BH222">
        <v>0</v>
      </c>
      <c r="BI222">
        <v>1500</v>
      </c>
      <c r="BJ222">
        <v>0</v>
      </c>
      <c r="BK222">
        <v>0</v>
      </c>
      <c r="BL222">
        <v>0</v>
      </c>
      <c r="BM222">
        <v>2501</v>
      </c>
      <c r="BN222">
        <v>0.56000000000000005</v>
      </c>
      <c r="BR222">
        <v>3161</v>
      </c>
      <c r="BS222">
        <v>1887</v>
      </c>
      <c r="BX222">
        <v>728</v>
      </c>
      <c r="BY222">
        <v>0</v>
      </c>
      <c r="BZ222">
        <v>0</v>
      </c>
      <c r="CA222">
        <v>1.38</v>
      </c>
      <c r="CC222">
        <v>1</v>
      </c>
      <c r="CD222" s="54">
        <v>43475</v>
      </c>
      <c r="CE222" s="54"/>
      <c r="CF222" s="54">
        <v>43475</v>
      </c>
      <c r="CG222" s="54">
        <v>43601</v>
      </c>
      <c r="CH222" s="54">
        <v>43311</v>
      </c>
      <c r="CI222" s="54">
        <v>43395</v>
      </c>
      <c r="CJ222">
        <v>1</v>
      </c>
      <c r="CK222">
        <v>0</v>
      </c>
      <c r="CL222">
        <v>0</v>
      </c>
      <c r="CM222">
        <v>0.01</v>
      </c>
      <c r="CN222">
        <v>0</v>
      </c>
      <c r="CO222">
        <v>0</v>
      </c>
      <c r="CP222">
        <v>0</v>
      </c>
      <c r="CQ222" t="s">
        <v>1407</v>
      </c>
      <c r="CR222" t="s">
        <v>1406</v>
      </c>
      <c r="CS222" t="s">
        <v>4408</v>
      </c>
      <c r="CT222" t="s">
        <v>1405</v>
      </c>
      <c r="CU222" t="s">
        <v>4409</v>
      </c>
      <c r="CV222" t="s">
        <v>4802</v>
      </c>
      <c r="CW222" t="s">
        <v>4425</v>
      </c>
      <c r="CX222" t="s">
        <v>1401</v>
      </c>
      <c r="CY222" t="s">
        <v>4790</v>
      </c>
      <c r="CZ222" t="s">
        <v>4427</v>
      </c>
      <c r="DE222" t="s">
        <v>4414</v>
      </c>
      <c r="DG222" t="s">
        <v>1402</v>
      </c>
      <c r="DH222" s="54">
        <v>43395</v>
      </c>
      <c r="DI222" s="54">
        <v>43479</v>
      </c>
    </row>
    <row r="223" spans="1:113" x14ac:dyDescent="0.25">
      <c r="A223" t="s">
        <v>4403</v>
      </c>
      <c r="B223">
        <v>22</v>
      </c>
      <c r="C223" s="54">
        <v>43475</v>
      </c>
      <c r="D223" t="s">
        <v>1021</v>
      </c>
      <c r="E223" t="s">
        <v>1486</v>
      </c>
      <c r="I223" t="s">
        <v>4404</v>
      </c>
      <c r="K223" t="s">
        <v>4405</v>
      </c>
      <c r="L223">
        <v>2.38</v>
      </c>
      <c r="M223">
        <v>4.72</v>
      </c>
      <c r="N223">
        <v>0</v>
      </c>
      <c r="O223" s="54">
        <v>36526</v>
      </c>
      <c r="P223" s="54">
        <v>36526</v>
      </c>
      <c r="Q223">
        <v>32</v>
      </c>
      <c r="R223">
        <v>45</v>
      </c>
      <c r="S223">
        <v>18</v>
      </c>
      <c r="T223">
        <v>24</v>
      </c>
      <c r="U223">
        <v>12</v>
      </c>
      <c r="V223">
        <v>1</v>
      </c>
      <c r="X223" t="s">
        <v>4406</v>
      </c>
      <c r="AA223">
        <v>10.02</v>
      </c>
      <c r="AB223">
        <v>433</v>
      </c>
      <c r="AC223">
        <v>9.6</v>
      </c>
      <c r="AD223">
        <v>5.2</v>
      </c>
      <c r="AE223">
        <v>0</v>
      </c>
      <c r="AF223">
        <v>0</v>
      </c>
      <c r="AG223">
        <v>0</v>
      </c>
      <c r="AJ223" s="54">
        <v>43333</v>
      </c>
      <c r="AK223" s="54"/>
      <c r="AL223" s="54">
        <v>43413</v>
      </c>
      <c r="AO223">
        <v>1</v>
      </c>
      <c r="AP223" t="s">
        <v>4407</v>
      </c>
      <c r="AR223">
        <v>1</v>
      </c>
      <c r="AS223" t="s">
        <v>1382</v>
      </c>
      <c r="AT223">
        <v>1</v>
      </c>
      <c r="AV223">
        <v>384</v>
      </c>
      <c r="AW223">
        <v>255</v>
      </c>
      <c r="AX223">
        <v>127</v>
      </c>
      <c r="AY223" t="s">
        <v>1392</v>
      </c>
      <c r="AZ223" t="s">
        <v>1398</v>
      </c>
      <c r="BA223">
        <v>355</v>
      </c>
      <c r="BD223">
        <v>1000000000</v>
      </c>
      <c r="BE223">
        <v>8</v>
      </c>
      <c r="BF223">
        <v>0.98</v>
      </c>
      <c r="BG223">
        <v>200</v>
      </c>
      <c r="BH223">
        <v>0</v>
      </c>
      <c r="BI223">
        <v>0</v>
      </c>
      <c r="BJ223">
        <v>200</v>
      </c>
      <c r="BK223">
        <v>0</v>
      </c>
      <c r="BL223">
        <v>0</v>
      </c>
      <c r="BM223">
        <v>208</v>
      </c>
      <c r="BN223">
        <v>0.46</v>
      </c>
      <c r="BR223">
        <v>176</v>
      </c>
      <c r="BS223">
        <v>128</v>
      </c>
      <c r="BX223">
        <v>278</v>
      </c>
      <c r="BY223">
        <v>0</v>
      </c>
      <c r="BZ223">
        <v>0</v>
      </c>
      <c r="CA223">
        <v>1.31</v>
      </c>
      <c r="CC223">
        <v>1</v>
      </c>
      <c r="CD223" s="54">
        <v>43475</v>
      </c>
      <c r="CE223" s="54"/>
      <c r="CF223" s="54">
        <v>43475</v>
      </c>
      <c r="CG223" s="54">
        <v>43601</v>
      </c>
      <c r="CH223" s="54">
        <v>43311</v>
      </c>
      <c r="CI223" s="54">
        <v>43395</v>
      </c>
      <c r="CJ223">
        <v>1</v>
      </c>
      <c r="CK223">
        <v>0</v>
      </c>
      <c r="CL223">
        <v>0</v>
      </c>
      <c r="CM223">
        <v>0.01</v>
      </c>
      <c r="CN223">
        <v>0</v>
      </c>
      <c r="CO223">
        <v>0</v>
      </c>
      <c r="CP223">
        <v>0</v>
      </c>
      <c r="CQ223" t="s">
        <v>1407</v>
      </c>
      <c r="CR223" t="s">
        <v>1406</v>
      </c>
      <c r="CS223" t="s">
        <v>4408</v>
      </c>
      <c r="CT223" t="s">
        <v>1405</v>
      </c>
      <c r="CU223" t="s">
        <v>4409</v>
      </c>
      <c r="CV223" t="s">
        <v>4803</v>
      </c>
      <c r="CW223" t="s">
        <v>4425</v>
      </c>
      <c r="CX223" t="s">
        <v>1401</v>
      </c>
      <c r="CY223" t="s">
        <v>4790</v>
      </c>
      <c r="CZ223" t="s">
        <v>4804</v>
      </c>
      <c r="DE223" t="s">
        <v>4414</v>
      </c>
      <c r="DG223" t="s">
        <v>1402</v>
      </c>
      <c r="DH223" s="54">
        <v>43395</v>
      </c>
      <c r="DI223" s="54">
        <v>43479</v>
      </c>
    </row>
    <row r="224" spans="1:113" x14ac:dyDescent="0.25">
      <c r="A224" t="s">
        <v>4403</v>
      </c>
      <c r="B224">
        <v>22</v>
      </c>
      <c r="C224" s="54">
        <v>43475</v>
      </c>
      <c r="D224" t="s">
        <v>1021</v>
      </c>
      <c r="E224" t="s">
        <v>1487</v>
      </c>
      <c r="I224" t="s">
        <v>4432</v>
      </c>
      <c r="K224" t="s">
        <v>4405</v>
      </c>
      <c r="L224">
        <v>2.4</v>
      </c>
      <c r="M224">
        <v>3.55</v>
      </c>
      <c r="N224">
        <v>0</v>
      </c>
      <c r="O224" s="54">
        <v>36526</v>
      </c>
      <c r="P224" s="54">
        <v>36526</v>
      </c>
      <c r="Q224">
        <v>32</v>
      </c>
      <c r="R224">
        <v>45</v>
      </c>
      <c r="S224">
        <v>18</v>
      </c>
      <c r="T224">
        <v>24</v>
      </c>
      <c r="U224">
        <v>12</v>
      </c>
      <c r="V224">
        <v>1</v>
      </c>
      <c r="W224" t="s">
        <v>1400</v>
      </c>
      <c r="X224" t="s">
        <v>4794</v>
      </c>
      <c r="Z224" t="s">
        <v>1403</v>
      </c>
      <c r="AA224">
        <v>8.25</v>
      </c>
      <c r="AB224">
        <v>357</v>
      </c>
      <c r="AC224">
        <v>6.1</v>
      </c>
      <c r="AD224">
        <v>1.2</v>
      </c>
      <c r="AE224">
        <v>0</v>
      </c>
      <c r="AF224">
        <v>0</v>
      </c>
      <c r="AG224">
        <v>0</v>
      </c>
      <c r="AJ224" s="54">
        <v>43333</v>
      </c>
      <c r="AK224" s="54"/>
      <c r="AL224" s="54">
        <v>43333</v>
      </c>
      <c r="AO224">
        <v>1</v>
      </c>
      <c r="AP224" t="s">
        <v>4407</v>
      </c>
      <c r="AR224">
        <v>1</v>
      </c>
      <c r="AS224" t="s">
        <v>1382</v>
      </c>
      <c r="AT224">
        <v>1</v>
      </c>
      <c r="AV224">
        <v>200</v>
      </c>
      <c r="AW224">
        <v>133</v>
      </c>
      <c r="AX224">
        <v>66</v>
      </c>
      <c r="AY224" t="s">
        <v>1392</v>
      </c>
      <c r="AZ224" t="s">
        <v>1392</v>
      </c>
      <c r="BA224">
        <v>350</v>
      </c>
      <c r="BD224">
        <v>1000000000</v>
      </c>
      <c r="BE224">
        <v>39</v>
      </c>
      <c r="BF224">
        <v>0.81</v>
      </c>
      <c r="BG224">
        <v>0</v>
      </c>
      <c r="BH224">
        <v>0</v>
      </c>
      <c r="BI224">
        <v>0</v>
      </c>
      <c r="BJ224">
        <v>0</v>
      </c>
      <c r="BK224">
        <v>0</v>
      </c>
      <c r="BL224">
        <v>0</v>
      </c>
      <c r="BM224">
        <v>39</v>
      </c>
      <c r="BN224">
        <v>0.81</v>
      </c>
      <c r="BR224">
        <v>161</v>
      </c>
      <c r="BS224">
        <v>67</v>
      </c>
      <c r="BX224">
        <v>31</v>
      </c>
      <c r="BY224">
        <v>0</v>
      </c>
      <c r="BZ224">
        <v>0</v>
      </c>
      <c r="CA224">
        <v>0.64</v>
      </c>
      <c r="CC224">
        <v>1</v>
      </c>
      <c r="CD224" s="54">
        <v>43333</v>
      </c>
      <c r="CE224" s="54"/>
      <c r="CF224" s="54">
        <v>43349</v>
      </c>
      <c r="CG224" s="54">
        <v>43475</v>
      </c>
      <c r="CH224" s="54">
        <v>43311</v>
      </c>
      <c r="CI224" s="54">
        <v>43395</v>
      </c>
      <c r="CJ224">
        <v>0.17</v>
      </c>
      <c r="CK224">
        <v>93</v>
      </c>
      <c r="CL224">
        <v>0.01</v>
      </c>
      <c r="CM224">
        <v>0.01</v>
      </c>
      <c r="CN224">
        <v>0.5</v>
      </c>
      <c r="CO224">
        <v>0.14000000000000001</v>
      </c>
      <c r="CP224">
        <v>0</v>
      </c>
      <c r="CQ224" t="s">
        <v>1407</v>
      </c>
      <c r="CR224" t="s">
        <v>1406</v>
      </c>
      <c r="CS224" t="s">
        <v>4408</v>
      </c>
      <c r="CT224" t="s">
        <v>1405</v>
      </c>
      <c r="CU224" t="s">
        <v>4409</v>
      </c>
      <c r="CV224" t="s">
        <v>4805</v>
      </c>
      <c r="CW224" t="s">
        <v>4425</v>
      </c>
      <c r="CX224" t="s">
        <v>1401</v>
      </c>
      <c r="CY224" t="s">
        <v>4790</v>
      </c>
      <c r="CZ224" t="s">
        <v>4806</v>
      </c>
      <c r="DE224" t="s">
        <v>4414</v>
      </c>
      <c r="DG224" t="s">
        <v>1402</v>
      </c>
      <c r="DH224" s="54">
        <v>43395</v>
      </c>
      <c r="DI224" s="54">
        <v>43479</v>
      </c>
    </row>
    <row r="225" spans="1:113" x14ac:dyDescent="0.25">
      <c r="A225" t="s">
        <v>4403</v>
      </c>
      <c r="B225">
        <v>22</v>
      </c>
      <c r="C225" s="54">
        <v>43475</v>
      </c>
      <c r="D225" t="s">
        <v>1021</v>
      </c>
      <c r="E225" t="s">
        <v>3814</v>
      </c>
      <c r="I225" t="s">
        <v>4423</v>
      </c>
      <c r="K225" t="s">
        <v>4405</v>
      </c>
      <c r="L225">
        <v>2.3199999999999998</v>
      </c>
      <c r="M225">
        <v>3.55</v>
      </c>
      <c r="N225">
        <v>0</v>
      </c>
      <c r="O225" s="54">
        <v>36526</v>
      </c>
      <c r="P225" s="54">
        <v>36526</v>
      </c>
      <c r="Q225">
        <v>32</v>
      </c>
      <c r="R225">
        <v>45</v>
      </c>
      <c r="S225">
        <v>18</v>
      </c>
      <c r="T225">
        <v>24</v>
      </c>
      <c r="U225">
        <v>12</v>
      </c>
      <c r="V225">
        <v>1</v>
      </c>
      <c r="X225" t="s">
        <v>4406</v>
      </c>
      <c r="Z225" t="s">
        <v>1403</v>
      </c>
      <c r="AA225">
        <v>12.7</v>
      </c>
      <c r="AB225">
        <v>549</v>
      </c>
      <c r="AC225">
        <v>5.8</v>
      </c>
      <c r="AD225">
        <v>6.3</v>
      </c>
      <c r="AE225">
        <v>3.9</v>
      </c>
      <c r="AF225">
        <v>1</v>
      </c>
      <c r="AG225">
        <v>0</v>
      </c>
      <c r="AJ225" s="54">
        <v>43333</v>
      </c>
      <c r="AK225" s="54"/>
      <c r="AL225" s="54">
        <v>43070</v>
      </c>
      <c r="AO225">
        <v>200</v>
      </c>
      <c r="AP225" t="s">
        <v>4407</v>
      </c>
      <c r="AR225">
        <v>1</v>
      </c>
      <c r="AS225" t="s">
        <v>1382</v>
      </c>
      <c r="AT225">
        <v>1</v>
      </c>
      <c r="AV225">
        <v>296</v>
      </c>
      <c r="AW225">
        <v>197</v>
      </c>
      <c r="AX225">
        <v>98</v>
      </c>
      <c r="AY225" t="s">
        <v>1387</v>
      </c>
      <c r="AZ225" t="s">
        <v>1387</v>
      </c>
      <c r="BA225">
        <v>329</v>
      </c>
      <c r="BD225">
        <v>1000000000</v>
      </c>
      <c r="BE225">
        <v>320</v>
      </c>
      <c r="BF225">
        <v>-0.08</v>
      </c>
      <c r="BG225">
        <v>0</v>
      </c>
      <c r="BH225">
        <v>0</v>
      </c>
      <c r="BI225">
        <v>0</v>
      </c>
      <c r="BJ225">
        <v>0</v>
      </c>
      <c r="BK225">
        <v>0</v>
      </c>
      <c r="BL225">
        <v>0</v>
      </c>
      <c r="BM225">
        <v>320</v>
      </c>
      <c r="BN225">
        <v>-0.08</v>
      </c>
      <c r="BR225">
        <v>0</v>
      </c>
      <c r="BS225">
        <v>99</v>
      </c>
      <c r="BX225">
        <v>0</v>
      </c>
      <c r="BY225">
        <v>56</v>
      </c>
      <c r="BZ225">
        <v>0</v>
      </c>
      <c r="CA225">
        <v>0.71</v>
      </c>
      <c r="CC225">
        <v>1</v>
      </c>
      <c r="CD225" s="54">
        <v>43475</v>
      </c>
      <c r="CE225" s="54"/>
      <c r="CF225" s="54">
        <v>43475</v>
      </c>
      <c r="CG225" s="54">
        <v>43601</v>
      </c>
      <c r="CH225" s="54">
        <v>43311</v>
      </c>
      <c r="CI225" s="54">
        <v>43395</v>
      </c>
      <c r="CJ225">
        <v>1</v>
      </c>
      <c r="CK225">
        <v>0</v>
      </c>
      <c r="CL225">
        <v>0</v>
      </c>
      <c r="CM225">
        <v>0</v>
      </c>
      <c r="CN225">
        <v>0</v>
      </c>
      <c r="CO225">
        <v>0</v>
      </c>
      <c r="CP225">
        <v>0.01</v>
      </c>
      <c r="CQ225" t="s">
        <v>1407</v>
      </c>
      <c r="CR225" t="s">
        <v>1406</v>
      </c>
      <c r="CS225" t="s">
        <v>4408</v>
      </c>
      <c r="CT225" t="s">
        <v>1405</v>
      </c>
      <c r="CU225" t="s">
        <v>4409</v>
      </c>
      <c r="CV225" t="s">
        <v>4807</v>
      </c>
      <c r="CW225" t="s">
        <v>4425</v>
      </c>
      <c r="CX225" t="s">
        <v>1401</v>
      </c>
      <c r="CY225" t="s">
        <v>4790</v>
      </c>
      <c r="CZ225" t="s">
        <v>4806</v>
      </c>
      <c r="DE225" t="s">
        <v>4414</v>
      </c>
      <c r="DG225" t="s">
        <v>1402</v>
      </c>
      <c r="DH225" s="54">
        <v>43395</v>
      </c>
      <c r="DI225" s="54">
        <v>43479</v>
      </c>
    </row>
    <row r="226" spans="1:113" x14ac:dyDescent="0.25">
      <c r="A226" t="s">
        <v>4403</v>
      </c>
      <c r="B226">
        <v>22</v>
      </c>
      <c r="C226" s="54">
        <v>43475</v>
      </c>
      <c r="D226" t="s">
        <v>1021</v>
      </c>
      <c r="E226" t="s">
        <v>3815</v>
      </c>
      <c r="I226" t="s">
        <v>4432</v>
      </c>
      <c r="K226" t="s">
        <v>4405</v>
      </c>
      <c r="L226">
        <v>1.67</v>
      </c>
      <c r="M226">
        <v>3.5</v>
      </c>
      <c r="N226">
        <v>0</v>
      </c>
      <c r="O226" s="54">
        <v>36526</v>
      </c>
      <c r="P226" s="54">
        <v>36526</v>
      </c>
      <c r="Q226">
        <v>32</v>
      </c>
      <c r="R226">
        <v>45</v>
      </c>
      <c r="S226">
        <v>18</v>
      </c>
      <c r="T226">
        <v>24</v>
      </c>
      <c r="U226">
        <v>12</v>
      </c>
      <c r="V226">
        <v>1</v>
      </c>
      <c r="W226" t="s">
        <v>1400</v>
      </c>
      <c r="X226" t="s">
        <v>4808</v>
      </c>
      <c r="Y226">
        <v>1064</v>
      </c>
      <c r="AA226">
        <v>15.86</v>
      </c>
      <c r="AB226">
        <v>686</v>
      </c>
      <c r="AC226">
        <v>12.6</v>
      </c>
      <c r="AD226">
        <v>13.5</v>
      </c>
      <c r="AE226">
        <v>0</v>
      </c>
      <c r="AF226">
        <v>1</v>
      </c>
      <c r="AG226">
        <v>0</v>
      </c>
      <c r="AJ226" s="54">
        <v>43333</v>
      </c>
      <c r="AK226" s="54"/>
      <c r="AL226" s="54">
        <v>43443</v>
      </c>
      <c r="AO226">
        <v>1</v>
      </c>
      <c r="AP226" t="s">
        <v>4407</v>
      </c>
      <c r="AR226">
        <v>1</v>
      </c>
      <c r="AS226" t="s">
        <v>1382</v>
      </c>
      <c r="AT226">
        <v>1</v>
      </c>
      <c r="AV226">
        <v>800</v>
      </c>
      <c r="AW226">
        <v>532</v>
      </c>
      <c r="AX226">
        <v>264</v>
      </c>
      <c r="AY226" t="s">
        <v>1388</v>
      </c>
      <c r="AZ226" t="s">
        <v>1387</v>
      </c>
      <c r="BA226">
        <v>300</v>
      </c>
      <c r="BD226">
        <v>1000000000</v>
      </c>
      <c r="BE226">
        <v>556</v>
      </c>
      <c r="BF226">
        <v>0.31</v>
      </c>
      <c r="BG226">
        <v>300</v>
      </c>
      <c r="BH226">
        <v>0</v>
      </c>
      <c r="BI226">
        <v>300</v>
      </c>
      <c r="BJ226">
        <v>0</v>
      </c>
      <c r="BK226">
        <v>0</v>
      </c>
      <c r="BL226">
        <v>0</v>
      </c>
      <c r="BM226">
        <v>856</v>
      </c>
      <c r="BN226">
        <v>-7.0000000000000007E-2</v>
      </c>
      <c r="BR226">
        <v>0</v>
      </c>
      <c r="BS226">
        <v>267</v>
      </c>
      <c r="BX226">
        <v>0</v>
      </c>
      <c r="BY226">
        <v>0</v>
      </c>
      <c r="BZ226">
        <v>0</v>
      </c>
      <c r="CA226">
        <v>1.46</v>
      </c>
      <c r="CC226">
        <v>1</v>
      </c>
      <c r="CD226" s="54">
        <v>43286</v>
      </c>
      <c r="CE226" s="54"/>
      <c r="CF226" s="54">
        <v>43349</v>
      </c>
      <c r="CG226" s="54">
        <v>43475</v>
      </c>
      <c r="CH226" s="54">
        <v>43311</v>
      </c>
      <c r="CI226" s="54">
        <v>43395</v>
      </c>
      <c r="CJ226">
        <v>1.9</v>
      </c>
      <c r="CK226">
        <v>16559</v>
      </c>
      <c r="CL226">
        <v>0.09</v>
      </c>
      <c r="CM226">
        <v>0.55000000000000004</v>
      </c>
      <c r="CN226">
        <v>0</v>
      </c>
      <c r="CO226">
        <v>0.01</v>
      </c>
      <c r="CP226">
        <v>0</v>
      </c>
      <c r="CQ226" t="s">
        <v>1407</v>
      </c>
      <c r="CR226" t="s">
        <v>1406</v>
      </c>
      <c r="CS226" t="s">
        <v>4408</v>
      </c>
      <c r="CT226" t="s">
        <v>1405</v>
      </c>
      <c r="CU226" t="s">
        <v>4409</v>
      </c>
      <c r="CV226" t="s">
        <v>4809</v>
      </c>
      <c r="CW226" t="s">
        <v>4425</v>
      </c>
      <c r="CX226" t="s">
        <v>1401</v>
      </c>
      <c r="CY226" t="s">
        <v>4790</v>
      </c>
      <c r="CZ226" t="s">
        <v>4434</v>
      </c>
      <c r="DE226" t="s">
        <v>4414</v>
      </c>
      <c r="DG226" t="s">
        <v>1402</v>
      </c>
      <c r="DH226" s="54">
        <v>43395</v>
      </c>
      <c r="DI226" s="54">
        <v>43479</v>
      </c>
    </row>
    <row r="227" spans="1:113" x14ac:dyDescent="0.25">
      <c r="A227" t="s">
        <v>4403</v>
      </c>
      <c r="B227">
        <v>22</v>
      </c>
      <c r="C227" s="54">
        <v>43475</v>
      </c>
      <c r="D227" t="s">
        <v>1021</v>
      </c>
      <c r="E227" t="s">
        <v>3816</v>
      </c>
      <c r="I227" t="s">
        <v>4404</v>
      </c>
      <c r="K227" t="s">
        <v>4405</v>
      </c>
      <c r="L227">
        <v>2.91</v>
      </c>
      <c r="M227">
        <v>5.17</v>
      </c>
      <c r="N227">
        <v>0</v>
      </c>
      <c r="O227" s="54">
        <v>36526</v>
      </c>
      <c r="P227" s="54">
        <v>36526</v>
      </c>
      <c r="Q227">
        <v>32</v>
      </c>
      <c r="R227">
        <v>45</v>
      </c>
      <c r="S227">
        <v>18</v>
      </c>
      <c r="T227">
        <v>24</v>
      </c>
      <c r="U227">
        <v>12</v>
      </c>
      <c r="V227">
        <v>1</v>
      </c>
      <c r="X227" t="s">
        <v>4406</v>
      </c>
      <c r="AA227">
        <v>4.3600000000000003</v>
      </c>
      <c r="AB227">
        <v>189</v>
      </c>
      <c r="AC227">
        <v>15.7</v>
      </c>
      <c r="AD227">
        <v>16.2</v>
      </c>
      <c r="AE227">
        <v>0.1</v>
      </c>
      <c r="AF227">
        <v>0</v>
      </c>
      <c r="AG227">
        <v>0</v>
      </c>
      <c r="AJ227" s="54">
        <v>43333</v>
      </c>
      <c r="AK227" s="54"/>
      <c r="AL227" s="54">
        <v>43333</v>
      </c>
      <c r="AO227">
        <v>1</v>
      </c>
      <c r="AP227" t="s">
        <v>4407</v>
      </c>
      <c r="AR227">
        <v>1</v>
      </c>
      <c r="AS227" t="s">
        <v>1382</v>
      </c>
      <c r="AT227">
        <v>1</v>
      </c>
      <c r="AV227">
        <v>274</v>
      </c>
      <c r="AW227">
        <v>182</v>
      </c>
      <c r="AX227">
        <v>90</v>
      </c>
      <c r="AY227" t="s">
        <v>1387</v>
      </c>
      <c r="AZ227" t="s">
        <v>1387</v>
      </c>
      <c r="BA227">
        <v>253</v>
      </c>
      <c r="BD227">
        <v>1000000000</v>
      </c>
      <c r="BE227">
        <v>282</v>
      </c>
      <c r="BF227">
        <v>-0.03</v>
      </c>
      <c r="BG227">
        <v>0</v>
      </c>
      <c r="BH227">
        <v>0</v>
      </c>
      <c r="BI227">
        <v>0</v>
      </c>
      <c r="BJ227">
        <v>0</v>
      </c>
      <c r="BK227">
        <v>0</v>
      </c>
      <c r="BL227">
        <v>0</v>
      </c>
      <c r="BM227">
        <v>282</v>
      </c>
      <c r="BN227">
        <v>-0.03</v>
      </c>
      <c r="BR227">
        <v>0</v>
      </c>
      <c r="BS227">
        <v>91</v>
      </c>
      <c r="BX227">
        <v>0</v>
      </c>
      <c r="BY227">
        <v>23</v>
      </c>
      <c r="BZ227">
        <v>0</v>
      </c>
      <c r="CA227">
        <v>1.04</v>
      </c>
      <c r="CC227">
        <v>1</v>
      </c>
      <c r="CD227" s="54">
        <v>43475</v>
      </c>
      <c r="CE227" s="54"/>
      <c r="CF227" s="54">
        <v>43475</v>
      </c>
      <c r="CG227" s="54">
        <v>43601</v>
      </c>
      <c r="CH227" s="54">
        <v>43311</v>
      </c>
      <c r="CI227" s="54">
        <v>43395</v>
      </c>
      <c r="CJ227">
        <v>1</v>
      </c>
      <c r="CK227">
        <v>0</v>
      </c>
      <c r="CL227">
        <v>0</v>
      </c>
      <c r="CM227">
        <v>0</v>
      </c>
      <c r="CN227">
        <v>0</v>
      </c>
      <c r="CO227">
        <v>0</v>
      </c>
      <c r="CP227">
        <v>0.01</v>
      </c>
      <c r="CQ227" t="s">
        <v>1407</v>
      </c>
      <c r="CR227" t="s">
        <v>1406</v>
      </c>
      <c r="CS227" t="s">
        <v>4408</v>
      </c>
      <c r="CT227" t="s">
        <v>1405</v>
      </c>
      <c r="CU227" t="s">
        <v>4409</v>
      </c>
      <c r="CV227" t="s">
        <v>4810</v>
      </c>
      <c r="CW227" t="s">
        <v>4425</v>
      </c>
      <c r="CX227" t="s">
        <v>1401</v>
      </c>
      <c r="CY227" t="s">
        <v>4790</v>
      </c>
      <c r="CZ227" t="s">
        <v>4811</v>
      </c>
      <c r="DE227" t="s">
        <v>4414</v>
      </c>
      <c r="DG227" t="s">
        <v>1402</v>
      </c>
      <c r="DH227" s="54">
        <v>43395</v>
      </c>
      <c r="DI227" s="54">
        <v>43479</v>
      </c>
    </row>
    <row r="228" spans="1:113" x14ac:dyDescent="0.25">
      <c r="A228" t="s">
        <v>4403</v>
      </c>
      <c r="B228">
        <v>22</v>
      </c>
      <c r="C228" s="54">
        <v>43475</v>
      </c>
      <c r="D228" t="s">
        <v>1021</v>
      </c>
      <c r="E228" t="s">
        <v>3817</v>
      </c>
      <c r="I228" t="s">
        <v>4404</v>
      </c>
      <c r="K228" t="s">
        <v>4405</v>
      </c>
      <c r="L228">
        <v>2.91</v>
      </c>
      <c r="M228">
        <v>5.17</v>
      </c>
      <c r="N228">
        <v>0</v>
      </c>
      <c r="O228" s="54">
        <v>36526</v>
      </c>
      <c r="P228" s="54">
        <v>36526</v>
      </c>
      <c r="Q228">
        <v>32</v>
      </c>
      <c r="R228">
        <v>45</v>
      </c>
      <c r="S228">
        <v>18</v>
      </c>
      <c r="T228">
        <v>24</v>
      </c>
      <c r="U228">
        <v>12</v>
      </c>
      <c r="V228">
        <v>1</v>
      </c>
      <c r="X228" t="s">
        <v>4406</v>
      </c>
      <c r="AA228">
        <v>2.16</v>
      </c>
      <c r="AB228">
        <v>94</v>
      </c>
      <c r="AC228">
        <v>16</v>
      </c>
      <c r="AD228">
        <v>38.4</v>
      </c>
      <c r="AE228">
        <v>0.1</v>
      </c>
      <c r="AF228">
        <v>0</v>
      </c>
      <c r="AG228">
        <v>0</v>
      </c>
      <c r="AJ228" s="54">
        <v>43333</v>
      </c>
      <c r="AK228" s="54"/>
      <c r="AL228" s="54">
        <v>43095</v>
      </c>
      <c r="AO228">
        <v>1</v>
      </c>
      <c r="AP228" t="s">
        <v>4407</v>
      </c>
      <c r="AR228">
        <v>1</v>
      </c>
      <c r="AS228" t="s">
        <v>1382</v>
      </c>
      <c r="AT228">
        <v>1</v>
      </c>
      <c r="AV228">
        <v>138</v>
      </c>
      <c r="AW228">
        <v>92</v>
      </c>
      <c r="AX228">
        <v>46</v>
      </c>
      <c r="AY228" t="s">
        <v>1387</v>
      </c>
      <c r="AZ228" t="s">
        <v>1387</v>
      </c>
      <c r="BA228">
        <v>127</v>
      </c>
      <c r="BD228">
        <v>1000000000</v>
      </c>
      <c r="BE228">
        <v>332</v>
      </c>
      <c r="BF228">
        <v>-1.41</v>
      </c>
      <c r="BG228">
        <v>0</v>
      </c>
      <c r="BH228">
        <v>0</v>
      </c>
      <c r="BI228">
        <v>0</v>
      </c>
      <c r="BJ228">
        <v>0</v>
      </c>
      <c r="BK228">
        <v>0</v>
      </c>
      <c r="BL228">
        <v>0</v>
      </c>
      <c r="BM228">
        <v>332</v>
      </c>
      <c r="BN228">
        <v>-1.41</v>
      </c>
      <c r="BR228">
        <v>0</v>
      </c>
      <c r="BS228">
        <v>46</v>
      </c>
      <c r="BX228">
        <v>0</v>
      </c>
      <c r="BY228">
        <v>565</v>
      </c>
      <c r="BZ228">
        <v>0</v>
      </c>
      <c r="CA228">
        <v>1.04</v>
      </c>
      <c r="CC228">
        <v>1</v>
      </c>
      <c r="CD228" s="54">
        <v>43475</v>
      </c>
      <c r="CE228" s="54"/>
      <c r="CF228" s="54">
        <v>43475</v>
      </c>
      <c r="CG228" s="54">
        <v>43601</v>
      </c>
      <c r="CH228" s="54">
        <v>43280</v>
      </c>
      <c r="CI228" s="54">
        <v>43364</v>
      </c>
      <c r="CJ228">
        <v>1</v>
      </c>
      <c r="CK228">
        <v>0</v>
      </c>
      <c r="CL228">
        <v>0</v>
      </c>
      <c r="CM228">
        <v>0</v>
      </c>
      <c r="CN228">
        <v>0</v>
      </c>
      <c r="CO228">
        <v>0</v>
      </c>
      <c r="CP228">
        <v>0.01</v>
      </c>
      <c r="CQ228" t="s">
        <v>1407</v>
      </c>
      <c r="CR228" t="s">
        <v>1406</v>
      </c>
      <c r="CS228" t="s">
        <v>4408</v>
      </c>
      <c r="CT228" t="s">
        <v>1405</v>
      </c>
      <c r="CU228" t="s">
        <v>4409</v>
      </c>
      <c r="CV228" t="s">
        <v>4812</v>
      </c>
      <c r="CW228" t="s">
        <v>4425</v>
      </c>
      <c r="CX228" t="s">
        <v>1401</v>
      </c>
      <c r="CY228" t="s">
        <v>4790</v>
      </c>
      <c r="CZ228" t="s">
        <v>4811</v>
      </c>
      <c r="DE228" t="s">
        <v>4414</v>
      </c>
      <c r="DG228" t="s">
        <v>1402</v>
      </c>
      <c r="DH228" s="54">
        <v>43364</v>
      </c>
      <c r="DI228" s="54">
        <v>43448</v>
      </c>
    </row>
    <row r="229" spans="1:113" x14ac:dyDescent="0.25">
      <c r="A229" t="s">
        <v>4403</v>
      </c>
      <c r="B229">
        <v>22</v>
      </c>
      <c r="C229" s="54">
        <v>43475</v>
      </c>
      <c r="D229" t="s">
        <v>1021</v>
      </c>
      <c r="E229" t="s">
        <v>4813</v>
      </c>
      <c r="K229" t="s">
        <v>4405</v>
      </c>
      <c r="L229">
        <v>0</v>
      </c>
      <c r="M229">
        <v>0</v>
      </c>
      <c r="N229">
        <v>0</v>
      </c>
      <c r="O229" s="54">
        <v>36526</v>
      </c>
      <c r="P229" s="54">
        <v>36526</v>
      </c>
      <c r="Q229">
        <v>32</v>
      </c>
      <c r="R229">
        <v>45</v>
      </c>
      <c r="S229">
        <v>18</v>
      </c>
      <c r="T229">
        <v>24</v>
      </c>
      <c r="U229">
        <v>12</v>
      </c>
      <c r="V229">
        <v>1</v>
      </c>
      <c r="X229" t="s">
        <v>4485</v>
      </c>
      <c r="AA229">
        <v>0</v>
      </c>
      <c r="AB229">
        <v>0</v>
      </c>
      <c r="AC229">
        <v>0</v>
      </c>
      <c r="AD229">
        <v>0</v>
      </c>
      <c r="AE229">
        <v>0</v>
      </c>
      <c r="AF229">
        <v>2</v>
      </c>
      <c r="AG229">
        <v>0</v>
      </c>
      <c r="AJ229" s="54"/>
      <c r="AK229" s="54"/>
      <c r="AL229" s="54"/>
      <c r="AO229">
        <v>1</v>
      </c>
      <c r="AP229" t="s">
        <v>4416</v>
      </c>
      <c r="AR229">
        <v>1</v>
      </c>
      <c r="AS229" t="s">
        <v>1382</v>
      </c>
      <c r="AT229">
        <v>1</v>
      </c>
      <c r="AV229">
        <v>270</v>
      </c>
      <c r="AW229">
        <v>180</v>
      </c>
      <c r="AX229">
        <v>89</v>
      </c>
      <c r="AY229" t="s">
        <v>838</v>
      </c>
      <c r="AZ229" t="s">
        <v>1387</v>
      </c>
      <c r="BA229">
        <v>0</v>
      </c>
      <c r="BD229">
        <v>1000000000</v>
      </c>
      <c r="BE229">
        <v>0</v>
      </c>
      <c r="BF229">
        <v>1</v>
      </c>
      <c r="BG229">
        <v>370</v>
      </c>
      <c r="BH229">
        <v>0</v>
      </c>
      <c r="BI229">
        <v>370</v>
      </c>
      <c r="BJ229">
        <v>0</v>
      </c>
      <c r="BK229">
        <v>0</v>
      </c>
      <c r="BL229">
        <v>0</v>
      </c>
      <c r="BM229">
        <v>370</v>
      </c>
      <c r="BN229">
        <v>-0.37</v>
      </c>
      <c r="BR229">
        <v>0</v>
      </c>
      <c r="BS229">
        <v>90</v>
      </c>
      <c r="BX229">
        <v>0</v>
      </c>
      <c r="BY229">
        <v>0</v>
      </c>
      <c r="BZ229">
        <v>0</v>
      </c>
      <c r="CA229">
        <v>0</v>
      </c>
      <c r="CC229">
        <v>1</v>
      </c>
      <c r="CD229" s="54">
        <v>43280</v>
      </c>
      <c r="CE229" s="54"/>
      <c r="CF229" s="54">
        <v>43349</v>
      </c>
      <c r="CG229" s="54">
        <v>43475</v>
      </c>
      <c r="CH229" s="54">
        <v>43311</v>
      </c>
      <c r="CI229" s="54">
        <v>43395</v>
      </c>
      <c r="CJ229">
        <v>1</v>
      </c>
      <c r="CK229">
        <v>0</v>
      </c>
      <c r="CL229">
        <v>0.65</v>
      </c>
      <c r="CM229">
        <v>0</v>
      </c>
      <c r="CN229">
        <v>0</v>
      </c>
      <c r="CO229">
        <v>0</v>
      </c>
      <c r="CP229">
        <v>0</v>
      </c>
      <c r="CQ229" t="s">
        <v>1407</v>
      </c>
      <c r="CR229" t="s">
        <v>1406</v>
      </c>
      <c r="CS229" t="s">
        <v>4408</v>
      </c>
      <c r="CT229" t="s">
        <v>1405</v>
      </c>
      <c r="CU229" t="s">
        <v>4409</v>
      </c>
      <c r="CV229" t="s">
        <v>4814</v>
      </c>
      <c r="CW229" t="s">
        <v>4425</v>
      </c>
      <c r="CX229" t="s">
        <v>1401</v>
      </c>
      <c r="CY229" t="s">
        <v>4790</v>
      </c>
      <c r="CZ229" t="s">
        <v>4487</v>
      </c>
      <c r="DE229" t="s">
        <v>4414</v>
      </c>
      <c r="DH229" s="54">
        <v>43395</v>
      </c>
      <c r="DI229" s="54">
        <v>43479</v>
      </c>
    </row>
    <row r="230" spans="1:113" x14ac:dyDescent="0.25">
      <c r="A230" t="s">
        <v>4403</v>
      </c>
      <c r="B230">
        <v>22</v>
      </c>
      <c r="C230" s="54">
        <v>43475</v>
      </c>
      <c r="D230" t="s">
        <v>1021</v>
      </c>
      <c r="E230" t="s">
        <v>4815</v>
      </c>
      <c r="K230" t="s">
        <v>4405</v>
      </c>
      <c r="L230">
        <v>0</v>
      </c>
      <c r="M230">
        <v>0</v>
      </c>
      <c r="N230">
        <v>0</v>
      </c>
      <c r="O230" s="54">
        <v>36526</v>
      </c>
      <c r="P230" s="54">
        <v>36526</v>
      </c>
      <c r="Q230">
        <v>32</v>
      </c>
      <c r="R230">
        <v>45</v>
      </c>
      <c r="S230">
        <v>18</v>
      </c>
      <c r="T230">
        <v>24</v>
      </c>
      <c r="U230">
        <v>12</v>
      </c>
      <c r="V230">
        <v>1</v>
      </c>
      <c r="X230" t="s">
        <v>4485</v>
      </c>
      <c r="AA230">
        <v>0</v>
      </c>
      <c r="AB230">
        <v>0</v>
      </c>
      <c r="AC230">
        <v>0</v>
      </c>
      <c r="AD230">
        <v>0</v>
      </c>
      <c r="AE230">
        <v>0</v>
      </c>
      <c r="AF230">
        <v>2</v>
      </c>
      <c r="AG230">
        <v>0</v>
      </c>
      <c r="AJ230" s="54"/>
      <c r="AK230" s="54"/>
      <c r="AL230" s="54"/>
      <c r="AO230">
        <v>1</v>
      </c>
      <c r="AP230" t="s">
        <v>4416</v>
      </c>
      <c r="AR230">
        <v>1</v>
      </c>
      <c r="AS230" t="s">
        <v>1382</v>
      </c>
      <c r="AT230">
        <v>1</v>
      </c>
      <c r="AV230">
        <v>270</v>
      </c>
      <c r="AW230">
        <v>180</v>
      </c>
      <c r="AX230">
        <v>89</v>
      </c>
      <c r="AY230" t="s">
        <v>838</v>
      </c>
      <c r="AZ230" t="s">
        <v>1387</v>
      </c>
      <c r="BA230">
        <v>0</v>
      </c>
      <c r="BD230">
        <v>1000000000</v>
      </c>
      <c r="BE230">
        <v>0</v>
      </c>
      <c r="BF230">
        <v>1</v>
      </c>
      <c r="BG230">
        <v>360</v>
      </c>
      <c r="BH230">
        <v>0</v>
      </c>
      <c r="BI230">
        <v>360</v>
      </c>
      <c r="BJ230">
        <v>0</v>
      </c>
      <c r="BK230">
        <v>0</v>
      </c>
      <c r="BL230">
        <v>0</v>
      </c>
      <c r="BM230">
        <v>360</v>
      </c>
      <c r="BN230">
        <v>-0.33</v>
      </c>
      <c r="BR230">
        <v>0</v>
      </c>
      <c r="BS230">
        <v>90</v>
      </c>
      <c r="BX230">
        <v>0</v>
      </c>
      <c r="BY230">
        <v>0</v>
      </c>
      <c r="BZ230">
        <v>0</v>
      </c>
      <c r="CA230">
        <v>0</v>
      </c>
      <c r="CC230">
        <v>1</v>
      </c>
      <c r="CD230" s="54">
        <v>43280</v>
      </c>
      <c r="CE230" s="54"/>
      <c r="CF230" s="54">
        <v>43349</v>
      </c>
      <c r="CG230" s="54">
        <v>43475</v>
      </c>
      <c r="CH230" s="54">
        <v>43311</v>
      </c>
      <c r="CI230" s="54">
        <v>43395</v>
      </c>
      <c r="CJ230">
        <v>1</v>
      </c>
      <c r="CK230">
        <v>0</v>
      </c>
      <c r="CL230">
        <v>0.65</v>
      </c>
      <c r="CM230">
        <v>0</v>
      </c>
      <c r="CN230">
        <v>0</v>
      </c>
      <c r="CO230">
        <v>0</v>
      </c>
      <c r="CP230">
        <v>0</v>
      </c>
      <c r="CQ230" t="s">
        <v>1407</v>
      </c>
      <c r="CR230" t="s">
        <v>1406</v>
      </c>
      <c r="CS230" t="s">
        <v>4408</v>
      </c>
      <c r="CT230" t="s">
        <v>1405</v>
      </c>
      <c r="CU230" t="s">
        <v>4409</v>
      </c>
      <c r="CV230" t="s">
        <v>4816</v>
      </c>
      <c r="CW230" t="s">
        <v>4425</v>
      </c>
      <c r="CX230" t="s">
        <v>1401</v>
      </c>
      <c r="CY230" t="s">
        <v>4790</v>
      </c>
      <c r="CZ230" t="s">
        <v>4487</v>
      </c>
      <c r="DE230" t="s">
        <v>4414</v>
      </c>
      <c r="DH230" s="54">
        <v>43395</v>
      </c>
      <c r="DI230" s="54">
        <v>43479</v>
      </c>
    </row>
    <row r="231" spans="1:113" x14ac:dyDescent="0.25">
      <c r="A231" t="s">
        <v>4403</v>
      </c>
      <c r="B231">
        <v>22</v>
      </c>
      <c r="C231" s="54">
        <v>43475</v>
      </c>
      <c r="D231" t="s">
        <v>1021</v>
      </c>
      <c r="E231" t="s">
        <v>1488</v>
      </c>
      <c r="I231" t="s">
        <v>4419</v>
      </c>
      <c r="K231" t="s">
        <v>4405</v>
      </c>
      <c r="L231">
        <v>8.9499999999999993</v>
      </c>
      <c r="M231">
        <v>13.56</v>
      </c>
      <c r="N231">
        <v>0</v>
      </c>
      <c r="O231" s="54">
        <v>36526</v>
      </c>
      <c r="P231" s="54">
        <v>36526</v>
      </c>
      <c r="Q231">
        <v>32</v>
      </c>
      <c r="R231">
        <v>45</v>
      </c>
      <c r="S231">
        <v>18</v>
      </c>
      <c r="T231">
        <v>24</v>
      </c>
      <c r="U231">
        <v>12</v>
      </c>
      <c r="V231">
        <v>1</v>
      </c>
      <c r="X231" t="s">
        <v>4406</v>
      </c>
      <c r="AA231">
        <v>20.7</v>
      </c>
      <c r="AB231">
        <v>895</v>
      </c>
      <c r="AC231">
        <v>12.3</v>
      </c>
      <c r="AD231">
        <v>4.9000000000000004</v>
      </c>
      <c r="AE231">
        <v>2.4</v>
      </c>
      <c r="AF231">
        <v>0</v>
      </c>
      <c r="AG231">
        <v>0</v>
      </c>
      <c r="AJ231" s="54">
        <v>43333</v>
      </c>
      <c r="AK231" s="54"/>
      <c r="AL231" s="54">
        <v>43443</v>
      </c>
      <c r="AO231">
        <v>200</v>
      </c>
      <c r="AP231" t="s">
        <v>4407</v>
      </c>
      <c r="AR231">
        <v>1</v>
      </c>
      <c r="AS231" t="s">
        <v>1382</v>
      </c>
      <c r="AT231">
        <v>1</v>
      </c>
      <c r="AV231">
        <v>1021</v>
      </c>
      <c r="AW231">
        <v>679</v>
      </c>
      <c r="AX231">
        <v>337</v>
      </c>
      <c r="AY231" t="s">
        <v>1392</v>
      </c>
      <c r="AZ231" t="s">
        <v>1398</v>
      </c>
      <c r="BA231">
        <v>912</v>
      </c>
      <c r="BD231">
        <v>1000000000</v>
      </c>
      <c r="BE231">
        <v>207</v>
      </c>
      <c r="BF231">
        <v>0.8</v>
      </c>
      <c r="BG231">
        <v>200</v>
      </c>
      <c r="BH231">
        <v>0</v>
      </c>
      <c r="BI231">
        <v>0</v>
      </c>
      <c r="BJ231">
        <v>200</v>
      </c>
      <c r="BK231">
        <v>0</v>
      </c>
      <c r="BL231">
        <v>0</v>
      </c>
      <c r="BM231">
        <v>407</v>
      </c>
      <c r="BN231">
        <v>0.6</v>
      </c>
      <c r="BR231">
        <v>614</v>
      </c>
      <c r="BS231">
        <v>340</v>
      </c>
      <c r="BX231">
        <v>599</v>
      </c>
      <c r="BY231">
        <v>0</v>
      </c>
      <c r="BZ231">
        <v>0</v>
      </c>
      <c r="CA231">
        <v>0.69</v>
      </c>
      <c r="CC231">
        <v>1</v>
      </c>
      <c r="CD231" s="54">
        <v>43475</v>
      </c>
      <c r="CE231" s="54"/>
      <c r="CF231" s="54">
        <v>43475</v>
      </c>
      <c r="CG231" s="54">
        <v>43601</v>
      </c>
      <c r="CH231" s="54">
        <v>43311</v>
      </c>
      <c r="CI231" s="54">
        <v>43395</v>
      </c>
      <c r="CJ231">
        <v>1</v>
      </c>
      <c r="CK231">
        <v>0</v>
      </c>
      <c r="CL231">
        <v>0</v>
      </c>
      <c r="CM231">
        <v>0.01</v>
      </c>
      <c r="CN231">
        <v>0</v>
      </c>
      <c r="CO231">
        <v>0</v>
      </c>
      <c r="CP231">
        <v>0</v>
      </c>
      <c r="CQ231" t="s">
        <v>1407</v>
      </c>
      <c r="CR231" t="s">
        <v>1406</v>
      </c>
      <c r="CS231" t="s">
        <v>4408</v>
      </c>
      <c r="CT231" t="s">
        <v>1405</v>
      </c>
      <c r="CU231" t="s">
        <v>4409</v>
      </c>
      <c r="CV231" t="s">
        <v>4817</v>
      </c>
      <c r="CW231" t="s">
        <v>4425</v>
      </c>
      <c r="CX231" t="s">
        <v>1401</v>
      </c>
      <c r="CY231" t="s">
        <v>4818</v>
      </c>
      <c r="CZ231" t="s">
        <v>4452</v>
      </c>
      <c r="DE231" t="s">
        <v>4414</v>
      </c>
      <c r="DG231" t="s">
        <v>1402</v>
      </c>
      <c r="DH231" s="54">
        <v>43395</v>
      </c>
      <c r="DI231" s="54">
        <v>43479</v>
      </c>
    </row>
    <row r="232" spans="1:113" x14ac:dyDescent="0.25">
      <c r="A232" t="s">
        <v>4403</v>
      </c>
      <c r="B232">
        <v>22</v>
      </c>
      <c r="C232" s="54">
        <v>43475</v>
      </c>
      <c r="D232" t="s">
        <v>1021</v>
      </c>
      <c r="E232" t="s">
        <v>3881</v>
      </c>
      <c r="I232" t="s">
        <v>4432</v>
      </c>
      <c r="K232" t="s">
        <v>4405</v>
      </c>
      <c r="L232">
        <v>8.1</v>
      </c>
      <c r="M232">
        <v>13</v>
      </c>
      <c r="N232">
        <v>0</v>
      </c>
      <c r="O232" s="54">
        <v>36526</v>
      </c>
      <c r="P232" s="54">
        <v>36526</v>
      </c>
      <c r="Q232">
        <v>32</v>
      </c>
      <c r="R232">
        <v>45</v>
      </c>
      <c r="S232">
        <v>18</v>
      </c>
      <c r="T232">
        <v>24</v>
      </c>
      <c r="U232">
        <v>12</v>
      </c>
      <c r="V232">
        <v>1</v>
      </c>
      <c r="W232" t="s">
        <v>1400</v>
      </c>
      <c r="X232" t="s">
        <v>4794</v>
      </c>
      <c r="Y232">
        <v>599</v>
      </c>
      <c r="AA232">
        <v>11.97</v>
      </c>
      <c r="AB232">
        <v>518</v>
      </c>
      <c r="AC232">
        <v>9.4</v>
      </c>
      <c r="AD232">
        <v>10</v>
      </c>
      <c r="AE232">
        <v>2.1</v>
      </c>
      <c r="AF232">
        <v>0</v>
      </c>
      <c r="AG232">
        <v>0</v>
      </c>
      <c r="AJ232" s="54">
        <v>43333</v>
      </c>
      <c r="AK232" s="54"/>
      <c r="AL232" s="54">
        <v>43122</v>
      </c>
      <c r="AO232">
        <v>100</v>
      </c>
      <c r="AP232" t="s">
        <v>4407</v>
      </c>
      <c r="AR232">
        <v>1</v>
      </c>
      <c r="AS232" t="s">
        <v>1382</v>
      </c>
      <c r="AT232">
        <v>1</v>
      </c>
      <c r="AV232">
        <v>450</v>
      </c>
      <c r="AW232">
        <v>299</v>
      </c>
      <c r="AX232">
        <v>149</v>
      </c>
      <c r="AY232" t="s">
        <v>1398</v>
      </c>
      <c r="AZ232" t="s">
        <v>1387</v>
      </c>
      <c r="BA232">
        <v>270</v>
      </c>
      <c r="BD232">
        <v>1000000000</v>
      </c>
      <c r="BE232">
        <v>177</v>
      </c>
      <c r="BF232">
        <v>0.61</v>
      </c>
      <c r="BG232">
        <v>300</v>
      </c>
      <c r="BH232">
        <v>0</v>
      </c>
      <c r="BI232">
        <v>0</v>
      </c>
      <c r="BJ232">
        <v>300</v>
      </c>
      <c r="BK232">
        <v>0</v>
      </c>
      <c r="BL232">
        <v>0</v>
      </c>
      <c r="BM232">
        <v>477</v>
      </c>
      <c r="BN232">
        <v>-0.06</v>
      </c>
      <c r="BR232">
        <v>0</v>
      </c>
      <c r="BS232">
        <v>150</v>
      </c>
      <c r="BX232">
        <v>0</v>
      </c>
      <c r="BY232">
        <v>0</v>
      </c>
      <c r="BZ232">
        <v>0</v>
      </c>
      <c r="CA232">
        <v>0.81</v>
      </c>
      <c r="CC232">
        <v>1</v>
      </c>
      <c r="CD232" s="54">
        <v>43333</v>
      </c>
      <c r="CE232" s="54"/>
      <c r="CF232" s="54">
        <v>43349</v>
      </c>
      <c r="CG232" s="54">
        <v>43475</v>
      </c>
      <c r="CH232" s="54">
        <v>43311</v>
      </c>
      <c r="CI232" s="54">
        <v>43395</v>
      </c>
      <c r="CJ232">
        <v>1.55</v>
      </c>
      <c r="CK232">
        <v>8096</v>
      </c>
      <c r="CL232">
        <v>0.45</v>
      </c>
      <c r="CM232">
        <v>0.19</v>
      </c>
      <c r="CN232">
        <v>0.01</v>
      </c>
      <c r="CO232">
        <v>0</v>
      </c>
      <c r="CP232">
        <v>0</v>
      </c>
      <c r="CQ232" t="s">
        <v>1407</v>
      </c>
      <c r="CR232" t="s">
        <v>1406</v>
      </c>
      <c r="CS232" t="s">
        <v>4408</v>
      </c>
      <c r="CT232" t="s">
        <v>1405</v>
      </c>
      <c r="CU232" t="s">
        <v>4409</v>
      </c>
      <c r="CV232" t="s">
        <v>4819</v>
      </c>
      <c r="CW232" t="s">
        <v>4425</v>
      </c>
      <c r="CX232" t="s">
        <v>1401</v>
      </c>
      <c r="CY232" t="s">
        <v>4818</v>
      </c>
      <c r="CZ232" t="s">
        <v>4464</v>
      </c>
      <c r="DE232" t="s">
        <v>4414</v>
      </c>
      <c r="DG232" t="s">
        <v>1402</v>
      </c>
      <c r="DH232" s="54">
        <v>43395</v>
      </c>
      <c r="DI232" s="54">
        <v>43479</v>
      </c>
    </row>
    <row r="233" spans="1:113" x14ac:dyDescent="0.25">
      <c r="A233" t="s">
        <v>4403</v>
      </c>
      <c r="B233">
        <v>22</v>
      </c>
      <c r="C233" s="54">
        <v>43475</v>
      </c>
      <c r="D233" t="s">
        <v>1021</v>
      </c>
      <c r="E233" t="s">
        <v>1489</v>
      </c>
      <c r="I233" t="s">
        <v>4404</v>
      </c>
      <c r="K233" t="s">
        <v>4405</v>
      </c>
      <c r="L233">
        <v>7.77</v>
      </c>
      <c r="M233">
        <v>11.99</v>
      </c>
      <c r="N233">
        <v>0</v>
      </c>
      <c r="O233" s="54">
        <v>36526</v>
      </c>
      <c r="P233" s="54">
        <v>36526</v>
      </c>
      <c r="Q233">
        <v>32</v>
      </c>
      <c r="R233">
        <v>45</v>
      </c>
      <c r="S233">
        <v>18</v>
      </c>
      <c r="T233">
        <v>24</v>
      </c>
      <c r="U233">
        <v>12</v>
      </c>
      <c r="V233">
        <v>1</v>
      </c>
      <c r="X233" t="s">
        <v>4406</v>
      </c>
      <c r="AA233">
        <v>7</v>
      </c>
      <c r="AB233">
        <v>303</v>
      </c>
      <c r="AC233">
        <v>15.6</v>
      </c>
      <c r="AD233">
        <v>6.6</v>
      </c>
      <c r="AE233">
        <v>1.8</v>
      </c>
      <c r="AF233">
        <v>0</v>
      </c>
      <c r="AG233">
        <v>0</v>
      </c>
      <c r="AJ233" s="54">
        <v>43333</v>
      </c>
      <c r="AK233" s="54"/>
      <c r="AL233" s="54">
        <v>43443</v>
      </c>
      <c r="AO233">
        <v>50</v>
      </c>
      <c r="AP233" t="s">
        <v>4407</v>
      </c>
      <c r="AR233">
        <v>1</v>
      </c>
      <c r="AS233" t="s">
        <v>1382</v>
      </c>
      <c r="AT233">
        <v>1</v>
      </c>
      <c r="AV233">
        <v>437</v>
      </c>
      <c r="AW233">
        <v>291</v>
      </c>
      <c r="AX233">
        <v>144</v>
      </c>
      <c r="AY233" t="s">
        <v>1392</v>
      </c>
      <c r="AZ233" t="s">
        <v>1398</v>
      </c>
      <c r="BA233">
        <v>404</v>
      </c>
      <c r="BD233">
        <v>1000000000</v>
      </c>
      <c r="BE233">
        <v>134</v>
      </c>
      <c r="BF233">
        <v>0.69</v>
      </c>
      <c r="BG233">
        <v>50</v>
      </c>
      <c r="BH233">
        <v>0</v>
      </c>
      <c r="BI233">
        <v>0</v>
      </c>
      <c r="BJ233">
        <v>50</v>
      </c>
      <c r="BK233">
        <v>0</v>
      </c>
      <c r="BL233">
        <v>0</v>
      </c>
      <c r="BM233">
        <v>184</v>
      </c>
      <c r="BN233">
        <v>0.57999999999999996</v>
      </c>
      <c r="BR233">
        <v>253</v>
      </c>
      <c r="BS233">
        <v>146</v>
      </c>
      <c r="BX233">
        <v>42</v>
      </c>
      <c r="BY233">
        <v>0</v>
      </c>
      <c r="BZ233">
        <v>0</v>
      </c>
      <c r="CA233">
        <v>0.72</v>
      </c>
      <c r="CC233">
        <v>1</v>
      </c>
      <c r="CD233" s="54">
        <v>43475</v>
      </c>
      <c r="CE233" s="54"/>
      <c r="CF233" s="54">
        <v>43475</v>
      </c>
      <c r="CG233" s="54">
        <v>43601</v>
      </c>
      <c r="CH233" s="54">
        <v>43311</v>
      </c>
      <c r="CI233" s="54">
        <v>43395</v>
      </c>
      <c r="CJ233">
        <v>1</v>
      </c>
      <c r="CK233">
        <v>0</v>
      </c>
      <c r="CL233">
        <v>0</v>
      </c>
      <c r="CM233">
        <v>0.01</v>
      </c>
      <c r="CN233">
        <v>0</v>
      </c>
      <c r="CO233">
        <v>0</v>
      </c>
      <c r="CP233">
        <v>0</v>
      </c>
      <c r="CQ233" t="s">
        <v>1407</v>
      </c>
      <c r="CR233" t="s">
        <v>1406</v>
      </c>
      <c r="CS233" t="s">
        <v>4408</v>
      </c>
      <c r="CT233" t="s">
        <v>1405</v>
      </c>
      <c r="CU233" t="s">
        <v>4409</v>
      </c>
      <c r="CV233" t="s">
        <v>4820</v>
      </c>
      <c r="CW233" t="s">
        <v>4425</v>
      </c>
      <c r="CX233" t="s">
        <v>1401</v>
      </c>
      <c r="CY233" t="s">
        <v>4818</v>
      </c>
      <c r="CZ233" t="s">
        <v>4459</v>
      </c>
      <c r="DE233" t="s">
        <v>4414</v>
      </c>
      <c r="DG233" t="s">
        <v>1402</v>
      </c>
      <c r="DH233" s="54">
        <v>43395</v>
      </c>
      <c r="DI233" s="54">
        <v>43479</v>
      </c>
    </row>
    <row r="234" spans="1:113" x14ac:dyDescent="0.25">
      <c r="A234" t="s">
        <v>4403</v>
      </c>
      <c r="B234">
        <v>22</v>
      </c>
      <c r="C234" s="54">
        <v>43475</v>
      </c>
      <c r="D234" t="s">
        <v>1021</v>
      </c>
      <c r="E234" t="s">
        <v>1490</v>
      </c>
      <c r="I234" t="s">
        <v>4419</v>
      </c>
      <c r="K234" t="s">
        <v>4405</v>
      </c>
      <c r="L234">
        <v>9.9</v>
      </c>
      <c r="M234">
        <v>15.09</v>
      </c>
      <c r="N234">
        <v>0</v>
      </c>
      <c r="O234" s="54">
        <v>36526</v>
      </c>
      <c r="P234" s="54">
        <v>36526</v>
      </c>
      <c r="Q234">
        <v>32</v>
      </c>
      <c r="R234">
        <v>45</v>
      </c>
      <c r="S234">
        <v>18</v>
      </c>
      <c r="T234">
        <v>24</v>
      </c>
      <c r="U234">
        <v>12</v>
      </c>
      <c r="V234">
        <v>1</v>
      </c>
      <c r="X234" t="s">
        <v>4406</v>
      </c>
      <c r="AA234">
        <v>30.9</v>
      </c>
      <c r="AB234">
        <v>1335</v>
      </c>
      <c r="AC234">
        <v>11.4</v>
      </c>
      <c r="AD234">
        <v>7.5</v>
      </c>
      <c r="AE234">
        <v>1.6</v>
      </c>
      <c r="AF234">
        <v>0</v>
      </c>
      <c r="AG234">
        <v>0</v>
      </c>
      <c r="AJ234" s="54">
        <v>43333</v>
      </c>
      <c r="AK234" s="54"/>
      <c r="AL234" s="54">
        <v>43186</v>
      </c>
      <c r="AO234">
        <v>200</v>
      </c>
      <c r="AP234" t="s">
        <v>4407</v>
      </c>
      <c r="AR234">
        <v>1</v>
      </c>
      <c r="AS234" t="s">
        <v>1382</v>
      </c>
      <c r="AT234">
        <v>1</v>
      </c>
      <c r="AV234">
        <v>1414</v>
      </c>
      <c r="AW234">
        <v>940</v>
      </c>
      <c r="AX234">
        <v>467</v>
      </c>
      <c r="AY234" t="s">
        <v>1398</v>
      </c>
      <c r="AZ234" t="s">
        <v>1398</v>
      </c>
      <c r="BA234">
        <v>1263</v>
      </c>
      <c r="BD234">
        <v>1000000000</v>
      </c>
      <c r="BE234">
        <v>630</v>
      </c>
      <c r="BF234">
        <v>0.55000000000000004</v>
      </c>
      <c r="BG234">
        <v>300</v>
      </c>
      <c r="BH234">
        <v>0</v>
      </c>
      <c r="BI234">
        <v>0</v>
      </c>
      <c r="BJ234">
        <v>300</v>
      </c>
      <c r="BK234">
        <v>0</v>
      </c>
      <c r="BL234">
        <v>0</v>
      </c>
      <c r="BM234">
        <v>930</v>
      </c>
      <c r="BN234">
        <v>0.34</v>
      </c>
      <c r="BR234">
        <v>484</v>
      </c>
      <c r="BS234">
        <v>471</v>
      </c>
      <c r="BX234">
        <v>0</v>
      </c>
      <c r="BY234">
        <v>0</v>
      </c>
      <c r="BZ234">
        <v>0</v>
      </c>
      <c r="CA234">
        <v>0.7</v>
      </c>
      <c r="CC234">
        <v>1</v>
      </c>
      <c r="CD234" s="54">
        <v>43475</v>
      </c>
      <c r="CE234" s="54"/>
      <c r="CF234" s="54">
        <v>43475</v>
      </c>
      <c r="CG234" s="54">
        <v>43601</v>
      </c>
      <c r="CH234" s="54">
        <v>43311</v>
      </c>
      <c r="CI234" s="54">
        <v>43395</v>
      </c>
      <c r="CJ234">
        <v>1</v>
      </c>
      <c r="CK234">
        <v>0</v>
      </c>
      <c r="CL234">
        <v>0</v>
      </c>
      <c r="CM234">
        <v>0</v>
      </c>
      <c r="CN234">
        <v>0.01</v>
      </c>
      <c r="CO234">
        <v>0</v>
      </c>
      <c r="CP234">
        <v>0</v>
      </c>
      <c r="CQ234" t="s">
        <v>1407</v>
      </c>
      <c r="CR234" t="s">
        <v>1406</v>
      </c>
      <c r="CS234" t="s">
        <v>4408</v>
      </c>
      <c r="CT234" t="s">
        <v>1405</v>
      </c>
      <c r="CU234" t="s">
        <v>4409</v>
      </c>
      <c r="CV234" t="s">
        <v>4821</v>
      </c>
      <c r="CW234" t="s">
        <v>4425</v>
      </c>
      <c r="CX234" t="s">
        <v>1401</v>
      </c>
      <c r="CY234" t="s">
        <v>4818</v>
      </c>
      <c r="CZ234" t="s">
        <v>4434</v>
      </c>
      <c r="DE234" t="s">
        <v>4414</v>
      </c>
      <c r="DG234" t="s">
        <v>1402</v>
      </c>
      <c r="DH234" s="54">
        <v>43395</v>
      </c>
      <c r="DI234" s="54">
        <v>43479</v>
      </c>
    </row>
    <row r="235" spans="1:113" x14ac:dyDescent="0.25">
      <c r="A235" t="s">
        <v>4403</v>
      </c>
      <c r="B235">
        <v>22</v>
      </c>
      <c r="C235" s="54">
        <v>43475</v>
      </c>
      <c r="D235" t="s">
        <v>1021</v>
      </c>
      <c r="E235" t="s">
        <v>3882</v>
      </c>
      <c r="I235" t="s">
        <v>4428</v>
      </c>
      <c r="K235" t="s">
        <v>4405</v>
      </c>
      <c r="L235">
        <v>12.3</v>
      </c>
      <c r="M235">
        <v>18.95</v>
      </c>
      <c r="N235">
        <v>0</v>
      </c>
      <c r="O235" s="54">
        <v>36526</v>
      </c>
      <c r="P235" s="54">
        <v>36526</v>
      </c>
      <c r="Q235">
        <v>32</v>
      </c>
      <c r="R235">
        <v>45</v>
      </c>
      <c r="S235">
        <v>18</v>
      </c>
      <c r="T235">
        <v>24</v>
      </c>
      <c r="U235">
        <v>12</v>
      </c>
      <c r="V235">
        <v>1</v>
      </c>
      <c r="W235" t="s">
        <v>1400</v>
      </c>
      <c r="X235" t="s">
        <v>4429</v>
      </c>
      <c r="Y235">
        <v>360</v>
      </c>
      <c r="AA235">
        <v>9.2899999999999991</v>
      </c>
      <c r="AB235">
        <v>402</v>
      </c>
      <c r="AC235">
        <v>7.3</v>
      </c>
      <c r="AD235">
        <v>9.4</v>
      </c>
      <c r="AE235">
        <v>5.4</v>
      </c>
      <c r="AF235">
        <v>0</v>
      </c>
      <c r="AG235">
        <v>0</v>
      </c>
      <c r="AJ235" s="54">
        <v>43333</v>
      </c>
      <c r="AK235" s="54"/>
      <c r="AL235" s="54">
        <v>43443</v>
      </c>
      <c r="AO235">
        <v>200</v>
      </c>
      <c r="AP235" t="s">
        <v>4407</v>
      </c>
      <c r="AR235">
        <v>1</v>
      </c>
      <c r="AS235" t="s">
        <v>1382</v>
      </c>
      <c r="AT235">
        <v>1</v>
      </c>
      <c r="AV235">
        <v>270</v>
      </c>
      <c r="AW235">
        <v>180</v>
      </c>
      <c r="AX235">
        <v>89</v>
      </c>
      <c r="AY235" t="s">
        <v>1398</v>
      </c>
      <c r="AZ235" t="s">
        <v>1387</v>
      </c>
      <c r="BA235">
        <v>270</v>
      </c>
      <c r="BD235">
        <v>1000000000</v>
      </c>
      <c r="BE235">
        <v>149</v>
      </c>
      <c r="BF235">
        <v>0.45</v>
      </c>
      <c r="BG235">
        <v>200</v>
      </c>
      <c r="BH235">
        <v>0</v>
      </c>
      <c r="BI235">
        <v>0</v>
      </c>
      <c r="BJ235">
        <v>200</v>
      </c>
      <c r="BK235">
        <v>0</v>
      </c>
      <c r="BL235">
        <v>0</v>
      </c>
      <c r="BM235">
        <v>349</v>
      </c>
      <c r="BN235">
        <v>-0.28999999999999998</v>
      </c>
      <c r="BR235">
        <v>0</v>
      </c>
      <c r="BS235">
        <v>90</v>
      </c>
      <c r="BX235">
        <v>0</v>
      </c>
      <c r="BY235">
        <v>0</v>
      </c>
      <c r="BZ235">
        <v>0</v>
      </c>
      <c r="CA235">
        <v>0.72</v>
      </c>
      <c r="CC235">
        <v>1</v>
      </c>
      <c r="CD235" s="54">
        <v>43175</v>
      </c>
      <c r="CE235" s="54"/>
      <c r="CF235" s="54">
        <v>43349</v>
      </c>
      <c r="CG235" s="54">
        <v>43475</v>
      </c>
      <c r="CH235" s="54">
        <v>43311</v>
      </c>
      <c r="CI235" s="54">
        <v>43395</v>
      </c>
      <c r="CJ235">
        <v>1.54</v>
      </c>
      <c r="CK235">
        <v>4469</v>
      </c>
      <c r="CL235">
        <v>0.38</v>
      </c>
      <c r="CM235">
        <v>0.14000000000000001</v>
      </c>
      <c r="CN235">
        <v>0.14000000000000001</v>
      </c>
      <c r="CO235">
        <v>0</v>
      </c>
      <c r="CP235">
        <v>0</v>
      </c>
      <c r="CQ235" t="s">
        <v>1407</v>
      </c>
      <c r="CR235" t="s">
        <v>1406</v>
      </c>
      <c r="CS235" t="s">
        <v>4408</v>
      </c>
      <c r="CT235" t="s">
        <v>1405</v>
      </c>
      <c r="CU235" t="s">
        <v>4409</v>
      </c>
      <c r="CV235" t="s">
        <v>4822</v>
      </c>
      <c r="CW235" t="s">
        <v>4425</v>
      </c>
      <c r="CX235" t="s">
        <v>1401</v>
      </c>
      <c r="CY235" t="s">
        <v>4818</v>
      </c>
      <c r="CZ235" t="s">
        <v>4823</v>
      </c>
      <c r="DE235" t="s">
        <v>4414</v>
      </c>
      <c r="DG235" t="s">
        <v>1402</v>
      </c>
      <c r="DH235" s="54">
        <v>43395</v>
      </c>
      <c r="DI235" s="54">
        <v>43479</v>
      </c>
    </row>
    <row r="236" spans="1:113" x14ac:dyDescent="0.25">
      <c r="A236" t="s">
        <v>4403</v>
      </c>
      <c r="B236">
        <v>22</v>
      </c>
      <c r="C236" s="54">
        <v>43475</v>
      </c>
      <c r="D236" t="s">
        <v>1021</v>
      </c>
      <c r="E236" t="s">
        <v>3883</v>
      </c>
      <c r="I236" t="s">
        <v>4423</v>
      </c>
      <c r="K236" t="s">
        <v>4405</v>
      </c>
      <c r="L236">
        <v>15.59</v>
      </c>
      <c r="M236">
        <v>21.21</v>
      </c>
      <c r="N236">
        <v>0</v>
      </c>
      <c r="O236" s="54">
        <v>36526</v>
      </c>
      <c r="P236" s="54">
        <v>36526</v>
      </c>
      <c r="Q236">
        <v>32</v>
      </c>
      <c r="R236">
        <v>45</v>
      </c>
      <c r="S236">
        <v>18</v>
      </c>
      <c r="T236">
        <v>24</v>
      </c>
      <c r="U236">
        <v>12</v>
      </c>
      <c r="V236">
        <v>1</v>
      </c>
      <c r="X236" t="s">
        <v>4406</v>
      </c>
      <c r="Z236" t="s">
        <v>1403</v>
      </c>
      <c r="AA236">
        <v>9.81</v>
      </c>
      <c r="AB236">
        <v>424</v>
      </c>
      <c r="AC236">
        <v>5</v>
      </c>
      <c r="AD236">
        <v>5.0999999999999996</v>
      </c>
      <c r="AE236">
        <v>5.0999999999999996</v>
      </c>
      <c r="AF236">
        <v>1</v>
      </c>
      <c r="AG236">
        <v>0</v>
      </c>
      <c r="AJ236" s="54">
        <v>43333</v>
      </c>
      <c r="AK236" s="54"/>
      <c r="AL236" s="54">
        <v>43443</v>
      </c>
      <c r="AO236">
        <v>200</v>
      </c>
      <c r="AP236" t="s">
        <v>4407</v>
      </c>
      <c r="AR236">
        <v>1</v>
      </c>
      <c r="AS236" t="s">
        <v>1382</v>
      </c>
      <c r="AT236">
        <v>1</v>
      </c>
      <c r="AV236">
        <v>197</v>
      </c>
      <c r="AW236">
        <v>131</v>
      </c>
      <c r="AX236">
        <v>65</v>
      </c>
      <c r="AY236" t="s">
        <v>838</v>
      </c>
      <c r="AZ236" t="s">
        <v>1387</v>
      </c>
      <c r="BA236">
        <v>219</v>
      </c>
      <c r="BD236">
        <v>1000000000</v>
      </c>
      <c r="BE236">
        <v>0</v>
      </c>
      <c r="BF236">
        <v>1</v>
      </c>
      <c r="BG236">
        <v>200</v>
      </c>
      <c r="BH236">
        <v>0</v>
      </c>
      <c r="BI236">
        <v>0</v>
      </c>
      <c r="BJ236">
        <v>200</v>
      </c>
      <c r="BK236">
        <v>0</v>
      </c>
      <c r="BL236">
        <v>0</v>
      </c>
      <c r="BM236">
        <v>200</v>
      </c>
      <c r="BN236">
        <v>-0.02</v>
      </c>
      <c r="BR236">
        <v>0</v>
      </c>
      <c r="BS236">
        <v>66</v>
      </c>
      <c r="BX236">
        <v>365</v>
      </c>
      <c r="BY236">
        <v>0</v>
      </c>
      <c r="BZ236">
        <v>0</v>
      </c>
      <c r="CA236">
        <v>0.48</v>
      </c>
      <c r="CC236">
        <v>0</v>
      </c>
      <c r="CD236" s="54">
        <v>43475</v>
      </c>
      <c r="CE236" s="54"/>
      <c r="CF236" s="54">
        <v>43475</v>
      </c>
      <c r="CG236" s="54">
        <v>43601</v>
      </c>
      <c r="CH236" s="54">
        <v>36526</v>
      </c>
      <c r="CI236" s="54">
        <v>36526</v>
      </c>
      <c r="CJ236">
        <v>1</v>
      </c>
      <c r="CK236">
        <v>0</v>
      </c>
      <c r="CL236">
        <v>0.01</v>
      </c>
      <c r="CM236">
        <v>0</v>
      </c>
      <c r="CN236">
        <v>0</v>
      </c>
      <c r="CO236">
        <v>0</v>
      </c>
      <c r="CP236">
        <v>0</v>
      </c>
      <c r="CQ236" t="s">
        <v>1407</v>
      </c>
      <c r="CR236" t="s">
        <v>1406</v>
      </c>
      <c r="CS236" t="s">
        <v>4408</v>
      </c>
      <c r="CT236" t="s">
        <v>1405</v>
      </c>
      <c r="CU236" t="s">
        <v>4409</v>
      </c>
      <c r="CV236" t="s">
        <v>4824</v>
      </c>
      <c r="CW236" t="s">
        <v>4425</v>
      </c>
      <c r="CX236" t="s">
        <v>1401</v>
      </c>
      <c r="CY236" t="s">
        <v>4818</v>
      </c>
      <c r="CZ236" t="s">
        <v>4525</v>
      </c>
      <c r="DE236" t="s">
        <v>4414</v>
      </c>
      <c r="DG236" t="s">
        <v>1402</v>
      </c>
      <c r="DH236" s="54">
        <v>36526</v>
      </c>
      <c r="DI236" s="54">
        <v>36694</v>
      </c>
    </row>
    <row r="237" spans="1:113" x14ac:dyDescent="0.25">
      <c r="A237" t="s">
        <v>4403</v>
      </c>
      <c r="B237">
        <v>22</v>
      </c>
      <c r="C237" s="54">
        <v>43475</v>
      </c>
      <c r="D237" t="s">
        <v>1021</v>
      </c>
      <c r="E237" t="s">
        <v>1491</v>
      </c>
      <c r="I237" t="s">
        <v>4419</v>
      </c>
      <c r="K237" t="s">
        <v>4405</v>
      </c>
      <c r="L237">
        <v>13.66</v>
      </c>
      <c r="M237">
        <v>22.48</v>
      </c>
      <c r="N237">
        <v>0</v>
      </c>
      <c r="O237" s="54">
        <v>36526</v>
      </c>
      <c r="P237" s="54">
        <v>36526</v>
      </c>
      <c r="Q237">
        <v>32</v>
      </c>
      <c r="R237">
        <v>45</v>
      </c>
      <c r="S237">
        <v>18</v>
      </c>
      <c r="T237">
        <v>24</v>
      </c>
      <c r="U237">
        <v>12</v>
      </c>
      <c r="V237">
        <v>1</v>
      </c>
      <c r="X237" t="s">
        <v>4406</v>
      </c>
      <c r="AA237">
        <v>12.23</v>
      </c>
      <c r="AB237">
        <v>529</v>
      </c>
      <c r="AC237">
        <v>12.8</v>
      </c>
      <c r="AD237">
        <v>4.7</v>
      </c>
      <c r="AE237">
        <v>2</v>
      </c>
      <c r="AF237">
        <v>0</v>
      </c>
      <c r="AG237">
        <v>0</v>
      </c>
      <c r="AJ237" s="54">
        <v>43333</v>
      </c>
      <c r="AK237" s="54"/>
      <c r="AL237" s="54">
        <v>43443</v>
      </c>
      <c r="AO237">
        <v>100</v>
      </c>
      <c r="AP237" t="s">
        <v>4407</v>
      </c>
      <c r="AR237">
        <v>1</v>
      </c>
      <c r="AS237" t="s">
        <v>1382</v>
      </c>
      <c r="AT237">
        <v>1</v>
      </c>
      <c r="AV237">
        <v>628</v>
      </c>
      <c r="AW237">
        <v>418</v>
      </c>
      <c r="AX237">
        <v>207</v>
      </c>
      <c r="AY237" t="s">
        <v>1392</v>
      </c>
      <c r="AZ237" t="s">
        <v>1398</v>
      </c>
      <c r="BA237">
        <v>561</v>
      </c>
      <c r="BD237">
        <v>1000000000</v>
      </c>
      <c r="BE237">
        <v>130</v>
      </c>
      <c r="BF237">
        <v>0.79</v>
      </c>
      <c r="BG237">
        <v>100</v>
      </c>
      <c r="BH237">
        <v>0</v>
      </c>
      <c r="BI237">
        <v>0</v>
      </c>
      <c r="BJ237">
        <v>100</v>
      </c>
      <c r="BK237">
        <v>0</v>
      </c>
      <c r="BL237">
        <v>0</v>
      </c>
      <c r="BM237">
        <v>230</v>
      </c>
      <c r="BN237">
        <v>0.63</v>
      </c>
      <c r="BR237">
        <v>398</v>
      </c>
      <c r="BS237">
        <v>209</v>
      </c>
      <c r="BX237">
        <v>679</v>
      </c>
      <c r="BY237">
        <v>0</v>
      </c>
      <c r="BZ237">
        <v>0</v>
      </c>
      <c r="CA237">
        <v>0.86</v>
      </c>
      <c r="CC237">
        <v>1</v>
      </c>
      <c r="CD237" s="54">
        <v>43475</v>
      </c>
      <c r="CE237" s="54"/>
      <c r="CF237" s="54">
        <v>43475</v>
      </c>
      <c r="CG237" s="54">
        <v>43601</v>
      </c>
      <c r="CH237" s="54">
        <v>43311</v>
      </c>
      <c r="CI237" s="54">
        <v>43395</v>
      </c>
      <c r="CJ237">
        <v>1</v>
      </c>
      <c r="CK237">
        <v>0</v>
      </c>
      <c r="CL237">
        <v>0</v>
      </c>
      <c r="CM237">
        <v>0.01</v>
      </c>
      <c r="CN237">
        <v>0</v>
      </c>
      <c r="CO237">
        <v>0</v>
      </c>
      <c r="CP237">
        <v>0</v>
      </c>
      <c r="CQ237" t="s">
        <v>1407</v>
      </c>
      <c r="CR237" t="s">
        <v>1406</v>
      </c>
      <c r="CS237" t="s">
        <v>4408</v>
      </c>
      <c r="CT237" t="s">
        <v>1405</v>
      </c>
      <c r="CU237" t="s">
        <v>4409</v>
      </c>
      <c r="CV237" t="s">
        <v>4825</v>
      </c>
      <c r="CW237" t="s">
        <v>4425</v>
      </c>
      <c r="CX237" t="s">
        <v>1401</v>
      </c>
      <c r="CY237" t="s">
        <v>4818</v>
      </c>
      <c r="CZ237" t="s">
        <v>4477</v>
      </c>
      <c r="DE237" t="s">
        <v>4414</v>
      </c>
      <c r="DG237" t="s">
        <v>1402</v>
      </c>
      <c r="DH237" s="54">
        <v>43395</v>
      </c>
      <c r="DI237" s="54">
        <v>43479</v>
      </c>
    </row>
    <row r="238" spans="1:113" x14ac:dyDescent="0.25">
      <c r="A238" t="s">
        <v>4403</v>
      </c>
      <c r="B238">
        <v>22</v>
      </c>
      <c r="C238" s="54">
        <v>43475</v>
      </c>
      <c r="D238" t="s">
        <v>1021</v>
      </c>
      <c r="E238" t="s">
        <v>1492</v>
      </c>
      <c r="I238" t="s">
        <v>4404</v>
      </c>
      <c r="K238" t="s">
        <v>4405</v>
      </c>
      <c r="L238">
        <v>13.26</v>
      </c>
      <c r="M238">
        <v>20</v>
      </c>
      <c r="N238">
        <v>0</v>
      </c>
      <c r="O238" s="54">
        <v>36526</v>
      </c>
      <c r="P238" s="54">
        <v>36526</v>
      </c>
      <c r="Q238">
        <v>32</v>
      </c>
      <c r="R238">
        <v>45</v>
      </c>
      <c r="S238">
        <v>18</v>
      </c>
      <c r="T238">
        <v>24</v>
      </c>
      <c r="U238">
        <v>12</v>
      </c>
      <c r="V238">
        <v>1</v>
      </c>
      <c r="X238" t="s">
        <v>4406</v>
      </c>
      <c r="AA238">
        <v>1.77</v>
      </c>
      <c r="AB238">
        <v>77</v>
      </c>
      <c r="AC238">
        <v>17.7</v>
      </c>
      <c r="AD238">
        <v>6.9</v>
      </c>
      <c r="AE238">
        <v>0.1</v>
      </c>
      <c r="AF238">
        <v>0</v>
      </c>
      <c r="AG238">
        <v>0</v>
      </c>
      <c r="AJ238" s="54">
        <v>43364</v>
      </c>
      <c r="AK238" s="54"/>
      <c r="AL238" s="54">
        <v>43409</v>
      </c>
      <c r="AO238">
        <v>1</v>
      </c>
      <c r="AP238" t="s">
        <v>4407</v>
      </c>
      <c r="AR238">
        <v>1</v>
      </c>
      <c r="AS238" t="s">
        <v>1382</v>
      </c>
      <c r="AT238">
        <v>1</v>
      </c>
      <c r="AV238">
        <v>125</v>
      </c>
      <c r="AW238">
        <v>83</v>
      </c>
      <c r="AX238">
        <v>41</v>
      </c>
      <c r="AY238" t="s">
        <v>1398</v>
      </c>
      <c r="AZ238" t="s">
        <v>1398</v>
      </c>
      <c r="BA238">
        <v>115</v>
      </c>
      <c r="BD238">
        <v>1000000000</v>
      </c>
      <c r="BE238">
        <v>49</v>
      </c>
      <c r="BF238">
        <v>0.61</v>
      </c>
      <c r="BG238">
        <v>0</v>
      </c>
      <c r="BH238">
        <v>0</v>
      </c>
      <c r="BI238">
        <v>0</v>
      </c>
      <c r="BJ238">
        <v>0</v>
      </c>
      <c r="BK238">
        <v>0</v>
      </c>
      <c r="BL238">
        <v>0</v>
      </c>
      <c r="BM238">
        <v>49</v>
      </c>
      <c r="BN238">
        <v>0.61</v>
      </c>
      <c r="BR238">
        <v>76</v>
      </c>
      <c r="BS238">
        <v>42</v>
      </c>
      <c r="BX238">
        <v>0</v>
      </c>
      <c r="BY238">
        <v>0</v>
      </c>
      <c r="BZ238">
        <v>0</v>
      </c>
      <c r="CA238">
        <v>0.68</v>
      </c>
      <c r="CC238">
        <v>1</v>
      </c>
      <c r="CD238" s="54">
        <v>43475</v>
      </c>
      <c r="CE238" s="54"/>
      <c r="CF238" s="54">
        <v>43475</v>
      </c>
      <c r="CG238" s="54">
        <v>43601</v>
      </c>
      <c r="CH238" s="54">
        <v>43311</v>
      </c>
      <c r="CI238" s="54">
        <v>43395</v>
      </c>
      <c r="CJ238">
        <v>1</v>
      </c>
      <c r="CK238">
        <v>0</v>
      </c>
      <c r="CL238">
        <v>0</v>
      </c>
      <c r="CM238">
        <v>0</v>
      </c>
      <c r="CN238">
        <v>0.01</v>
      </c>
      <c r="CO238">
        <v>0</v>
      </c>
      <c r="CP238">
        <v>0</v>
      </c>
      <c r="CQ238" t="s">
        <v>1407</v>
      </c>
      <c r="CR238" t="s">
        <v>1406</v>
      </c>
      <c r="CS238" t="s">
        <v>4408</v>
      </c>
      <c r="CT238" t="s">
        <v>1405</v>
      </c>
      <c r="CU238" t="s">
        <v>4409</v>
      </c>
      <c r="CV238" t="s">
        <v>4826</v>
      </c>
      <c r="CW238" t="s">
        <v>4425</v>
      </c>
      <c r="CX238" t="s">
        <v>1401</v>
      </c>
      <c r="CY238" t="s">
        <v>4818</v>
      </c>
      <c r="CZ238" t="s">
        <v>4827</v>
      </c>
      <c r="DE238" t="s">
        <v>4414</v>
      </c>
      <c r="DG238" t="s">
        <v>1402</v>
      </c>
      <c r="DH238" s="54">
        <v>43395</v>
      </c>
      <c r="DI238" s="54">
        <v>43479</v>
      </c>
    </row>
    <row r="239" spans="1:113" x14ac:dyDescent="0.25">
      <c r="A239" t="s">
        <v>4403</v>
      </c>
      <c r="B239">
        <v>22</v>
      </c>
      <c r="C239" s="54">
        <v>43475</v>
      </c>
      <c r="D239" t="s">
        <v>1021</v>
      </c>
      <c r="E239" t="s">
        <v>1493</v>
      </c>
      <c r="I239" t="s">
        <v>4419</v>
      </c>
      <c r="K239" t="s">
        <v>4405</v>
      </c>
      <c r="L239">
        <v>0.24</v>
      </c>
      <c r="M239">
        <v>0.49</v>
      </c>
      <c r="N239">
        <v>0</v>
      </c>
      <c r="O239" s="54">
        <v>36526</v>
      </c>
      <c r="P239" s="54">
        <v>36526</v>
      </c>
      <c r="Q239">
        <v>32</v>
      </c>
      <c r="R239">
        <v>45</v>
      </c>
      <c r="S239">
        <v>18</v>
      </c>
      <c r="T239">
        <v>24</v>
      </c>
      <c r="U239">
        <v>12</v>
      </c>
      <c r="V239">
        <v>1</v>
      </c>
      <c r="X239" t="s">
        <v>4406</v>
      </c>
      <c r="AA239">
        <v>94.46</v>
      </c>
      <c r="AB239">
        <v>4081</v>
      </c>
      <c r="AC239">
        <v>12.5</v>
      </c>
      <c r="AD239">
        <v>7.4</v>
      </c>
      <c r="AE239">
        <v>5.3</v>
      </c>
      <c r="AF239">
        <v>0</v>
      </c>
      <c r="AG239">
        <v>0</v>
      </c>
      <c r="AJ239" s="54">
        <v>43333</v>
      </c>
      <c r="AK239" s="54">
        <v>42751</v>
      </c>
      <c r="AL239" s="54">
        <v>43443</v>
      </c>
      <c r="AO239">
        <v>2000</v>
      </c>
      <c r="AP239" t="s">
        <v>4407</v>
      </c>
      <c r="AR239">
        <v>1</v>
      </c>
      <c r="AS239" t="s">
        <v>1382</v>
      </c>
      <c r="AT239">
        <v>1</v>
      </c>
      <c r="AV239">
        <v>4719</v>
      </c>
      <c r="AW239">
        <v>3138</v>
      </c>
      <c r="AX239">
        <v>1557</v>
      </c>
      <c r="AY239" t="s">
        <v>1392</v>
      </c>
      <c r="AZ239" t="s">
        <v>1398</v>
      </c>
      <c r="BA239">
        <v>4214</v>
      </c>
      <c r="BD239">
        <v>1000000000</v>
      </c>
      <c r="BE239">
        <v>815</v>
      </c>
      <c r="BF239">
        <v>0.83</v>
      </c>
      <c r="BG239">
        <v>1980</v>
      </c>
      <c r="BH239">
        <v>0</v>
      </c>
      <c r="BI239">
        <v>0</v>
      </c>
      <c r="BJ239">
        <v>1980</v>
      </c>
      <c r="BK239">
        <v>0</v>
      </c>
      <c r="BL239">
        <v>0</v>
      </c>
      <c r="BM239">
        <v>2795</v>
      </c>
      <c r="BN239">
        <v>0.41</v>
      </c>
      <c r="BR239">
        <v>2000</v>
      </c>
      <c r="BS239">
        <v>1573</v>
      </c>
      <c r="BX239">
        <v>186</v>
      </c>
      <c r="BY239">
        <v>0</v>
      </c>
      <c r="BZ239">
        <v>0</v>
      </c>
      <c r="CA239">
        <v>1.39</v>
      </c>
      <c r="CC239">
        <v>0</v>
      </c>
      <c r="CD239" s="54">
        <v>43475</v>
      </c>
      <c r="CE239" s="54"/>
      <c r="CF239" s="54">
        <v>43475</v>
      </c>
      <c r="CG239" s="54">
        <v>43601</v>
      </c>
      <c r="CH239" s="54">
        <v>43067</v>
      </c>
      <c r="CI239" s="54">
        <v>0</v>
      </c>
      <c r="CJ239">
        <v>1</v>
      </c>
      <c r="CK239">
        <v>0</v>
      </c>
      <c r="CL239">
        <v>0</v>
      </c>
      <c r="CM239">
        <v>0.01</v>
      </c>
      <c r="CN239">
        <v>0</v>
      </c>
      <c r="CO239">
        <v>0</v>
      </c>
      <c r="CP239">
        <v>0</v>
      </c>
      <c r="CQ239" t="s">
        <v>1407</v>
      </c>
      <c r="CR239" t="s">
        <v>1406</v>
      </c>
      <c r="CS239" t="s">
        <v>4408</v>
      </c>
      <c r="CT239" t="s">
        <v>1405</v>
      </c>
      <c r="CU239" t="s">
        <v>4409</v>
      </c>
      <c r="CV239" t="s">
        <v>4828</v>
      </c>
      <c r="CW239" t="s">
        <v>4425</v>
      </c>
      <c r="CX239" t="s">
        <v>1401</v>
      </c>
      <c r="CY239" t="s">
        <v>4829</v>
      </c>
      <c r="CZ239" t="s">
        <v>4447</v>
      </c>
      <c r="DE239" t="s">
        <v>4443</v>
      </c>
      <c r="DG239" t="s">
        <v>4460</v>
      </c>
      <c r="DH239" s="54">
        <v>43151</v>
      </c>
      <c r="DI239" s="54">
        <v>43235</v>
      </c>
    </row>
    <row r="240" spans="1:113" x14ac:dyDescent="0.25">
      <c r="A240" t="s">
        <v>4403</v>
      </c>
      <c r="B240">
        <v>22</v>
      </c>
      <c r="C240" s="54">
        <v>43475</v>
      </c>
      <c r="D240" t="s">
        <v>1021</v>
      </c>
      <c r="E240" t="s">
        <v>1494</v>
      </c>
      <c r="I240" t="s">
        <v>4419</v>
      </c>
      <c r="K240" t="s">
        <v>4405</v>
      </c>
      <c r="L240">
        <v>0.3</v>
      </c>
      <c r="M240">
        <v>0.4</v>
      </c>
      <c r="N240">
        <v>0</v>
      </c>
      <c r="O240" s="54">
        <v>36526</v>
      </c>
      <c r="P240" s="54">
        <v>36526</v>
      </c>
      <c r="Q240">
        <v>32</v>
      </c>
      <c r="R240">
        <v>45</v>
      </c>
      <c r="S240">
        <v>18</v>
      </c>
      <c r="T240">
        <v>24</v>
      </c>
      <c r="U240">
        <v>12</v>
      </c>
      <c r="V240">
        <v>1</v>
      </c>
      <c r="X240" t="s">
        <v>4406</v>
      </c>
      <c r="AA240">
        <v>97.27</v>
      </c>
      <c r="AB240">
        <v>4203</v>
      </c>
      <c r="AC240">
        <v>12.1</v>
      </c>
      <c r="AD240">
        <v>8.3000000000000007</v>
      </c>
      <c r="AE240">
        <v>1.3</v>
      </c>
      <c r="AF240">
        <v>0</v>
      </c>
      <c r="AG240">
        <v>0</v>
      </c>
      <c r="AJ240" s="54">
        <v>43333</v>
      </c>
      <c r="AK240" s="54"/>
      <c r="AL240" s="54">
        <v>43462</v>
      </c>
      <c r="AO240">
        <v>500</v>
      </c>
      <c r="AP240" t="s">
        <v>4407</v>
      </c>
      <c r="AR240">
        <v>1</v>
      </c>
      <c r="AS240" t="s">
        <v>1382</v>
      </c>
      <c r="AT240">
        <v>1</v>
      </c>
      <c r="AV240">
        <v>4719</v>
      </c>
      <c r="AW240">
        <v>3138</v>
      </c>
      <c r="AX240">
        <v>1557</v>
      </c>
      <c r="AY240" t="s">
        <v>1392</v>
      </c>
      <c r="AZ240" t="s">
        <v>1388</v>
      </c>
      <c r="BA240">
        <v>4214</v>
      </c>
      <c r="BD240">
        <v>1000000000</v>
      </c>
      <c r="BE240">
        <v>1216</v>
      </c>
      <c r="BF240">
        <v>0.74</v>
      </c>
      <c r="BG240">
        <v>2000</v>
      </c>
      <c r="BH240">
        <v>0</v>
      </c>
      <c r="BI240">
        <v>1000</v>
      </c>
      <c r="BJ240">
        <v>1000</v>
      </c>
      <c r="BK240">
        <v>0</v>
      </c>
      <c r="BL240">
        <v>0</v>
      </c>
      <c r="BM240">
        <v>3216</v>
      </c>
      <c r="BN240">
        <v>0.32</v>
      </c>
      <c r="BR240">
        <v>1503</v>
      </c>
      <c r="BS240">
        <v>1573</v>
      </c>
      <c r="BX240">
        <v>34</v>
      </c>
      <c r="BY240">
        <v>0</v>
      </c>
      <c r="BZ240">
        <v>0</v>
      </c>
      <c r="CA240">
        <v>0.44</v>
      </c>
      <c r="CC240">
        <v>1</v>
      </c>
      <c r="CD240" s="54">
        <v>43475</v>
      </c>
      <c r="CE240" s="54"/>
      <c r="CF240" s="54">
        <v>43475</v>
      </c>
      <c r="CG240" s="54">
        <v>43601</v>
      </c>
      <c r="CH240" s="54">
        <v>43311</v>
      </c>
      <c r="CI240" s="54">
        <v>43395</v>
      </c>
      <c r="CJ240">
        <v>1</v>
      </c>
      <c r="CK240">
        <v>0</v>
      </c>
      <c r="CL240">
        <v>0</v>
      </c>
      <c r="CM240">
        <v>0.01</v>
      </c>
      <c r="CN240">
        <v>0</v>
      </c>
      <c r="CO240">
        <v>0</v>
      </c>
      <c r="CP240">
        <v>0</v>
      </c>
      <c r="CQ240" t="s">
        <v>1407</v>
      </c>
      <c r="CR240" t="s">
        <v>1406</v>
      </c>
      <c r="CS240" t="s">
        <v>4408</v>
      </c>
      <c r="CT240" t="s">
        <v>1405</v>
      </c>
      <c r="CU240" t="s">
        <v>4409</v>
      </c>
      <c r="CV240" t="s">
        <v>4830</v>
      </c>
      <c r="CW240" t="s">
        <v>4425</v>
      </c>
      <c r="CX240" t="s">
        <v>1401</v>
      </c>
      <c r="CY240" t="s">
        <v>4829</v>
      </c>
      <c r="CZ240" t="s">
        <v>4427</v>
      </c>
      <c r="DE240" t="s">
        <v>4414</v>
      </c>
      <c r="DG240" t="s">
        <v>1402</v>
      </c>
      <c r="DH240" s="54">
        <v>43395</v>
      </c>
      <c r="DI240" s="54">
        <v>43479</v>
      </c>
    </row>
    <row r="241" spans="1:113" x14ac:dyDescent="0.25">
      <c r="A241" t="s">
        <v>4403</v>
      </c>
      <c r="B241">
        <v>22</v>
      </c>
      <c r="C241" s="54">
        <v>43475</v>
      </c>
      <c r="D241" t="s">
        <v>1021</v>
      </c>
      <c r="E241" t="s">
        <v>4017</v>
      </c>
      <c r="I241" t="s">
        <v>4423</v>
      </c>
      <c r="K241" t="s">
        <v>4405</v>
      </c>
      <c r="L241">
        <v>0.22</v>
      </c>
      <c r="M241">
        <v>0.35</v>
      </c>
      <c r="N241">
        <v>0</v>
      </c>
      <c r="O241" s="54">
        <v>36526</v>
      </c>
      <c r="P241" s="54">
        <v>36526</v>
      </c>
      <c r="Q241">
        <v>32</v>
      </c>
      <c r="R241">
        <v>45</v>
      </c>
      <c r="S241">
        <v>18</v>
      </c>
      <c r="T241">
        <v>24</v>
      </c>
      <c r="U241">
        <v>12</v>
      </c>
      <c r="V241">
        <v>1</v>
      </c>
      <c r="X241" t="s">
        <v>4406</v>
      </c>
      <c r="Z241" t="s">
        <v>1403</v>
      </c>
      <c r="AA241">
        <v>130.06</v>
      </c>
      <c r="AB241">
        <v>5619</v>
      </c>
      <c r="AC241">
        <v>4.4000000000000004</v>
      </c>
      <c r="AD241">
        <v>6.9</v>
      </c>
      <c r="AE241">
        <v>1</v>
      </c>
      <c r="AF241">
        <v>0</v>
      </c>
      <c r="AG241">
        <v>0</v>
      </c>
      <c r="AJ241" s="54">
        <v>43333</v>
      </c>
      <c r="AK241" s="54"/>
      <c r="AL241" s="54">
        <v>43443</v>
      </c>
      <c r="AO241">
        <v>500</v>
      </c>
      <c r="AP241" t="s">
        <v>4407</v>
      </c>
      <c r="AR241">
        <v>1</v>
      </c>
      <c r="AS241" t="s">
        <v>1382</v>
      </c>
      <c r="AT241">
        <v>1</v>
      </c>
      <c r="AV241">
        <v>2297</v>
      </c>
      <c r="AW241">
        <v>1528</v>
      </c>
      <c r="AX241">
        <v>758</v>
      </c>
      <c r="AY241" t="s">
        <v>1388</v>
      </c>
      <c r="AZ241" t="s">
        <v>1387</v>
      </c>
      <c r="BA241">
        <v>2552</v>
      </c>
      <c r="BD241">
        <v>1000000000</v>
      </c>
      <c r="BE241">
        <v>1615</v>
      </c>
      <c r="BF241">
        <v>0.3</v>
      </c>
      <c r="BG241">
        <v>2000</v>
      </c>
      <c r="BH241">
        <v>0</v>
      </c>
      <c r="BI241">
        <v>0</v>
      </c>
      <c r="BJ241">
        <v>2000</v>
      </c>
      <c r="BK241">
        <v>0</v>
      </c>
      <c r="BL241">
        <v>0</v>
      </c>
      <c r="BM241">
        <v>3615</v>
      </c>
      <c r="BN241">
        <v>-0.56999999999999995</v>
      </c>
      <c r="BR241">
        <v>0</v>
      </c>
      <c r="BS241">
        <v>766</v>
      </c>
      <c r="BX241">
        <v>0</v>
      </c>
      <c r="BY241">
        <v>0</v>
      </c>
      <c r="BZ241">
        <v>0</v>
      </c>
      <c r="CA241">
        <v>0.79</v>
      </c>
      <c r="CC241">
        <v>1</v>
      </c>
      <c r="CD241" s="54">
        <v>43475</v>
      </c>
      <c r="CE241" s="54"/>
      <c r="CF241" s="54">
        <v>43475</v>
      </c>
      <c r="CG241" s="54">
        <v>43601</v>
      </c>
      <c r="CH241" s="54">
        <v>43311</v>
      </c>
      <c r="CI241" s="54">
        <v>43395</v>
      </c>
      <c r="CJ241">
        <v>1</v>
      </c>
      <c r="CK241">
        <v>0</v>
      </c>
      <c r="CL241">
        <v>0</v>
      </c>
      <c r="CM241">
        <v>0</v>
      </c>
      <c r="CN241">
        <v>0</v>
      </c>
      <c r="CO241">
        <v>0.01</v>
      </c>
      <c r="CP241">
        <v>0</v>
      </c>
      <c r="CQ241" t="s">
        <v>1407</v>
      </c>
      <c r="CR241" t="s">
        <v>1406</v>
      </c>
      <c r="CS241" t="s">
        <v>4408</v>
      </c>
      <c r="CT241" t="s">
        <v>1405</v>
      </c>
      <c r="CU241" t="s">
        <v>4409</v>
      </c>
      <c r="CV241" t="s">
        <v>4831</v>
      </c>
      <c r="CW241" t="s">
        <v>4425</v>
      </c>
      <c r="CX241" t="s">
        <v>1401</v>
      </c>
      <c r="CY241" t="s">
        <v>4829</v>
      </c>
      <c r="CZ241" t="s">
        <v>4427</v>
      </c>
      <c r="DE241" t="s">
        <v>4414</v>
      </c>
      <c r="DG241" t="s">
        <v>1402</v>
      </c>
      <c r="DH241" s="54">
        <v>43395</v>
      </c>
      <c r="DI241" s="54">
        <v>43479</v>
      </c>
    </row>
    <row r="242" spans="1:113" x14ac:dyDescent="0.25">
      <c r="A242" t="s">
        <v>4403</v>
      </c>
      <c r="B242">
        <v>22</v>
      </c>
      <c r="C242" s="54">
        <v>43475</v>
      </c>
      <c r="D242" t="s">
        <v>1021</v>
      </c>
      <c r="E242" t="s">
        <v>1495</v>
      </c>
      <c r="I242" t="s">
        <v>4432</v>
      </c>
      <c r="K242" t="s">
        <v>4405</v>
      </c>
      <c r="L242">
        <v>0.33</v>
      </c>
      <c r="M242">
        <v>0.52</v>
      </c>
      <c r="N242">
        <v>0</v>
      </c>
      <c r="O242" s="54">
        <v>36526</v>
      </c>
      <c r="P242" s="54">
        <v>36526</v>
      </c>
      <c r="Q242">
        <v>32</v>
      </c>
      <c r="R242">
        <v>45</v>
      </c>
      <c r="S242">
        <v>18</v>
      </c>
      <c r="T242">
        <v>24</v>
      </c>
      <c r="U242">
        <v>12</v>
      </c>
      <c r="V242">
        <v>1</v>
      </c>
      <c r="W242" t="s">
        <v>1389</v>
      </c>
      <c r="X242" t="s">
        <v>4808</v>
      </c>
      <c r="AA242">
        <v>28.48</v>
      </c>
      <c r="AB242">
        <v>1231</v>
      </c>
      <c r="AC242">
        <v>7</v>
      </c>
      <c r="AD242">
        <v>5.4</v>
      </c>
      <c r="AE242">
        <v>0</v>
      </c>
      <c r="AF242">
        <v>0</v>
      </c>
      <c r="AG242">
        <v>0</v>
      </c>
      <c r="AJ242" s="54">
        <v>43450</v>
      </c>
      <c r="AK242" s="54"/>
      <c r="AL242" s="54">
        <v>43070</v>
      </c>
      <c r="AO242">
        <v>1</v>
      </c>
      <c r="AP242" t="s">
        <v>4407</v>
      </c>
      <c r="AR242">
        <v>1</v>
      </c>
      <c r="AS242" t="s">
        <v>1382</v>
      </c>
      <c r="AT242">
        <v>1</v>
      </c>
      <c r="AV242">
        <v>800</v>
      </c>
      <c r="AW242">
        <v>532</v>
      </c>
      <c r="AX242">
        <v>264</v>
      </c>
      <c r="AY242" t="s">
        <v>1388</v>
      </c>
      <c r="AZ242" t="s">
        <v>1388</v>
      </c>
      <c r="BA242">
        <v>900</v>
      </c>
      <c r="BD242">
        <v>1000000000</v>
      </c>
      <c r="BE242">
        <v>610</v>
      </c>
      <c r="BF242">
        <v>0.24</v>
      </c>
      <c r="BG242">
        <v>0</v>
      </c>
      <c r="BH242">
        <v>0</v>
      </c>
      <c r="BI242">
        <v>0</v>
      </c>
      <c r="BJ242">
        <v>0</v>
      </c>
      <c r="BK242">
        <v>0</v>
      </c>
      <c r="BL242">
        <v>0</v>
      </c>
      <c r="BM242">
        <v>610</v>
      </c>
      <c r="BN242">
        <v>0.24</v>
      </c>
      <c r="BR242">
        <v>190</v>
      </c>
      <c r="BS242">
        <v>267</v>
      </c>
      <c r="BX242">
        <v>0</v>
      </c>
      <c r="BY242">
        <v>0</v>
      </c>
      <c r="BZ242">
        <v>0</v>
      </c>
      <c r="CA242">
        <v>0.77</v>
      </c>
      <c r="CC242">
        <v>0</v>
      </c>
      <c r="CD242" s="54">
        <v>43286</v>
      </c>
      <c r="CE242" s="54"/>
      <c r="CF242" s="54">
        <v>43349</v>
      </c>
      <c r="CG242" s="54">
        <v>43475</v>
      </c>
      <c r="CH242" s="54">
        <v>43067</v>
      </c>
      <c r="CI242" s="54">
        <v>0</v>
      </c>
      <c r="CJ242">
        <v>0.18</v>
      </c>
      <c r="CK242">
        <v>0</v>
      </c>
      <c r="CL242">
        <v>0.01</v>
      </c>
      <c r="CM242">
        <v>0</v>
      </c>
      <c r="CN242">
        <v>0.01</v>
      </c>
      <c r="CO242">
        <v>0.28000000000000003</v>
      </c>
      <c r="CP242">
        <v>0.35</v>
      </c>
      <c r="CQ242" t="s">
        <v>1407</v>
      </c>
      <c r="CR242" t="s">
        <v>1406</v>
      </c>
      <c r="CS242" t="s">
        <v>4408</v>
      </c>
      <c r="CT242" t="s">
        <v>1405</v>
      </c>
      <c r="CU242" t="s">
        <v>4409</v>
      </c>
      <c r="CV242" t="s">
        <v>4832</v>
      </c>
      <c r="CW242" t="s">
        <v>4425</v>
      </c>
      <c r="CX242" t="s">
        <v>1401</v>
      </c>
      <c r="CY242" t="s">
        <v>4829</v>
      </c>
      <c r="CZ242" t="s">
        <v>4427</v>
      </c>
      <c r="DE242" t="s">
        <v>4414</v>
      </c>
      <c r="DG242" t="s">
        <v>4460</v>
      </c>
      <c r="DH242" s="54">
        <v>43151</v>
      </c>
      <c r="DI242" s="54">
        <v>43235</v>
      </c>
    </row>
    <row r="243" spans="1:113" x14ac:dyDescent="0.25">
      <c r="A243" t="s">
        <v>4403</v>
      </c>
      <c r="B243">
        <v>22</v>
      </c>
      <c r="C243" s="54">
        <v>43475</v>
      </c>
      <c r="D243" t="s">
        <v>1021</v>
      </c>
      <c r="E243" t="s">
        <v>4020</v>
      </c>
      <c r="I243" t="s">
        <v>4432</v>
      </c>
      <c r="K243" t="s">
        <v>4405</v>
      </c>
      <c r="L243">
        <v>0.33</v>
      </c>
      <c r="M243">
        <v>0.52</v>
      </c>
      <c r="N243">
        <v>0</v>
      </c>
      <c r="O243" s="54">
        <v>36526</v>
      </c>
      <c r="P243" s="54">
        <v>36526</v>
      </c>
      <c r="Q243">
        <v>32</v>
      </c>
      <c r="R243">
        <v>45</v>
      </c>
      <c r="S243">
        <v>18</v>
      </c>
      <c r="T243">
        <v>24</v>
      </c>
      <c r="U243">
        <v>12</v>
      </c>
      <c r="V243">
        <v>1</v>
      </c>
      <c r="X243" t="s">
        <v>4808</v>
      </c>
      <c r="AA243">
        <v>21.69</v>
      </c>
      <c r="AB243">
        <v>938</v>
      </c>
      <c r="AC243">
        <v>6.9</v>
      </c>
      <c r="AD243">
        <v>10.4</v>
      </c>
      <c r="AE243">
        <v>0</v>
      </c>
      <c r="AF243">
        <v>0</v>
      </c>
      <c r="AG243">
        <v>0</v>
      </c>
      <c r="AJ243" s="54">
        <v>43504</v>
      </c>
      <c r="AK243" s="54"/>
      <c r="AL243" s="54">
        <v>43070</v>
      </c>
      <c r="AO243">
        <v>1</v>
      </c>
      <c r="AP243" t="s">
        <v>4407</v>
      </c>
      <c r="AR243">
        <v>1</v>
      </c>
      <c r="AS243" t="s">
        <v>1382</v>
      </c>
      <c r="AT243">
        <v>1</v>
      </c>
      <c r="AV243">
        <v>600</v>
      </c>
      <c r="AW243">
        <v>399</v>
      </c>
      <c r="AX243">
        <v>198</v>
      </c>
      <c r="AY243" t="s">
        <v>1387</v>
      </c>
      <c r="AZ243" t="s">
        <v>1387</v>
      </c>
      <c r="BA243">
        <v>800</v>
      </c>
      <c r="BD243">
        <v>1000000000</v>
      </c>
      <c r="BE243">
        <v>899</v>
      </c>
      <c r="BF243">
        <v>-0.5</v>
      </c>
      <c r="BG243">
        <v>0</v>
      </c>
      <c r="BH243">
        <v>0</v>
      </c>
      <c r="BI243">
        <v>0</v>
      </c>
      <c r="BJ243">
        <v>0</v>
      </c>
      <c r="BK243">
        <v>0</v>
      </c>
      <c r="BL243">
        <v>0</v>
      </c>
      <c r="BM243">
        <v>899</v>
      </c>
      <c r="BN243">
        <v>-0.5</v>
      </c>
      <c r="BR243">
        <v>0</v>
      </c>
      <c r="BS243">
        <v>200</v>
      </c>
      <c r="BX243">
        <v>0</v>
      </c>
      <c r="BY243">
        <v>99</v>
      </c>
      <c r="BZ243">
        <v>0</v>
      </c>
      <c r="CA243">
        <v>0.77</v>
      </c>
      <c r="CC243">
        <v>0</v>
      </c>
      <c r="CD243" s="54">
        <v>43286</v>
      </c>
      <c r="CE243" s="54"/>
      <c r="CF243" s="54">
        <v>43349</v>
      </c>
      <c r="CG243" s="54">
        <v>43475</v>
      </c>
      <c r="CH243" s="54">
        <v>43067</v>
      </c>
      <c r="CI243" s="54">
        <v>0</v>
      </c>
      <c r="CJ243">
        <v>0.16</v>
      </c>
      <c r="CK243">
        <v>0</v>
      </c>
      <c r="CL243">
        <v>0.01</v>
      </c>
      <c r="CM243">
        <v>0</v>
      </c>
      <c r="CN243">
        <v>0</v>
      </c>
      <c r="CO243">
        <v>0.01</v>
      </c>
      <c r="CP243">
        <v>0.63</v>
      </c>
      <c r="CQ243" t="s">
        <v>1407</v>
      </c>
      <c r="CR243" t="s">
        <v>1406</v>
      </c>
      <c r="CS243" t="s">
        <v>4408</v>
      </c>
      <c r="CT243" t="s">
        <v>1405</v>
      </c>
      <c r="CU243" t="s">
        <v>4409</v>
      </c>
      <c r="CV243" t="s">
        <v>4833</v>
      </c>
      <c r="CW243" t="s">
        <v>4425</v>
      </c>
      <c r="CX243" t="s">
        <v>1401</v>
      </c>
      <c r="CY243" t="s">
        <v>4829</v>
      </c>
      <c r="CZ243" t="s">
        <v>4427</v>
      </c>
      <c r="DE243" t="s">
        <v>4414</v>
      </c>
      <c r="DG243" t="s">
        <v>4460</v>
      </c>
      <c r="DH243" s="54">
        <v>43151</v>
      </c>
      <c r="DI243" s="54">
        <v>43235</v>
      </c>
    </row>
    <row r="244" spans="1:113" x14ac:dyDescent="0.25">
      <c r="A244" t="s">
        <v>4403</v>
      </c>
      <c r="B244">
        <v>22</v>
      </c>
      <c r="C244" s="54">
        <v>43475</v>
      </c>
      <c r="D244" t="s">
        <v>1021</v>
      </c>
      <c r="E244" t="s">
        <v>4021</v>
      </c>
      <c r="I244" t="s">
        <v>4404</v>
      </c>
      <c r="K244" t="s">
        <v>4405</v>
      </c>
      <c r="L244">
        <v>0.33</v>
      </c>
      <c r="M244">
        <v>0.52</v>
      </c>
      <c r="N244">
        <v>0</v>
      </c>
      <c r="O244" s="54">
        <v>36526</v>
      </c>
      <c r="P244" s="54">
        <v>36526</v>
      </c>
      <c r="Q244">
        <v>32</v>
      </c>
      <c r="R244">
        <v>45</v>
      </c>
      <c r="S244">
        <v>18</v>
      </c>
      <c r="T244">
        <v>24</v>
      </c>
      <c r="U244">
        <v>12</v>
      </c>
      <c r="V244">
        <v>1</v>
      </c>
      <c r="X244" t="s">
        <v>4406</v>
      </c>
      <c r="AA244">
        <v>11.8</v>
      </c>
      <c r="AB244">
        <v>510</v>
      </c>
      <c r="AC244">
        <v>13</v>
      </c>
      <c r="AD244">
        <v>15.3</v>
      </c>
      <c r="AE244">
        <v>0</v>
      </c>
      <c r="AF244">
        <v>0</v>
      </c>
      <c r="AG244">
        <v>0</v>
      </c>
      <c r="AJ244" s="54">
        <v>43333</v>
      </c>
      <c r="AK244" s="54"/>
      <c r="AL244" s="54">
        <v>43070</v>
      </c>
      <c r="AO244">
        <v>1</v>
      </c>
      <c r="AP244" t="s">
        <v>4407</v>
      </c>
      <c r="AR244">
        <v>1</v>
      </c>
      <c r="AS244" t="s">
        <v>1382</v>
      </c>
      <c r="AT244">
        <v>1</v>
      </c>
      <c r="AV244">
        <v>613</v>
      </c>
      <c r="AW244">
        <v>408</v>
      </c>
      <c r="AX244">
        <v>202</v>
      </c>
      <c r="AY244" t="s">
        <v>1388</v>
      </c>
      <c r="AZ244" t="s">
        <v>1387</v>
      </c>
      <c r="BA244">
        <v>567</v>
      </c>
      <c r="BD244">
        <v>1000000000</v>
      </c>
      <c r="BE244">
        <v>423</v>
      </c>
      <c r="BF244">
        <v>0.31</v>
      </c>
      <c r="BG244">
        <v>300</v>
      </c>
      <c r="BH244">
        <v>0</v>
      </c>
      <c r="BI244">
        <v>300</v>
      </c>
      <c r="BJ244">
        <v>0</v>
      </c>
      <c r="BK244">
        <v>0</v>
      </c>
      <c r="BL244">
        <v>0</v>
      </c>
      <c r="BM244">
        <v>723</v>
      </c>
      <c r="BN244">
        <v>-0.18</v>
      </c>
      <c r="BR244">
        <v>0</v>
      </c>
      <c r="BS244">
        <v>204</v>
      </c>
      <c r="BX244">
        <v>0</v>
      </c>
      <c r="BY244">
        <v>0</v>
      </c>
      <c r="BZ244">
        <v>0</v>
      </c>
      <c r="CA244">
        <v>0.77</v>
      </c>
      <c r="CC244">
        <v>1</v>
      </c>
      <c r="CD244" s="54">
        <v>43475</v>
      </c>
      <c r="CE244" s="54"/>
      <c r="CF244" s="54">
        <v>43475</v>
      </c>
      <c r="CG244" s="54">
        <v>43601</v>
      </c>
      <c r="CH244" s="54">
        <v>43311</v>
      </c>
      <c r="CI244" s="54">
        <v>43395</v>
      </c>
      <c r="CJ244">
        <v>1</v>
      </c>
      <c r="CK244">
        <v>0</v>
      </c>
      <c r="CL244">
        <v>0</v>
      </c>
      <c r="CM244">
        <v>0</v>
      </c>
      <c r="CN244">
        <v>0</v>
      </c>
      <c r="CO244">
        <v>0.01</v>
      </c>
      <c r="CP244">
        <v>0</v>
      </c>
      <c r="CQ244" t="s">
        <v>1407</v>
      </c>
      <c r="CR244" t="s">
        <v>1406</v>
      </c>
      <c r="CS244" t="s">
        <v>4408</v>
      </c>
      <c r="CT244" t="s">
        <v>1405</v>
      </c>
      <c r="CU244" t="s">
        <v>4409</v>
      </c>
      <c r="CV244" t="s">
        <v>4834</v>
      </c>
      <c r="CW244" t="s">
        <v>4425</v>
      </c>
      <c r="CX244" t="s">
        <v>1401</v>
      </c>
      <c r="CY244" t="s">
        <v>4829</v>
      </c>
      <c r="CZ244" t="s">
        <v>4427</v>
      </c>
      <c r="DE244" t="s">
        <v>4414</v>
      </c>
      <c r="DG244" t="s">
        <v>1402</v>
      </c>
      <c r="DH244" s="54">
        <v>43395</v>
      </c>
      <c r="DI244" s="54">
        <v>43479</v>
      </c>
    </row>
    <row r="245" spans="1:113" x14ac:dyDescent="0.25">
      <c r="A245" t="s">
        <v>4403</v>
      </c>
      <c r="B245">
        <v>22</v>
      </c>
      <c r="C245" s="54">
        <v>43475</v>
      </c>
      <c r="D245" t="s">
        <v>1021</v>
      </c>
      <c r="E245" t="s">
        <v>1496</v>
      </c>
      <c r="I245" t="s">
        <v>4404</v>
      </c>
      <c r="K245" t="s">
        <v>4405</v>
      </c>
      <c r="L245">
        <v>0.03</v>
      </c>
      <c r="M245">
        <v>0.09</v>
      </c>
      <c r="N245">
        <v>0</v>
      </c>
      <c r="O245" s="54">
        <v>36526</v>
      </c>
      <c r="P245" s="54">
        <v>36526</v>
      </c>
      <c r="Q245">
        <v>32</v>
      </c>
      <c r="R245">
        <v>45</v>
      </c>
      <c r="S245">
        <v>18</v>
      </c>
      <c r="T245">
        <v>24</v>
      </c>
      <c r="U245">
        <v>12</v>
      </c>
      <c r="V245">
        <v>1</v>
      </c>
      <c r="X245" t="s">
        <v>4406</v>
      </c>
      <c r="AA245">
        <v>391.48</v>
      </c>
      <c r="AB245">
        <v>16912</v>
      </c>
      <c r="AC245">
        <v>8.3000000000000007</v>
      </c>
      <c r="AD245">
        <v>5</v>
      </c>
      <c r="AE245">
        <v>6.4</v>
      </c>
      <c r="AF245">
        <v>0</v>
      </c>
      <c r="AG245">
        <v>0</v>
      </c>
      <c r="AJ245" s="54">
        <v>43450</v>
      </c>
      <c r="AK245" s="54"/>
      <c r="AL245" s="54">
        <v>43416</v>
      </c>
      <c r="AO245">
        <v>10000</v>
      </c>
      <c r="AP245" t="s">
        <v>4407</v>
      </c>
      <c r="AR245">
        <v>1</v>
      </c>
      <c r="AS245" t="s">
        <v>1382</v>
      </c>
      <c r="AT245">
        <v>1</v>
      </c>
      <c r="AV245">
        <v>12926</v>
      </c>
      <c r="AW245">
        <v>8596</v>
      </c>
      <c r="AX245">
        <v>4266</v>
      </c>
      <c r="AY245" t="s">
        <v>1392</v>
      </c>
      <c r="AZ245" t="s">
        <v>1398</v>
      </c>
      <c r="BA245">
        <v>11968</v>
      </c>
      <c r="BD245">
        <v>1000000000</v>
      </c>
      <c r="BE245">
        <v>3820</v>
      </c>
      <c r="BF245">
        <v>0.7</v>
      </c>
      <c r="BG245">
        <v>3988</v>
      </c>
      <c r="BH245">
        <v>0</v>
      </c>
      <c r="BI245">
        <v>0</v>
      </c>
      <c r="BJ245">
        <v>3988</v>
      </c>
      <c r="BK245">
        <v>0</v>
      </c>
      <c r="BL245">
        <v>0</v>
      </c>
      <c r="BM245">
        <v>7808</v>
      </c>
      <c r="BN245">
        <v>0.4</v>
      </c>
      <c r="BR245">
        <v>10000</v>
      </c>
      <c r="BS245">
        <v>4309</v>
      </c>
      <c r="BX245">
        <v>27</v>
      </c>
      <c r="BY245">
        <v>0</v>
      </c>
      <c r="BZ245">
        <v>0</v>
      </c>
      <c r="CA245">
        <v>2.67</v>
      </c>
      <c r="CC245">
        <v>1</v>
      </c>
      <c r="CD245" s="54">
        <v>43475</v>
      </c>
      <c r="CE245" s="54"/>
      <c r="CF245" s="54">
        <v>43475</v>
      </c>
      <c r="CG245" s="54">
        <v>43601</v>
      </c>
      <c r="CH245" s="54">
        <v>43250</v>
      </c>
      <c r="CI245" s="54">
        <v>43334</v>
      </c>
      <c r="CJ245">
        <v>1</v>
      </c>
      <c r="CK245">
        <v>0</v>
      </c>
      <c r="CL245">
        <v>0</v>
      </c>
      <c r="CM245">
        <v>0.01</v>
      </c>
      <c r="CN245">
        <v>0</v>
      </c>
      <c r="CO245">
        <v>0</v>
      </c>
      <c r="CP245">
        <v>0</v>
      </c>
      <c r="CQ245" t="s">
        <v>1407</v>
      </c>
      <c r="CR245" t="s">
        <v>1406</v>
      </c>
      <c r="CS245" t="s">
        <v>4408</v>
      </c>
      <c r="CT245" t="s">
        <v>1405</v>
      </c>
      <c r="CU245" t="s">
        <v>4409</v>
      </c>
      <c r="CV245" t="s">
        <v>4835</v>
      </c>
      <c r="CW245" t="s">
        <v>4425</v>
      </c>
      <c r="CX245" t="s">
        <v>1401</v>
      </c>
      <c r="CY245" t="s">
        <v>4836</v>
      </c>
      <c r="CZ245" t="s">
        <v>4837</v>
      </c>
      <c r="DE245" t="s">
        <v>4414</v>
      </c>
      <c r="DG245" t="s">
        <v>1402</v>
      </c>
      <c r="DH245" s="54">
        <v>43334</v>
      </c>
      <c r="DI245" s="54">
        <v>43418</v>
      </c>
    </row>
    <row r="246" spans="1:113" x14ac:dyDescent="0.25">
      <c r="A246" t="s">
        <v>4403</v>
      </c>
      <c r="B246">
        <v>22</v>
      </c>
      <c r="C246" s="54">
        <v>43475</v>
      </c>
      <c r="D246" t="s">
        <v>1021</v>
      </c>
      <c r="E246" t="s">
        <v>4024</v>
      </c>
      <c r="I246" t="s">
        <v>4404</v>
      </c>
      <c r="K246" t="s">
        <v>4405</v>
      </c>
      <c r="L246">
        <v>0.84</v>
      </c>
      <c r="M246">
        <v>1.48</v>
      </c>
      <c r="N246">
        <v>0</v>
      </c>
      <c r="O246" s="54">
        <v>36526</v>
      </c>
      <c r="P246" s="54">
        <v>36526</v>
      </c>
      <c r="Q246">
        <v>32</v>
      </c>
      <c r="R246">
        <v>45</v>
      </c>
      <c r="S246">
        <v>18</v>
      </c>
      <c r="T246">
        <v>24</v>
      </c>
      <c r="U246">
        <v>12</v>
      </c>
      <c r="V246">
        <v>1</v>
      </c>
      <c r="X246" t="s">
        <v>4429</v>
      </c>
      <c r="AA246">
        <v>18.71</v>
      </c>
      <c r="AB246">
        <v>809</v>
      </c>
      <c r="AC246">
        <v>0</v>
      </c>
      <c r="AD246">
        <v>0</v>
      </c>
      <c r="AE246">
        <v>6.7</v>
      </c>
      <c r="AF246">
        <v>0</v>
      </c>
      <c r="AG246">
        <v>0</v>
      </c>
      <c r="AJ246" s="54">
        <v>43333</v>
      </c>
      <c r="AK246" s="54"/>
      <c r="AL246" s="54">
        <v>42048</v>
      </c>
      <c r="AO246">
        <v>500</v>
      </c>
      <c r="AP246" t="s">
        <v>4407</v>
      </c>
      <c r="AR246">
        <v>1</v>
      </c>
      <c r="AS246" t="s">
        <v>1382</v>
      </c>
      <c r="AT246">
        <v>1</v>
      </c>
      <c r="AV246">
        <v>0</v>
      </c>
      <c r="AW246">
        <v>0</v>
      </c>
      <c r="AX246">
        <v>0</v>
      </c>
      <c r="AY246" t="s">
        <v>1383</v>
      </c>
      <c r="AZ246" t="s">
        <v>1383</v>
      </c>
      <c r="BA246">
        <v>0</v>
      </c>
      <c r="BD246">
        <v>1000000000</v>
      </c>
      <c r="BE246">
        <v>0</v>
      </c>
      <c r="BF246">
        <v>0</v>
      </c>
      <c r="BG246">
        <v>0</v>
      </c>
      <c r="BH246">
        <v>0</v>
      </c>
      <c r="BI246">
        <v>0</v>
      </c>
      <c r="BJ246">
        <v>0</v>
      </c>
      <c r="BK246">
        <v>0</v>
      </c>
      <c r="BL246">
        <v>0</v>
      </c>
      <c r="BM246">
        <v>0</v>
      </c>
      <c r="BN246">
        <v>0</v>
      </c>
      <c r="BR246">
        <v>0</v>
      </c>
      <c r="BS246">
        <v>0</v>
      </c>
      <c r="BX246">
        <v>0</v>
      </c>
      <c r="BY246">
        <v>0</v>
      </c>
      <c r="BZ246">
        <v>0</v>
      </c>
      <c r="CA246">
        <v>0</v>
      </c>
      <c r="CC246">
        <v>0</v>
      </c>
      <c r="CD246" s="54">
        <v>43175</v>
      </c>
      <c r="CE246" s="54"/>
      <c r="CF246" s="54">
        <v>43349</v>
      </c>
      <c r="CG246" s="54">
        <v>43475</v>
      </c>
      <c r="CH246" s="54">
        <v>36526</v>
      </c>
      <c r="CI246" s="54">
        <v>36526</v>
      </c>
      <c r="CJ246">
        <v>3.19</v>
      </c>
      <c r="CK246">
        <v>0</v>
      </c>
      <c r="CL246">
        <v>0.59</v>
      </c>
      <c r="CM246">
        <v>0</v>
      </c>
      <c r="CN246">
        <v>0</v>
      </c>
      <c r="CO246">
        <v>0</v>
      </c>
      <c r="CP246">
        <v>0.06</v>
      </c>
      <c r="CQ246" t="s">
        <v>1407</v>
      </c>
      <c r="CR246" t="s">
        <v>1406</v>
      </c>
      <c r="CS246" t="s">
        <v>4408</v>
      </c>
      <c r="CT246" t="s">
        <v>1405</v>
      </c>
      <c r="CU246" t="s">
        <v>4409</v>
      </c>
      <c r="CV246" t="s">
        <v>4838</v>
      </c>
      <c r="CW246" t="s">
        <v>4425</v>
      </c>
      <c r="CX246" t="s">
        <v>1401</v>
      </c>
      <c r="CY246" t="s">
        <v>4839</v>
      </c>
      <c r="CZ246" t="s">
        <v>4427</v>
      </c>
      <c r="DE246" t="s">
        <v>4443</v>
      </c>
      <c r="DH246" s="54">
        <v>36526</v>
      </c>
      <c r="DI246" s="54">
        <v>36694</v>
      </c>
    </row>
    <row r="247" spans="1:113" x14ac:dyDescent="0.25">
      <c r="A247" t="s">
        <v>4403</v>
      </c>
      <c r="B247">
        <v>22</v>
      </c>
      <c r="C247" s="54">
        <v>43475</v>
      </c>
      <c r="D247" t="s">
        <v>1021</v>
      </c>
      <c r="E247" t="s">
        <v>4025</v>
      </c>
      <c r="I247" t="s">
        <v>4432</v>
      </c>
      <c r="K247" t="s">
        <v>4405</v>
      </c>
      <c r="L247">
        <v>0.86</v>
      </c>
      <c r="M247">
        <v>1.55</v>
      </c>
      <c r="N247">
        <v>0</v>
      </c>
      <c r="O247" s="54">
        <v>36526</v>
      </c>
      <c r="P247" s="54">
        <v>36526</v>
      </c>
      <c r="Q247">
        <v>32</v>
      </c>
      <c r="R247">
        <v>45</v>
      </c>
      <c r="S247">
        <v>18</v>
      </c>
      <c r="T247">
        <v>24</v>
      </c>
      <c r="U247">
        <v>12</v>
      </c>
      <c r="V247">
        <v>1</v>
      </c>
      <c r="W247" t="s">
        <v>1389</v>
      </c>
      <c r="X247" t="s">
        <v>4429</v>
      </c>
      <c r="AA247">
        <v>176.34</v>
      </c>
      <c r="AB247">
        <v>7618</v>
      </c>
      <c r="AC247">
        <v>7.5</v>
      </c>
      <c r="AD247">
        <v>8.5</v>
      </c>
      <c r="AE247">
        <v>4.3</v>
      </c>
      <c r="AF247">
        <v>1</v>
      </c>
      <c r="AG247">
        <v>0</v>
      </c>
      <c r="AJ247" s="54">
        <v>43450</v>
      </c>
      <c r="AK247" s="54"/>
      <c r="AL247" s="54">
        <v>43186</v>
      </c>
      <c r="AO247">
        <v>3000</v>
      </c>
      <c r="AP247" t="s">
        <v>4407</v>
      </c>
      <c r="AR247">
        <v>1</v>
      </c>
      <c r="AS247" t="s">
        <v>1382</v>
      </c>
      <c r="AT247">
        <v>1</v>
      </c>
      <c r="AV247">
        <v>5320</v>
      </c>
      <c r="AW247">
        <v>3538</v>
      </c>
      <c r="AX247">
        <v>1756</v>
      </c>
      <c r="AY247" t="s">
        <v>838</v>
      </c>
      <c r="AZ247" t="s">
        <v>1387</v>
      </c>
      <c r="BA247">
        <v>5000</v>
      </c>
      <c r="BD247">
        <v>1000000000</v>
      </c>
      <c r="BE247">
        <v>0</v>
      </c>
      <c r="BF247">
        <v>1</v>
      </c>
      <c r="BG247">
        <v>6000</v>
      </c>
      <c r="BH247">
        <v>0</v>
      </c>
      <c r="BI247">
        <v>3000</v>
      </c>
      <c r="BJ247">
        <v>3000</v>
      </c>
      <c r="BK247">
        <v>0</v>
      </c>
      <c r="BL247">
        <v>0</v>
      </c>
      <c r="BM247">
        <v>6000</v>
      </c>
      <c r="BN247">
        <v>-0.13</v>
      </c>
      <c r="BR247">
        <v>0</v>
      </c>
      <c r="BS247">
        <v>1773</v>
      </c>
      <c r="BX247">
        <v>1212</v>
      </c>
      <c r="BY247">
        <v>0</v>
      </c>
      <c r="BZ247">
        <v>0</v>
      </c>
      <c r="CA247">
        <v>1.07</v>
      </c>
      <c r="CC247">
        <v>0</v>
      </c>
      <c r="CD247" s="54">
        <v>43175</v>
      </c>
      <c r="CE247" s="54"/>
      <c r="CF247" s="54">
        <v>43349</v>
      </c>
      <c r="CG247" s="54">
        <v>43475</v>
      </c>
      <c r="CH247" s="54">
        <v>43067</v>
      </c>
      <c r="CI247" s="54">
        <v>0</v>
      </c>
      <c r="CJ247">
        <v>0.56000000000000005</v>
      </c>
      <c r="CK247">
        <v>0</v>
      </c>
      <c r="CL247">
        <v>0.02</v>
      </c>
      <c r="CM247">
        <v>0.63</v>
      </c>
      <c r="CN247">
        <v>0</v>
      </c>
      <c r="CO247">
        <v>0</v>
      </c>
      <c r="CP247">
        <v>0</v>
      </c>
      <c r="CQ247" t="s">
        <v>1407</v>
      </c>
      <c r="CR247" t="s">
        <v>1406</v>
      </c>
      <c r="CS247" t="s">
        <v>4408</v>
      </c>
      <c r="CT247" t="s">
        <v>1405</v>
      </c>
      <c r="CU247" t="s">
        <v>4409</v>
      </c>
      <c r="CV247" t="s">
        <v>4840</v>
      </c>
      <c r="CW247" t="s">
        <v>4425</v>
      </c>
      <c r="CX247" t="s">
        <v>1401</v>
      </c>
      <c r="CY247" t="s">
        <v>4839</v>
      </c>
      <c r="CZ247" t="s">
        <v>4427</v>
      </c>
      <c r="DE247" t="s">
        <v>4414</v>
      </c>
      <c r="DG247" t="s">
        <v>4460</v>
      </c>
      <c r="DH247" s="54">
        <v>43151</v>
      </c>
      <c r="DI247" s="54">
        <v>43235</v>
      </c>
    </row>
    <row r="248" spans="1:113" x14ac:dyDescent="0.25">
      <c r="A248" t="s">
        <v>4403</v>
      </c>
      <c r="B248">
        <v>22</v>
      </c>
      <c r="C248" s="54">
        <v>43475</v>
      </c>
      <c r="D248" t="s">
        <v>1021</v>
      </c>
      <c r="E248" t="s">
        <v>1497</v>
      </c>
      <c r="I248" t="s">
        <v>4404</v>
      </c>
      <c r="K248" t="s">
        <v>4405</v>
      </c>
      <c r="L248">
        <v>0.78</v>
      </c>
      <c r="M248">
        <v>1.4</v>
      </c>
      <c r="N248">
        <v>0</v>
      </c>
      <c r="O248" s="54">
        <v>36526</v>
      </c>
      <c r="P248" s="54">
        <v>36526</v>
      </c>
      <c r="Q248">
        <v>32</v>
      </c>
      <c r="R248">
        <v>45</v>
      </c>
      <c r="S248">
        <v>18</v>
      </c>
      <c r="T248">
        <v>24</v>
      </c>
      <c r="U248">
        <v>12</v>
      </c>
      <c r="V248">
        <v>1</v>
      </c>
      <c r="X248" t="s">
        <v>4406</v>
      </c>
      <c r="AA248">
        <v>10.72</v>
      </c>
      <c r="AB248">
        <v>464</v>
      </c>
      <c r="AC248">
        <v>15.9</v>
      </c>
      <c r="AD248">
        <v>5.0999999999999996</v>
      </c>
      <c r="AE248">
        <v>11.7</v>
      </c>
      <c r="AF248">
        <v>0</v>
      </c>
      <c r="AG248">
        <v>0</v>
      </c>
      <c r="AJ248" s="54">
        <v>43333</v>
      </c>
      <c r="AK248" s="54"/>
      <c r="AL248" s="54">
        <v>43443</v>
      </c>
      <c r="AO248">
        <v>500</v>
      </c>
      <c r="AP248" t="s">
        <v>4407</v>
      </c>
      <c r="AR248">
        <v>1</v>
      </c>
      <c r="AS248" t="s">
        <v>1382</v>
      </c>
      <c r="AT248">
        <v>1</v>
      </c>
      <c r="AV248">
        <v>682</v>
      </c>
      <c r="AW248">
        <v>454</v>
      </c>
      <c r="AX248">
        <v>225</v>
      </c>
      <c r="AY248" t="s">
        <v>1392</v>
      </c>
      <c r="AZ248" t="s">
        <v>1392</v>
      </c>
      <c r="BA248">
        <v>631</v>
      </c>
      <c r="BD248">
        <v>1000000000</v>
      </c>
      <c r="BE248">
        <v>20</v>
      </c>
      <c r="BF248">
        <v>0.97</v>
      </c>
      <c r="BG248">
        <v>200</v>
      </c>
      <c r="BH248">
        <v>0</v>
      </c>
      <c r="BI248">
        <v>200</v>
      </c>
      <c r="BJ248">
        <v>0</v>
      </c>
      <c r="BK248">
        <v>0</v>
      </c>
      <c r="BL248">
        <v>0</v>
      </c>
      <c r="BM248">
        <v>220</v>
      </c>
      <c r="BN248">
        <v>0.68</v>
      </c>
      <c r="BR248">
        <v>500</v>
      </c>
      <c r="BS248">
        <v>227</v>
      </c>
      <c r="BX248">
        <v>127</v>
      </c>
      <c r="BY248">
        <v>0</v>
      </c>
      <c r="BZ248">
        <v>0</v>
      </c>
      <c r="CA248">
        <v>1.06</v>
      </c>
      <c r="CC248">
        <v>1</v>
      </c>
      <c r="CD248" s="54">
        <v>43475</v>
      </c>
      <c r="CE248" s="54"/>
      <c r="CF248" s="54">
        <v>43475</v>
      </c>
      <c r="CG248" s="54">
        <v>43601</v>
      </c>
      <c r="CH248" s="54">
        <v>43250</v>
      </c>
      <c r="CI248" s="54">
        <v>43334</v>
      </c>
      <c r="CJ248">
        <v>1</v>
      </c>
      <c r="CK248">
        <v>0</v>
      </c>
      <c r="CL248">
        <v>0</v>
      </c>
      <c r="CM248">
        <v>0.01</v>
      </c>
      <c r="CN248">
        <v>0</v>
      </c>
      <c r="CO248">
        <v>0</v>
      </c>
      <c r="CP248">
        <v>0</v>
      </c>
      <c r="CQ248" t="s">
        <v>1407</v>
      </c>
      <c r="CR248" t="s">
        <v>1406</v>
      </c>
      <c r="CS248" t="s">
        <v>4408</v>
      </c>
      <c r="CT248" t="s">
        <v>1405</v>
      </c>
      <c r="CU248" t="s">
        <v>4409</v>
      </c>
      <c r="CV248" t="s">
        <v>4841</v>
      </c>
      <c r="CW248" t="s">
        <v>4425</v>
      </c>
      <c r="CX248" t="s">
        <v>1401</v>
      </c>
      <c r="CY248" t="s">
        <v>4839</v>
      </c>
      <c r="CZ248" t="s">
        <v>4427</v>
      </c>
      <c r="DE248" t="s">
        <v>4443</v>
      </c>
      <c r="DG248" t="s">
        <v>1402</v>
      </c>
      <c r="DH248" s="54">
        <v>43334</v>
      </c>
      <c r="DI248" s="54">
        <v>43418</v>
      </c>
    </row>
    <row r="249" spans="1:113" x14ac:dyDescent="0.25">
      <c r="A249" t="s">
        <v>4403</v>
      </c>
      <c r="B249">
        <v>22</v>
      </c>
      <c r="C249" s="54">
        <v>43475</v>
      </c>
      <c r="D249" t="s">
        <v>1021</v>
      </c>
      <c r="E249" t="s">
        <v>4026</v>
      </c>
      <c r="I249" t="s">
        <v>4428</v>
      </c>
      <c r="K249" t="s">
        <v>4405</v>
      </c>
      <c r="L249">
        <v>1.1000000000000001</v>
      </c>
      <c r="M249">
        <v>1.98</v>
      </c>
      <c r="N249">
        <v>0</v>
      </c>
      <c r="O249" s="54">
        <v>36526</v>
      </c>
      <c r="P249" s="54">
        <v>36526</v>
      </c>
      <c r="Q249">
        <v>32</v>
      </c>
      <c r="R249">
        <v>45</v>
      </c>
      <c r="S249">
        <v>18</v>
      </c>
      <c r="T249">
        <v>24</v>
      </c>
      <c r="U249">
        <v>12</v>
      </c>
      <c r="V249">
        <v>1</v>
      </c>
      <c r="W249" t="s">
        <v>1389</v>
      </c>
      <c r="X249" t="s">
        <v>4429</v>
      </c>
      <c r="AA249">
        <v>22.64</v>
      </c>
      <c r="AB249">
        <v>979</v>
      </c>
      <c r="AC249">
        <v>8.8000000000000007</v>
      </c>
      <c r="AD249">
        <v>6.6</v>
      </c>
      <c r="AE249">
        <v>5.5</v>
      </c>
      <c r="AF249">
        <v>1</v>
      </c>
      <c r="AG249">
        <v>0</v>
      </c>
      <c r="AJ249" s="54">
        <v>43333</v>
      </c>
      <c r="AK249" s="54"/>
      <c r="AL249" s="54">
        <v>43407</v>
      </c>
      <c r="AO249">
        <v>500</v>
      </c>
      <c r="AP249" t="s">
        <v>4407</v>
      </c>
      <c r="AR249">
        <v>1</v>
      </c>
      <c r="AS249" t="s">
        <v>1382</v>
      </c>
      <c r="AT249">
        <v>1</v>
      </c>
      <c r="AV249">
        <v>800</v>
      </c>
      <c r="AW249">
        <v>532</v>
      </c>
      <c r="AX249">
        <v>264</v>
      </c>
      <c r="AY249" t="s">
        <v>838</v>
      </c>
      <c r="AZ249" t="s">
        <v>1388</v>
      </c>
      <c r="BA249">
        <v>865</v>
      </c>
      <c r="BD249">
        <v>1000000000</v>
      </c>
      <c r="BE249">
        <v>0</v>
      </c>
      <c r="BF249">
        <v>1</v>
      </c>
      <c r="BG249">
        <v>600</v>
      </c>
      <c r="BH249">
        <v>0</v>
      </c>
      <c r="BI249">
        <v>0</v>
      </c>
      <c r="BJ249">
        <v>600</v>
      </c>
      <c r="BK249">
        <v>0</v>
      </c>
      <c r="BL249">
        <v>0</v>
      </c>
      <c r="BM249">
        <v>600</v>
      </c>
      <c r="BN249">
        <v>0.25</v>
      </c>
      <c r="BR249">
        <v>0</v>
      </c>
      <c r="BS249">
        <v>267</v>
      </c>
      <c r="BX249">
        <v>232</v>
      </c>
      <c r="BY249">
        <v>0</v>
      </c>
      <c r="BZ249">
        <v>0</v>
      </c>
      <c r="CA249">
        <v>1.07</v>
      </c>
      <c r="CC249">
        <v>0</v>
      </c>
      <c r="CD249" s="54">
        <v>43175</v>
      </c>
      <c r="CE249" s="54"/>
      <c r="CF249" s="54">
        <v>43349</v>
      </c>
      <c r="CG249" s="54">
        <v>43475</v>
      </c>
      <c r="CH249" s="54">
        <v>43067</v>
      </c>
      <c r="CI249" s="54">
        <v>0</v>
      </c>
      <c r="CJ249">
        <v>1.37</v>
      </c>
      <c r="CK249">
        <v>0</v>
      </c>
      <c r="CL249">
        <v>0.3</v>
      </c>
      <c r="CM249">
        <v>0.35</v>
      </c>
      <c r="CN249">
        <v>0</v>
      </c>
      <c r="CO249">
        <v>0</v>
      </c>
      <c r="CP249">
        <v>0</v>
      </c>
      <c r="CQ249" t="s">
        <v>1407</v>
      </c>
      <c r="CR249" t="s">
        <v>1406</v>
      </c>
      <c r="CS249" t="s">
        <v>4408</v>
      </c>
      <c r="CT249" t="s">
        <v>1405</v>
      </c>
      <c r="CU249" t="s">
        <v>4409</v>
      </c>
      <c r="CV249" t="s">
        <v>4842</v>
      </c>
      <c r="CW249" t="s">
        <v>4425</v>
      </c>
      <c r="CX249" t="s">
        <v>1401</v>
      </c>
      <c r="CY249" t="s">
        <v>4839</v>
      </c>
      <c r="CZ249" t="s">
        <v>4427</v>
      </c>
      <c r="DE249" t="s">
        <v>4414</v>
      </c>
      <c r="DG249" t="s">
        <v>4460</v>
      </c>
      <c r="DH249" s="54">
        <v>43151</v>
      </c>
      <c r="DI249" s="54">
        <v>43235</v>
      </c>
    </row>
    <row r="250" spans="1:113" x14ac:dyDescent="0.25">
      <c r="A250" t="s">
        <v>4403</v>
      </c>
      <c r="B250">
        <v>22</v>
      </c>
      <c r="C250" s="54">
        <v>43475</v>
      </c>
      <c r="D250" t="s">
        <v>1021</v>
      </c>
      <c r="E250" t="s">
        <v>1498</v>
      </c>
      <c r="I250" t="s">
        <v>4419</v>
      </c>
      <c r="K250" t="s">
        <v>4405</v>
      </c>
      <c r="L250">
        <v>1.05</v>
      </c>
      <c r="M250">
        <v>2.02</v>
      </c>
      <c r="N250">
        <v>0</v>
      </c>
      <c r="O250" s="54">
        <v>36526</v>
      </c>
      <c r="P250" s="54">
        <v>36526</v>
      </c>
      <c r="Q250">
        <v>32</v>
      </c>
      <c r="R250">
        <v>45</v>
      </c>
      <c r="S250">
        <v>18</v>
      </c>
      <c r="T250">
        <v>24</v>
      </c>
      <c r="U250">
        <v>12</v>
      </c>
      <c r="V250">
        <v>1</v>
      </c>
      <c r="X250" t="s">
        <v>4406</v>
      </c>
      <c r="AA250">
        <v>122.11</v>
      </c>
      <c r="AB250">
        <v>5276</v>
      </c>
      <c r="AC250">
        <v>10.6</v>
      </c>
      <c r="AD250">
        <v>7.5</v>
      </c>
      <c r="AE250">
        <v>2</v>
      </c>
      <c r="AF250">
        <v>0</v>
      </c>
      <c r="AG250">
        <v>0</v>
      </c>
      <c r="AJ250" s="54">
        <v>43450</v>
      </c>
      <c r="AK250" s="54"/>
      <c r="AL250" s="54">
        <v>43153</v>
      </c>
      <c r="AO250">
        <v>1000</v>
      </c>
      <c r="AP250" t="s">
        <v>4407</v>
      </c>
      <c r="AR250">
        <v>1</v>
      </c>
      <c r="AS250" t="s">
        <v>1382</v>
      </c>
      <c r="AT250">
        <v>1</v>
      </c>
      <c r="AV250">
        <v>5191</v>
      </c>
      <c r="AW250">
        <v>3452</v>
      </c>
      <c r="AX250">
        <v>1713</v>
      </c>
      <c r="AY250" t="s">
        <v>1392</v>
      </c>
      <c r="AZ250" t="s">
        <v>1388</v>
      </c>
      <c r="BA250">
        <v>4635</v>
      </c>
      <c r="BD250">
        <v>1000000000</v>
      </c>
      <c r="BE250">
        <v>685</v>
      </c>
      <c r="BF250">
        <v>0.87</v>
      </c>
      <c r="BG250">
        <v>3000</v>
      </c>
      <c r="BH250">
        <v>0</v>
      </c>
      <c r="BI250">
        <v>0</v>
      </c>
      <c r="BJ250">
        <v>3000</v>
      </c>
      <c r="BK250">
        <v>0</v>
      </c>
      <c r="BL250">
        <v>0</v>
      </c>
      <c r="BM250">
        <v>3685</v>
      </c>
      <c r="BN250">
        <v>0.28999999999999998</v>
      </c>
      <c r="BR250">
        <v>1506</v>
      </c>
      <c r="BS250">
        <v>1730</v>
      </c>
      <c r="BX250">
        <v>997</v>
      </c>
      <c r="BY250">
        <v>0</v>
      </c>
      <c r="BZ250">
        <v>0</v>
      </c>
      <c r="CA250">
        <v>1.23</v>
      </c>
      <c r="CC250">
        <v>1</v>
      </c>
      <c r="CD250" s="54">
        <v>43475</v>
      </c>
      <c r="CE250" s="54"/>
      <c r="CF250" s="54">
        <v>43475</v>
      </c>
      <c r="CG250" s="54">
        <v>43601</v>
      </c>
      <c r="CH250" s="54">
        <v>43311</v>
      </c>
      <c r="CI250" s="54">
        <v>43395</v>
      </c>
      <c r="CJ250">
        <v>1</v>
      </c>
      <c r="CK250">
        <v>0</v>
      </c>
      <c r="CL250">
        <v>0</v>
      </c>
      <c r="CM250">
        <v>0.01</v>
      </c>
      <c r="CN250">
        <v>0</v>
      </c>
      <c r="CO250">
        <v>0</v>
      </c>
      <c r="CP250">
        <v>0</v>
      </c>
      <c r="CQ250" t="s">
        <v>1407</v>
      </c>
      <c r="CR250" t="s">
        <v>1406</v>
      </c>
      <c r="CS250" t="s">
        <v>4408</v>
      </c>
      <c r="CT250" t="s">
        <v>1405</v>
      </c>
      <c r="CU250" t="s">
        <v>4409</v>
      </c>
      <c r="CV250" t="s">
        <v>4843</v>
      </c>
      <c r="CW250" t="s">
        <v>4425</v>
      </c>
      <c r="CX250" t="s">
        <v>1401</v>
      </c>
      <c r="CY250" t="s">
        <v>4839</v>
      </c>
      <c r="CZ250" t="s">
        <v>4427</v>
      </c>
      <c r="DE250" t="s">
        <v>4414</v>
      </c>
      <c r="DG250" t="s">
        <v>1402</v>
      </c>
      <c r="DH250" s="54">
        <v>43395</v>
      </c>
      <c r="DI250" s="54">
        <v>43479</v>
      </c>
    </row>
    <row r="251" spans="1:113" x14ac:dyDescent="0.25">
      <c r="A251" t="s">
        <v>4403</v>
      </c>
      <c r="B251">
        <v>22</v>
      </c>
      <c r="C251" s="54">
        <v>43475</v>
      </c>
      <c r="D251" t="s">
        <v>1021</v>
      </c>
      <c r="E251" t="s">
        <v>4111</v>
      </c>
      <c r="I251" t="s">
        <v>4432</v>
      </c>
      <c r="K251" t="s">
        <v>4405</v>
      </c>
      <c r="L251">
        <v>2.3199999999999998</v>
      </c>
      <c r="M251">
        <v>4</v>
      </c>
      <c r="N251">
        <v>0</v>
      </c>
      <c r="O251" s="54">
        <v>36526</v>
      </c>
      <c r="P251" s="54">
        <v>36526</v>
      </c>
      <c r="Q251">
        <v>32</v>
      </c>
      <c r="R251">
        <v>45</v>
      </c>
      <c r="S251">
        <v>18</v>
      </c>
      <c r="T251">
        <v>24</v>
      </c>
      <c r="U251">
        <v>12</v>
      </c>
      <c r="V251">
        <v>1</v>
      </c>
      <c r="W251" t="s">
        <v>1389</v>
      </c>
      <c r="X251" t="s">
        <v>4429</v>
      </c>
      <c r="AA251">
        <v>23.16</v>
      </c>
      <c r="AB251">
        <v>1001</v>
      </c>
      <c r="AC251">
        <v>10.3</v>
      </c>
      <c r="AD251">
        <v>10.8</v>
      </c>
      <c r="AE251">
        <v>5.4</v>
      </c>
      <c r="AF251">
        <v>2</v>
      </c>
      <c r="AG251">
        <v>0</v>
      </c>
      <c r="AJ251" s="54">
        <v>43333</v>
      </c>
      <c r="AK251" s="54"/>
      <c r="AL251" s="54">
        <v>43407</v>
      </c>
      <c r="AO251">
        <v>500</v>
      </c>
      <c r="AP251" t="s">
        <v>4407</v>
      </c>
      <c r="AR251">
        <v>1</v>
      </c>
      <c r="AS251" t="s">
        <v>1382</v>
      </c>
      <c r="AT251">
        <v>1</v>
      </c>
      <c r="AV251">
        <v>950</v>
      </c>
      <c r="AW251">
        <v>632</v>
      </c>
      <c r="AX251">
        <v>314</v>
      </c>
      <c r="AY251" t="s">
        <v>838</v>
      </c>
      <c r="AZ251" t="s">
        <v>1387</v>
      </c>
      <c r="BA251">
        <v>525</v>
      </c>
      <c r="BD251">
        <v>1000000000</v>
      </c>
      <c r="BE251">
        <v>0</v>
      </c>
      <c r="BF251">
        <v>1</v>
      </c>
      <c r="BG251">
        <v>1000</v>
      </c>
      <c r="BH251">
        <v>0</v>
      </c>
      <c r="BI251">
        <v>500</v>
      </c>
      <c r="BJ251">
        <v>500</v>
      </c>
      <c r="BK251">
        <v>0</v>
      </c>
      <c r="BL251">
        <v>0</v>
      </c>
      <c r="BM251">
        <v>1000</v>
      </c>
      <c r="BN251">
        <v>-0.05</v>
      </c>
      <c r="BR251">
        <v>0</v>
      </c>
      <c r="BS251">
        <v>317</v>
      </c>
      <c r="BX251">
        <v>528</v>
      </c>
      <c r="BY251">
        <v>0</v>
      </c>
      <c r="BZ251">
        <v>0</v>
      </c>
      <c r="CA251">
        <v>0.97</v>
      </c>
      <c r="CC251">
        <v>0</v>
      </c>
      <c r="CD251" s="54">
        <v>43175</v>
      </c>
      <c r="CE251" s="54"/>
      <c r="CF251" s="54">
        <v>43349</v>
      </c>
      <c r="CG251" s="54">
        <v>43475</v>
      </c>
      <c r="CH251" s="54">
        <v>43038</v>
      </c>
      <c r="CI251" s="54">
        <v>0</v>
      </c>
      <c r="CJ251">
        <v>0.64</v>
      </c>
      <c r="CK251">
        <v>0</v>
      </c>
      <c r="CL251">
        <v>0.09</v>
      </c>
      <c r="CM251">
        <v>0.56000000000000005</v>
      </c>
      <c r="CN251">
        <v>0</v>
      </c>
      <c r="CO251">
        <v>0</v>
      </c>
      <c r="CP251">
        <v>0</v>
      </c>
      <c r="CQ251" t="s">
        <v>1407</v>
      </c>
      <c r="CR251" t="s">
        <v>1406</v>
      </c>
      <c r="CS251" t="s">
        <v>4408</v>
      </c>
      <c r="CT251" t="s">
        <v>1405</v>
      </c>
      <c r="CU251" t="s">
        <v>4409</v>
      </c>
      <c r="CV251" t="s">
        <v>4844</v>
      </c>
      <c r="CW251" t="s">
        <v>4425</v>
      </c>
      <c r="CX251" t="s">
        <v>1401</v>
      </c>
      <c r="CY251" t="s">
        <v>4845</v>
      </c>
      <c r="CZ251" t="s">
        <v>4452</v>
      </c>
      <c r="DE251" t="s">
        <v>4414</v>
      </c>
      <c r="DG251" t="s">
        <v>4460</v>
      </c>
      <c r="DH251" s="54">
        <v>43122</v>
      </c>
      <c r="DI251" s="54">
        <v>43206</v>
      </c>
    </row>
    <row r="252" spans="1:113" x14ac:dyDescent="0.25">
      <c r="A252" t="s">
        <v>4403</v>
      </c>
      <c r="B252">
        <v>22</v>
      </c>
      <c r="C252" s="54">
        <v>43475</v>
      </c>
      <c r="D252" t="s">
        <v>1021</v>
      </c>
      <c r="E252" t="s">
        <v>4112</v>
      </c>
      <c r="I252" t="s">
        <v>4428</v>
      </c>
      <c r="K252" t="s">
        <v>4405</v>
      </c>
      <c r="L252">
        <v>2.5099999999999998</v>
      </c>
      <c r="M252">
        <v>4.26</v>
      </c>
      <c r="N252">
        <v>0</v>
      </c>
      <c r="O252" s="54">
        <v>36526</v>
      </c>
      <c r="P252" s="54">
        <v>36526</v>
      </c>
      <c r="Q252">
        <v>32</v>
      </c>
      <c r="R252">
        <v>45</v>
      </c>
      <c r="S252">
        <v>18</v>
      </c>
      <c r="T252">
        <v>24</v>
      </c>
      <c r="U252">
        <v>12</v>
      </c>
      <c r="V252">
        <v>1</v>
      </c>
      <c r="W252" t="s">
        <v>1400</v>
      </c>
      <c r="X252" t="s">
        <v>4429</v>
      </c>
      <c r="Y252">
        <v>665</v>
      </c>
      <c r="Z252" t="s">
        <v>1403</v>
      </c>
      <c r="AA252">
        <v>21.99</v>
      </c>
      <c r="AB252">
        <v>950</v>
      </c>
      <c r="AC252">
        <v>5.7</v>
      </c>
      <c r="AD252">
        <v>8.1</v>
      </c>
      <c r="AE252">
        <v>2.2999999999999998</v>
      </c>
      <c r="AF252">
        <v>0</v>
      </c>
      <c r="AG252">
        <v>0</v>
      </c>
      <c r="AJ252" s="54">
        <v>43449</v>
      </c>
      <c r="AK252" s="54"/>
      <c r="AL252" s="54">
        <v>43460</v>
      </c>
      <c r="AO252">
        <v>200</v>
      </c>
      <c r="AP252" t="s">
        <v>4407</v>
      </c>
      <c r="AR252">
        <v>1</v>
      </c>
      <c r="AS252" t="s">
        <v>1382</v>
      </c>
      <c r="AT252">
        <v>1</v>
      </c>
      <c r="AV252">
        <v>500</v>
      </c>
      <c r="AW252">
        <v>333</v>
      </c>
      <c r="AX252">
        <v>165</v>
      </c>
      <c r="AY252" t="s">
        <v>1388</v>
      </c>
      <c r="AZ252" t="s">
        <v>1387</v>
      </c>
      <c r="BA252">
        <v>650</v>
      </c>
      <c r="BD252">
        <v>1000000000</v>
      </c>
      <c r="BE252">
        <v>409</v>
      </c>
      <c r="BF252">
        <v>0.18</v>
      </c>
      <c r="BG252">
        <v>300</v>
      </c>
      <c r="BH252">
        <v>0</v>
      </c>
      <c r="BI252">
        <v>300</v>
      </c>
      <c r="BJ252">
        <v>0</v>
      </c>
      <c r="BK252">
        <v>0</v>
      </c>
      <c r="BL252">
        <v>0</v>
      </c>
      <c r="BM252">
        <v>709</v>
      </c>
      <c r="BN252">
        <v>-0.42</v>
      </c>
      <c r="BR252">
        <v>0</v>
      </c>
      <c r="BS252">
        <v>167</v>
      </c>
      <c r="BX252">
        <v>0</v>
      </c>
      <c r="BY252">
        <v>0</v>
      </c>
      <c r="BZ252">
        <v>0</v>
      </c>
      <c r="CA252">
        <v>0.93</v>
      </c>
      <c r="CC252">
        <v>1</v>
      </c>
      <c r="CD252" s="54">
        <v>43175</v>
      </c>
      <c r="CE252" s="54"/>
      <c r="CF252" s="54">
        <v>43349</v>
      </c>
      <c r="CG252" s="54">
        <v>43475</v>
      </c>
      <c r="CH252" s="54">
        <v>43311</v>
      </c>
      <c r="CI252" s="54">
        <v>43395</v>
      </c>
      <c r="CJ252">
        <v>1.58</v>
      </c>
      <c r="CK252">
        <v>8085</v>
      </c>
      <c r="CL252">
        <v>0.45</v>
      </c>
      <c r="CM252">
        <v>0</v>
      </c>
      <c r="CN252">
        <v>0.06</v>
      </c>
      <c r="CO252">
        <v>0.06</v>
      </c>
      <c r="CP252">
        <v>0.08</v>
      </c>
      <c r="CQ252" t="s">
        <v>1407</v>
      </c>
      <c r="CR252" t="s">
        <v>1406</v>
      </c>
      <c r="CS252" t="s">
        <v>4408</v>
      </c>
      <c r="CT252" t="s">
        <v>1405</v>
      </c>
      <c r="CU252" t="s">
        <v>4409</v>
      </c>
      <c r="CV252" t="s">
        <v>4846</v>
      </c>
      <c r="CW252" t="s">
        <v>4425</v>
      </c>
      <c r="CX252" t="s">
        <v>1401</v>
      </c>
      <c r="CY252" t="s">
        <v>4845</v>
      </c>
      <c r="CZ252" t="s">
        <v>4782</v>
      </c>
      <c r="DE252" t="s">
        <v>4414</v>
      </c>
      <c r="DG252" t="s">
        <v>1402</v>
      </c>
      <c r="DH252" s="54">
        <v>43395</v>
      </c>
      <c r="DI252" s="54">
        <v>43479</v>
      </c>
    </row>
    <row r="253" spans="1:113" x14ac:dyDescent="0.25">
      <c r="A253" t="s">
        <v>4403</v>
      </c>
      <c r="B253">
        <v>22</v>
      </c>
      <c r="C253" s="54">
        <v>43475</v>
      </c>
      <c r="D253" t="s">
        <v>1021</v>
      </c>
      <c r="E253" t="s">
        <v>1499</v>
      </c>
      <c r="I253" t="s">
        <v>4428</v>
      </c>
      <c r="K253" t="s">
        <v>4405</v>
      </c>
      <c r="L253">
        <v>2.08</v>
      </c>
      <c r="M253">
        <v>3.75</v>
      </c>
      <c r="N253">
        <v>0</v>
      </c>
      <c r="O253" s="54">
        <v>36526</v>
      </c>
      <c r="P253" s="54">
        <v>36526</v>
      </c>
      <c r="Q253">
        <v>32</v>
      </c>
      <c r="R253">
        <v>45</v>
      </c>
      <c r="S253">
        <v>18</v>
      </c>
      <c r="T253">
        <v>24</v>
      </c>
      <c r="U253">
        <v>12</v>
      </c>
      <c r="V253">
        <v>1</v>
      </c>
      <c r="W253" t="s">
        <v>1400</v>
      </c>
      <c r="X253" t="s">
        <v>4794</v>
      </c>
      <c r="Y253">
        <v>665</v>
      </c>
      <c r="Z253" t="s">
        <v>1403</v>
      </c>
      <c r="AA253">
        <v>18.88</v>
      </c>
      <c r="AB253">
        <v>816</v>
      </c>
      <c r="AC253">
        <v>6.6</v>
      </c>
      <c r="AD253">
        <v>3.5</v>
      </c>
      <c r="AE253">
        <v>2.6</v>
      </c>
      <c r="AF253">
        <v>0</v>
      </c>
      <c r="AG253">
        <v>0</v>
      </c>
      <c r="AJ253" s="54">
        <v>43333</v>
      </c>
      <c r="AK253" s="54"/>
      <c r="AL253" s="54">
        <v>43070</v>
      </c>
      <c r="AO253">
        <v>200</v>
      </c>
      <c r="AP253" t="s">
        <v>4407</v>
      </c>
      <c r="AR253">
        <v>1</v>
      </c>
      <c r="AS253" t="s">
        <v>1382</v>
      </c>
      <c r="AT253">
        <v>1</v>
      </c>
      <c r="AV253">
        <v>500</v>
      </c>
      <c r="AW253">
        <v>333</v>
      </c>
      <c r="AX253">
        <v>165</v>
      </c>
      <c r="AY253" t="s">
        <v>1398</v>
      </c>
      <c r="AZ253" t="s">
        <v>1398</v>
      </c>
      <c r="BA253">
        <v>340</v>
      </c>
      <c r="BD253">
        <v>1000000000</v>
      </c>
      <c r="BE253">
        <v>262</v>
      </c>
      <c r="BF253">
        <v>0.48</v>
      </c>
      <c r="BG253">
        <v>0</v>
      </c>
      <c r="BH253">
        <v>0</v>
      </c>
      <c r="BI253">
        <v>0</v>
      </c>
      <c r="BJ253">
        <v>0</v>
      </c>
      <c r="BK253">
        <v>0</v>
      </c>
      <c r="BL253">
        <v>0</v>
      </c>
      <c r="BM253">
        <v>262</v>
      </c>
      <c r="BN253">
        <v>0.48</v>
      </c>
      <c r="BR253">
        <v>238</v>
      </c>
      <c r="BS253">
        <v>167</v>
      </c>
      <c r="BX253">
        <v>0</v>
      </c>
      <c r="BY253">
        <v>0</v>
      </c>
      <c r="BZ253">
        <v>0</v>
      </c>
      <c r="CA253">
        <v>1.07</v>
      </c>
      <c r="CC253">
        <v>1</v>
      </c>
      <c r="CD253" s="54">
        <v>43333</v>
      </c>
      <c r="CE253" s="54"/>
      <c r="CF253" s="54">
        <v>43349</v>
      </c>
      <c r="CG253" s="54">
        <v>43475</v>
      </c>
      <c r="CH253" s="54">
        <v>43311</v>
      </c>
      <c r="CI253" s="54">
        <v>43395</v>
      </c>
      <c r="CJ253">
        <v>1.39</v>
      </c>
      <c r="CK253">
        <v>8390</v>
      </c>
      <c r="CL253">
        <v>0.14000000000000001</v>
      </c>
      <c r="CM253">
        <v>0.41</v>
      </c>
      <c r="CN253">
        <v>0.1</v>
      </c>
      <c r="CO253">
        <v>0</v>
      </c>
      <c r="CP253">
        <v>0</v>
      </c>
      <c r="CQ253" t="s">
        <v>1407</v>
      </c>
      <c r="CR253" t="s">
        <v>1406</v>
      </c>
      <c r="CS253" t="s">
        <v>4408</v>
      </c>
      <c r="CT253" t="s">
        <v>1405</v>
      </c>
      <c r="CU253" t="s">
        <v>4409</v>
      </c>
      <c r="CV253" t="s">
        <v>4847</v>
      </c>
      <c r="CW253" t="s">
        <v>4425</v>
      </c>
      <c r="CX253" t="s">
        <v>1401</v>
      </c>
      <c r="CY253" t="s">
        <v>4845</v>
      </c>
      <c r="CZ253" t="s">
        <v>4848</v>
      </c>
      <c r="DE253" t="s">
        <v>4414</v>
      </c>
      <c r="DG253" t="s">
        <v>1402</v>
      </c>
      <c r="DH253" s="54">
        <v>43395</v>
      </c>
      <c r="DI253" s="54">
        <v>43479</v>
      </c>
    </row>
    <row r="254" spans="1:113" x14ac:dyDescent="0.25">
      <c r="A254" t="s">
        <v>4403</v>
      </c>
      <c r="B254">
        <v>22</v>
      </c>
      <c r="C254" s="54">
        <v>43475</v>
      </c>
      <c r="D254" t="s">
        <v>1021</v>
      </c>
      <c r="E254" t="s">
        <v>1500</v>
      </c>
      <c r="I254" t="s">
        <v>4404</v>
      </c>
      <c r="K254" t="s">
        <v>4405</v>
      </c>
      <c r="L254">
        <v>0.49</v>
      </c>
      <c r="M254">
        <v>3.18</v>
      </c>
      <c r="N254">
        <v>0</v>
      </c>
      <c r="O254" s="54">
        <v>36526</v>
      </c>
      <c r="P254" s="54">
        <v>36526</v>
      </c>
      <c r="Q254">
        <v>32</v>
      </c>
      <c r="R254">
        <v>45</v>
      </c>
      <c r="S254">
        <v>18</v>
      </c>
      <c r="T254">
        <v>24</v>
      </c>
      <c r="U254">
        <v>12</v>
      </c>
      <c r="V254">
        <v>1</v>
      </c>
      <c r="X254" t="s">
        <v>4406</v>
      </c>
      <c r="Z254" t="s">
        <v>1403</v>
      </c>
      <c r="AA254">
        <v>9.59</v>
      </c>
      <c r="AB254">
        <v>415</v>
      </c>
      <c r="AC254">
        <v>35.5</v>
      </c>
      <c r="AD254">
        <v>4.5999999999999996</v>
      </c>
      <c r="AE254">
        <v>7.8</v>
      </c>
      <c r="AF254">
        <v>0</v>
      </c>
      <c r="AG254">
        <v>0</v>
      </c>
      <c r="AJ254" s="54">
        <v>43364</v>
      </c>
      <c r="AK254" s="54"/>
      <c r="AL254" s="54">
        <v>43460</v>
      </c>
      <c r="AO254">
        <v>300</v>
      </c>
      <c r="AP254" t="s">
        <v>4407</v>
      </c>
      <c r="AR254">
        <v>1</v>
      </c>
      <c r="AS254" t="s">
        <v>1382</v>
      </c>
      <c r="AT254">
        <v>1</v>
      </c>
      <c r="AV254">
        <v>1362</v>
      </c>
      <c r="AW254">
        <v>906</v>
      </c>
      <c r="AX254">
        <v>449</v>
      </c>
      <c r="AY254" t="s">
        <v>1392</v>
      </c>
      <c r="AZ254" t="s">
        <v>1392</v>
      </c>
      <c r="BA254">
        <v>1261</v>
      </c>
      <c r="BD254">
        <v>1000000000</v>
      </c>
      <c r="BE254">
        <v>177</v>
      </c>
      <c r="BF254">
        <v>0.87</v>
      </c>
      <c r="BG254">
        <v>0</v>
      </c>
      <c r="BH254">
        <v>0</v>
      </c>
      <c r="BI254">
        <v>0</v>
      </c>
      <c r="BJ254">
        <v>0</v>
      </c>
      <c r="BK254">
        <v>0</v>
      </c>
      <c r="BL254">
        <v>0</v>
      </c>
      <c r="BM254">
        <v>177</v>
      </c>
      <c r="BN254">
        <v>0.87</v>
      </c>
      <c r="BR254">
        <v>1185</v>
      </c>
      <c r="BS254">
        <v>454</v>
      </c>
      <c r="BX254">
        <v>732</v>
      </c>
      <c r="BY254">
        <v>0</v>
      </c>
      <c r="BZ254">
        <v>0</v>
      </c>
      <c r="CA254">
        <v>7.32</v>
      </c>
      <c r="CC254">
        <v>1</v>
      </c>
      <c r="CD254" s="54">
        <v>43475</v>
      </c>
      <c r="CE254" s="54"/>
      <c r="CF254" s="54">
        <v>43475</v>
      </c>
      <c r="CG254" s="54">
        <v>43601</v>
      </c>
      <c r="CH254" s="54">
        <v>43311</v>
      </c>
      <c r="CI254" s="54">
        <v>43395</v>
      </c>
      <c r="CJ254">
        <v>1</v>
      </c>
      <c r="CK254">
        <v>0</v>
      </c>
      <c r="CL254">
        <v>0</v>
      </c>
      <c r="CM254">
        <v>0.01</v>
      </c>
      <c r="CN254">
        <v>0</v>
      </c>
      <c r="CO254">
        <v>0</v>
      </c>
      <c r="CP254">
        <v>0</v>
      </c>
      <c r="CQ254" t="s">
        <v>1407</v>
      </c>
      <c r="CR254" t="s">
        <v>1406</v>
      </c>
      <c r="CS254" t="s">
        <v>4408</v>
      </c>
      <c r="CT254" t="s">
        <v>1405</v>
      </c>
      <c r="CU254" t="s">
        <v>4409</v>
      </c>
      <c r="CV254" t="s">
        <v>4849</v>
      </c>
      <c r="CW254" t="s">
        <v>4425</v>
      </c>
      <c r="CX254" t="s">
        <v>1401</v>
      </c>
      <c r="CY254" t="s">
        <v>4845</v>
      </c>
      <c r="CZ254" t="s">
        <v>4454</v>
      </c>
      <c r="DE254" t="s">
        <v>4414</v>
      </c>
      <c r="DG254" t="s">
        <v>1402</v>
      </c>
      <c r="DH254" s="54">
        <v>43395</v>
      </c>
      <c r="DI254" s="54">
        <v>43479</v>
      </c>
    </row>
    <row r="255" spans="1:113" x14ac:dyDescent="0.25">
      <c r="A255" t="s">
        <v>4403</v>
      </c>
      <c r="B255">
        <v>22</v>
      </c>
      <c r="C255" s="54">
        <v>43475</v>
      </c>
      <c r="D255" t="s">
        <v>1021</v>
      </c>
      <c r="E255" t="s">
        <v>1501</v>
      </c>
      <c r="I255" t="s">
        <v>4419</v>
      </c>
      <c r="K255" t="s">
        <v>4405</v>
      </c>
      <c r="L255">
        <v>2.63</v>
      </c>
      <c r="M255">
        <v>4.78</v>
      </c>
      <c r="N255">
        <v>0</v>
      </c>
      <c r="O255" s="54">
        <v>36526</v>
      </c>
      <c r="P255" s="54">
        <v>36526</v>
      </c>
      <c r="Q255">
        <v>32</v>
      </c>
      <c r="R255">
        <v>45</v>
      </c>
      <c r="S255">
        <v>18</v>
      </c>
      <c r="T255">
        <v>24</v>
      </c>
      <c r="U255">
        <v>12</v>
      </c>
      <c r="V255">
        <v>1</v>
      </c>
      <c r="X255" t="s">
        <v>4406</v>
      </c>
      <c r="AA255">
        <v>250.36</v>
      </c>
      <c r="AB255">
        <v>10816</v>
      </c>
      <c r="AC255">
        <v>9.4</v>
      </c>
      <c r="AD255">
        <v>7.4</v>
      </c>
      <c r="AE255">
        <v>0.5</v>
      </c>
      <c r="AF255">
        <v>0</v>
      </c>
      <c r="AG255">
        <v>0</v>
      </c>
      <c r="AJ255" s="54">
        <v>43449</v>
      </c>
      <c r="AK255" s="54"/>
      <c r="AL255" s="54">
        <v>43077</v>
      </c>
      <c r="AO255">
        <v>500</v>
      </c>
      <c r="AP255" t="s">
        <v>4407</v>
      </c>
      <c r="AR255">
        <v>1</v>
      </c>
      <c r="AS255" t="s">
        <v>1382</v>
      </c>
      <c r="AT255">
        <v>1</v>
      </c>
      <c r="AV255">
        <v>9440</v>
      </c>
      <c r="AW255">
        <v>6278</v>
      </c>
      <c r="AX255">
        <v>3115</v>
      </c>
      <c r="AY255" t="s">
        <v>1392</v>
      </c>
      <c r="AZ255" t="s">
        <v>1388</v>
      </c>
      <c r="BA255">
        <v>8429</v>
      </c>
      <c r="BD255">
        <v>1000000000</v>
      </c>
      <c r="BE255">
        <v>2424</v>
      </c>
      <c r="BF255">
        <v>0.74</v>
      </c>
      <c r="BG255">
        <v>5000</v>
      </c>
      <c r="BH255">
        <v>0</v>
      </c>
      <c r="BI255">
        <v>3000</v>
      </c>
      <c r="BJ255">
        <v>2000</v>
      </c>
      <c r="BK255">
        <v>0</v>
      </c>
      <c r="BL255">
        <v>0</v>
      </c>
      <c r="BM255">
        <v>7424</v>
      </c>
      <c r="BN255">
        <v>0.21</v>
      </c>
      <c r="BR255">
        <v>2016</v>
      </c>
      <c r="BS255">
        <v>3147</v>
      </c>
      <c r="BX255">
        <v>1486</v>
      </c>
      <c r="BY255">
        <v>0</v>
      </c>
      <c r="BZ255">
        <v>0</v>
      </c>
      <c r="CA255">
        <v>1.0900000000000001</v>
      </c>
      <c r="CC255">
        <v>1</v>
      </c>
      <c r="CD255" s="54">
        <v>43475</v>
      </c>
      <c r="CE255" s="54"/>
      <c r="CF255" s="54">
        <v>43475</v>
      </c>
      <c r="CG255" s="54">
        <v>43601</v>
      </c>
      <c r="CH255" s="54">
        <v>43311</v>
      </c>
      <c r="CI255" s="54">
        <v>43395</v>
      </c>
      <c r="CJ255">
        <v>1</v>
      </c>
      <c r="CK255">
        <v>0</v>
      </c>
      <c r="CL255">
        <v>0</v>
      </c>
      <c r="CM255">
        <v>0.01</v>
      </c>
      <c r="CN255">
        <v>0</v>
      </c>
      <c r="CO255">
        <v>0</v>
      </c>
      <c r="CP255">
        <v>0</v>
      </c>
      <c r="CQ255" t="s">
        <v>1407</v>
      </c>
      <c r="CR255" t="s">
        <v>1406</v>
      </c>
      <c r="CS255" t="s">
        <v>4408</v>
      </c>
      <c r="CT255" t="s">
        <v>1405</v>
      </c>
      <c r="CU255" t="s">
        <v>4409</v>
      </c>
      <c r="CV255" t="s">
        <v>4850</v>
      </c>
      <c r="CW255" t="s">
        <v>4425</v>
      </c>
      <c r="CX255" t="s">
        <v>1401</v>
      </c>
      <c r="CY255" t="s">
        <v>4845</v>
      </c>
      <c r="CZ255" t="s">
        <v>4452</v>
      </c>
      <c r="DE255" t="s">
        <v>4414</v>
      </c>
      <c r="DG255" t="s">
        <v>1402</v>
      </c>
      <c r="DH255" s="54">
        <v>43395</v>
      </c>
      <c r="DI255" s="54">
        <v>43479</v>
      </c>
    </row>
    <row r="256" spans="1:113" x14ac:dyDescent="0.25">
      <c r="A256" t="s">
        <v>4403</v>
      </c>
      <c r="B256">
        <v>22</v>
      </c>
      <c r="C256" s="54">
        <v>43475</v>
      </c>
      <c r="D256" t="s">
        <v>1021</v>
      </c>
      <c r="E256" t="s">
        <v>1502</v>
      </c>
      <c r="I256" t="s">
        <v>4419</v>
      </c>
      <c r="K256" t="s">
        <v>4405</v>
      </c>
      <c r="L256">
        <v>2.2400000000000002</v>
      </c>
      <c r="M256">
        <v>4</v>
      </c>
      <c r="N256">
        <v>0</v>
      </c>
      <c r="O256" s="54">
        <v>36526</v>
      </c>
      <c r="P256" s="54">
        <v>36526</v>
      </c>
      <c r="Q256">
        <v>32</v>
      </c>
      <c r="R256">
        <v>45</v>
      </c>
      <c r="S256">
        <v>18</v>
      </c>
      <c r="T256">
        <v>24</v>
      </c>
      <c r="U256">
        <v>12</v>
      </c>
      <c r="V256">
        <v>1</v>
      </c>
      <c r="X256" t="s">
        <v>4406</v>
      </c>
      <c r="AA256">
        <v>89.53</v>
      </c>
      <c r="AB256">
        <v>3868</v>
      </c>
      <c r="AC256">
        <v>11.4</v>
      </c>
      <c r="AD256">
        <v>5.2</v>
      </c>
      <c r="AE256">
        <v>0.8</v>
      </c>
      <c r="AF256">
        <v>0</v>
      </c>
      <c r="AG256">
        <v>0</v>
      </c>
      <c r="AJ256" s="54">
        <v>43333</v>
      </c>
      <c r="AK256" s="54"/>
      <c r="AL256" s="54">
        <v>43122</v>
      </c>
      <c r="AO256">
        <v>300</v>
      </c>
      <c r="AP256" t="s">
        <v>4407</v>
      </c>
      <c r="AR256">
        <v>1</v>
      </c>
      <c r="AS256" t="s">
        <v>1382</v>
      </c>
      <c r="AT256">
        <v>1</v>
      </c>
      <c r="AV256">
        <v>4090</v>
      </c>
      <c r="AW256">
        <v>2720</v>
      </c>
      <c r="AX256">
        <v>1350</v>
      </c>
      <c r="AY256" t="s">
        <v>1392</v>
      </c>
      <c r="AZ256" t="s">
        <v>1398</v>
      </c>
      <c r="BA256">
        <v>3652</v>
      </c>
      <c r="BD256">
        <v>1000000000</v>
      </c>
      <c r="BE256">
        <v>950</v>
      </c>
      <c r="BF256">
        <v>0.77</v>
      </c>
      <c r="BG256">
        <v>900</v>
      </c>
      <c r="BH256">
        <v>0</v>
      </c>
      <c r="BI256">
        <v>400</v>
      </c>
      <c r="BJ256">
        <v>500</v>
      </c>
      <c r="BK256">
        <v>0</v>
      </c>
      <c r="BL256">
        <v>0</v>
      </c>
      <c r="BM256">
        <v>1850</v>
      </c>
      <c r="BN256">
        <v>0.55000000000000004</v>
      </c>
      <c r="BR256">
        <v>2240</v>
      </c>
      <c r="BS256">
        <v>1363</v>
      </c>
      <c r="BX256">
        <v>704</v>
      </c>
      <c r="BY256">
        <v>0</v>
      </c>
      <c r="BZ256">
        <v>0</v>
      </c>
      <c r="CA256">
        <v>1.05</v>
      </c>
      <c r="CC256">
        <v>1</v>
      </c>
      <c r="CD256" s="54">
        <v>43475</v>
      </c>
      <c r="CE256" s="54"/>
      <c r="CF256" s="54">
        <v>43475</v>
      </c>
      <c r="CG256" s="54">
        <v>43601</v>
      </c>
      <c r="CH256" s="54">
        <v>43311</v>
      </c>
      <c r="CI256" s="54">
        <v>43395</v>
      </c>
      <c r="CJ256">
        <v>1</v>
      </c>
      <c r="CK256">
        <v>0</v>
      </c>
      <c r="CL256">
        <v>0</v>
      </c>
      <c r="CM256">
        <v>0.01</v>
      </c>
      <c r="CN256">
        <v>0</v>
      </c>
      <c r="CO256">
        <v>0</v>
      </c>
      <c r="CP256">
        <v>0</v>
      </c>
      <c r="CQ256" t="s">
        <v>1407</v>
      </c>
      <c r="CR256" t="s">
        <v>1406</v>
      </c>
      <c r="CS256" t="s">
        <v>4408</v>
      </c>
      <c r="CT256" t="s">
        <v>1405</v>
      </c>
      <c r="CU256" t="s">
        <v>4409</v>
      </c>
      <c r="CV256" t="s">
        <v>4844</v>
      </c>
      <c r="CW256" t="s">
        <v>4425</v>
      </c>
      <c r="CX256" t="s">
        <v>1401</v>
      </c>
      <c r="CY256" t="s">
        <v>4845</v>
      </c>
      <c r="CZ256" t="s">
        <v>4452</v>
      </c>
      <c r="DE256" t="s">
        <v>4414</v>
      </c>
      <c r="DG256" t="s">
        <v>1402</v>
      </c>
      <c r="DH256" s="54">
        <v>43395</v>
      </c>
      <c r="DI256" s="54">
        <v>43479</v>
      </c>
    </row>
    <row r="257" spans="1:113" x14ac:dyDescent="0.25">
      <c r="A257" t="s">
        <v>4403</v>
      </c>
      <c r="B257">
        <v>22</v>
      </c>
      <c r="C257" s="54">
        <v>43475</v>
      </c>
      <c r="D257" t="s">
        <v>1021</v>
      </c>
      <c r="E257" t="s">
        <v>4113</v>
      </c>
      <c r="I257" t="s">
        <v>4404</v>
      </c>
      <c r="K257" t="s">
        <v>4405</v>
      </c>
      <c r="L257">
        <v>3.25</v>
      </c>
      <c r="M257">
        <v>4.62</v>
      </c>
      <c r="N257">
        <v>0</v>
      </c>
      <c r="O257" s="54">
        <v>36526</v>
      </c>
      <c r="P257" s="54">
        <v>36526</v>
      </c>
      <c r="Q257">
        <v>32</v>
      </c>
      <c r="R257">
        <v>45</v>
      </c>
      <c r="S257">
        <v>18</v>
      </c>
      <c r="T257">
        <v>24</v>
      </c>
      <c r="U257">
        <v>12</v>
      </c>
      <c r="V257">
        <v>1</v>
      </c>
      <c r="X257" t="s">
        <v>4406</v>
      </c>
      <c r="AA257">
        <v>6.7</v>
      </c>
      <c r="AB257">
        <v>290</v>
      </c>
      <c r="AC257">
        <v>10.199999999999999</v>
      </c>
      <c r="AD257">
        <v>7.5</v>
      </c>
      <c r="AE257">
        <v>7.5</v>
      </c>
      <c r="AF257">
        <v>1</v>
      </c>
      <c r="AG257">
        <v>0</v>
      </c>
      <c r="AJ257" s="54">
        <v>43449</v>
      </c>
      <c r="AK257" s="54">
        <v>42751</v>
      </c>
      <c r="AL257" s="54">
        <v>43443</v>
      </c>
      <c r="AO257">
        <v>200</v>
      </c>
      <c r="AP257" t="s">
        <v>4407</v>
      </c>
      <c r="AR257">
        <v>1</v>
      </c>
      <c r="AS257" t="s">
        <v>1382</v>
      </c>
      <c r="AT257">
        <v>1</v>
      </c>
      <c r="AV257">
        <v>274</v>
      </c>
      <c r="AW257">
        <v>182</v>
      </c>
      <c r="AX257">
        <v>90</v>
      </c>
      <c r="AY257" t="s">
        <v>838</v>
      </c>
      <c r="AZ257" t="s">
        <v>1388</v>
      </c>
      <c r="BA257">
        <v>253</v>
      </c>
      <c r="BD257">
        <v>1000000000</v>
      </c>
      <c r="BE257">
        <v>0</v>
      </c>
      <c r="BF257">
        <v>1</v>
      </c>
      <c r="BG257">
        <v>200</v>
      </c>
      <c r="BH257">
        <v>0</v>
      </c>
      <c r="BI257">
        <v>0</v>
      </c>
      <c r="BJ257">
        <v>200</v>
      </c>
      <c r="BK257">
        <v>0</v>
      </c>
      <c r="BL257">
        <v>0</v>
      </c>
      <c r="BM257">
        <v>200</v>
      </c>
      <c r="BN257">
        <v>0.27</v>
      </c>
      <c r="BR257">
        <v>0</v>
      </c>
      <c r="BS257">
        <v>91</v>
      </c>
      <c r="BX257">
        <v>123</v>
      </c>
      <c r="BY257">
        <v>0</v>
      </c>
      <c r="BZ257">
        <v>0</v>
      </c>
      <c r="CA257">
        <v>0.56000000000000005</v>
      </c>
      <c r="CC257">
        <v>0</v>
      </c>
      <c r="CD257" s="54">
        <v>43475</v>
      </c>
      <c r="CE257" s="54"/>
      <c r="CF257" s="54">
        <v>43475</v>
      </c>
      <c r="CG257" s="54">
        <v>43601</v>
      </c>
      <c r="CH257" s="54">
        <v>43038</v>
      </c>
      <c r="CI257" s="54">
        <v>0</v>
      </c>
      <c r="CJ257">
        <v>1</v>
      </c>
      <c r="CK257">
        <v>0</v>
      </c>
      <c r="CL257">
        <v>0.01</v>
      </c>
      <c r="CM257">
        <v>0</v>
      </c>
      <c r="CN257">
        <v>0</v>
      </c>
      <c r="CO257">
        <v>0</v>
      </c>
      <c r="CP257">
        <v>0</v>
      </c>
      <c r="CQ257" t="s">
        <v>1407</v>
      </c>
      <c r="CR257" t="s">
        <v>1406</v>
      </c>
      <c r="CS257" t="s">
        <v>4408</v>
      </c>
      <c r="CT257" t="s">
        <v>1405</v>
      </c>
      <c r="CU257" t="s">
        <v>4409</v>
      </c>
      <c r="CV257" t="s">
        <v>4851</v>
      </c>
      <c r="CW257" t="s">
        <v>4425</v>
      </c>
      <c r="CX257" t="s">
        <v>1401</v>
      </c>
      <c r="CY257" t="s">
        <v>4845</v>
      </c>
      <c r="CZ257" t="s">
        <v>4782</v>
      </c>
      <c r="DE257" t="s">
        <v>4414</v>
      </c>
      <c r="DG257" t="s">
        <v>4460</v>
      </c>
      <c r="DH257" s="54">
        <v>43122</v>
      </c>
      <c r="DI257" s="54">
        <v>43206</v>
      </c>
    </row>
    <row r="258" spans="1:113" x14ac:dyDescent="0.25">
      <c r="A258" t="s">
        <v>4403</v>
      </c>
      <c r="B258">
        <v>22</v>
      </c>
      <c r="C258" s="54">
        <v>43475</v>
      </c>
      <c r="D258" t="s">
        <v>1021</v>
      </c>
      <c r="E258" t="s">
        <v>1503</v>
      </c>
      <c r="I258" t="s">
        <v>4432</v>
      </c>
      <c r="K258" t="s">
        <v>4405</v>
      </c>
      <c r="L258">
        <v>3.49</v>
      </c>
      <c r="M258">
        <v>5.94</v>
      </c>
      <c r="N258">
        <v>0</v>
      </c>
      <c r="O258" s="54">
        <v>36526</v>
      </c>
      <c r="P258" s="54">
        <v>36526</v>
      </c>
      <c r="Q258">
        <v>32</v>
      </c>
      <c r="R258">
        <v>45</v>
      </c>
      <c r="S258">
        <v>18</v>
      </c>
      <c r="T258">
        <v>24</v>
      </c>
      <c r="U258">
        <v>12</v>
      </c>
      <c r="V258">
        <v>1</v>
      </c>
      <c r="W258" t="s">
        <v>1400</v>
      </c>
      <c r="X258" t="s">
        <v>4794</v>
      </c>
      <c r="Y258">
        <v>1796</v>
      </c>
      <c r="Z258" t="s">
        <v>1403</v>
      </c>
      <c r="AA258">
        <v>57.51</v>
      </c>
      <c r="AB258">
        <v>2485</v>
      </c>
      <c r="AC258">
        <v>5.9</v>
      </c>
      <c r="AD258">
        <v>4.8</v>
      </c>
      <c r="AE258">
        <v>1.3</v>
      </c>
      <c r="AF258">
        <v>0</v>
      </c>
      <c r="AG258">
        <v>0</v>
      </c>
      <c r="AJ258" s="54">
        <v>43449</v>
      </c>
      <c r="AK258" s="54"/>
      <c r="AL258" s="54">
        <v>43122</v>
      </c>
      <c r="AO258">
        <v>300</v>
      </c>
      <c r="AP258" t="s">
        <v>4407</v>
      </c>
      <c r="AR258">
        <v>1</v>
      </c>
      <c r="AS258" t="s">
        <v>1382</v>
      </c>
      <c r="AT258">
        <v>1</v>
      </c>
      <c r="AV258">
        <v>1350</v>
      </c>
      <c r="AW258">
        <v>898</v>
      </c>
      <c r="AX258">
        <v>446</v>
      </c>
      <c r="AY258" t="s">
        <v>1398</v>
      </c>
      <c r="AZ258" t="s">
        <v>1388</v>
      </c>
      <c r="BA258">
        <v>1100</v>
      </c>
      <c r="BD258">
        <v>1000000000</v>
      </c>
      <c r="BE258">
        <v>604</v>
      </c>
      <c r="BF258">
        <v>0.55000000000000004</v>
      </c>
      <c r="BG258">
        <v>500</v>
      </c>
      <c r="BH258">
        <v>0</v>
      </c>
      <c r="BI258">
        <v>500</v>
      </c>
      <c r="BJ258">
        <v>0</v>
      </c>
      <c r="BK258">
        <v>0</v>
      </c>
      <c r="BL258">
        <v>0</v>
      </c>
      <c r="BM258">
        <v>1104</v>
      </c>
      <c r="BN258">
        <v>0.18</v>
      </c>
      <c r="BR258">
        <v>300</v>
      </c>
      <c r="BS258">
        <v>450</v>
      </c>
      <c r="BX258">
        <v>0</v>
      </c>
      <c r="BY258">
        <v>0</v>
      </c>
      <c r="BZ258">
        <v>0</v>
      </c>
      <c r="CA258">
        <v>0.94</v>
      </c>
      <c r="CC258">
        <v>1</v>
      </c>
      <c r="CD258" s="54">
        <v>43333</v>
      </c>
      <c r="CE258" s="54"/>
      <c r="CF258" s="54">
        <v>43349</v>
      </c>
      <c r="CG258" s="54">
        <v>43475</v>
      </c>
      <c r="CH258" s="54">
        <v>43311</v>
      </c>
      <c r="CI258" s="54">
        <v>43395</v>
      </c>
      <c r="CJ258">
        <v>0.2</v>
      </c>
      <c r="CK258">
        <v>1621</v>
      </c>
      <c r="CL258">
        <v>0.01</v>
      </c>
      <c r="CM258">
        <v>0.08</v>
      </c>
      <c r="CN258">
        <v>0.56000000000000005</v>
      </c>
      <c r="CO258">
        <v>0</v>
      </c>
      <c r="CP258">
        <v>0</v>
      </c>
      <c r="CQ258" t="s">
        <v>1407</v>
      </c>
      <c r="CR258" t="s">
        <v>1406</v>
      </c>
      <c r="CS258" t="s">
        <v>4408</v>
      </c>
      <c r="CT258" t="s">
        <v>1405</v>
      </c>
      <c r="CU258" t="s">
        <v>4409</v>
      </c>
      <c r="CV258" t="s">
        <v>4852</v>
      </c>
      <c r="CW258" t="s">
        <v>4425</v>
      </c>
      <c r="CX258" t="s">
        <v>1401</v>
      </c>
      <c r="CY258" t="s">
        <v>4845</v>
      </c>
      <c r="CZ258" t="s">
        <v>4434</v>
      </c>
      <c r="DE258" t="s">
        <v>4414</v>
      </c>
      <c r="DG258" t="s">
        <v>1402</v>
      </c>
      <c r="DH258" s="54">
        <v>43395</v>
      </c>
      <c r="DI258" s="54">
        <v>43479</v>
      </c>
    </row>
    <row r="259" spans="1:113" x14ac:dyDescent="0.25">
      <c r="A259" t="s">
        <v>4403</v>
      </c>
      <c r="B259">
        <v>22</v>
      </c>
      <c r="C259" s="54">
        <v>43475</v>
      </c>
      <c r="D259" t="s">
        <v>1021</v>
      </c>
      <c r="E259" t="s">
        <v>4114</v>
      </c>
      <c r="I259" t="s">
        <v>4423</v>
      </c>
      <c r="K259" t="s">
        <v>4405</v>
      </c>
      <c r="L259">
        <v>2.0499999999999998</v>
      </c>
      <c r="M259">
        <v>3.58</v>
      </c>
      <c r="N259">
        <v>0</v>
      </c>
      <c r="O259" s="54">
        <v>36526</v>
      </c>
      <c r="P259" s="54">
        <v>36526</v>
      </c>
      <c r="Q259">
        <v>32</v>
      </c>
      <c r="R259">
        <v>45</v>
      </c>
      <c r="S259">
        <v>18</v>
      </c>
      <c r="T259">
        <v>24</v>
      </c>
      <c r="U259">
        <v>12</v>
      </c>
      <c r="V259">
        <v>1</v>
      </c>
      <c r="X259" t="s">
        <v>4406</v>
      </c>
      <c r="Z259" t="s">
        <v>1403</v>
      </c>
      <c r="AA259">
        <v>93.77</v>
      </c>
      <c r="AB259">
        <v>4051</v>
      </c>
      <c r="AC259">
        <v>4</v>
      </c>
      <c r="AD259">
        <v>6.6</v>
      </c>
      <c r="AE259">
        <v>1.3</v>
      </c>
      <c r="AF259">
        <v>0</v>
      </c>
      <c r="AG259">
        <v>0</v>
      </c>
      <c r="AJ259" s="54">
        <v>43449</v>
      </c>
      <c r="AK259" s="54"/>
      <c r="AL259" s="54">
        <v>43460</v>
      </c>
      <c r="AO259">
        <v>500</v>
      </c>
      <c r="AP259" t="s">
        <v>4407</v>
      </c>
      <c r="AR259">
        <v>1</v>
      </c>
      <c r="AS259" t="s">
        <v>1382</v>
      </c>
      <c r="AT259">
        <v>1</v>
      </c>
      <c r="AV259">
        <v>1509</v>
      </c>
      <c r="AW259">
        <v>1003</v>
      </c>
      <c r="AX259">
        <v>498</v>
      </c>
      <c r="AY259" t="s">
        <v>1392</v>
      </c>
      <c r="AZ259" t="s">
        <v>1387</v>
      </c>
      <c r="BA259">
        <v>1677</v>
      </c>
      <c r="BD259">
        <v>1000000000</v>
      </c>
      <c r="BE259">
        <v>479</v>
      </c>
      <c r="BF259">
        <v>0.68</v>
      </c>
      <c r="BG259">
        <v>2000</v>
      </c>
      <c r="BH259">
        <v>0</v>
      </c>
      <c r="BI259">
        <v>800</v>
      </c>
      <c r="BJ259">
        <v>1200</v>
      </c>
      <c r="BK259">
        <v>0</v>
      </c>
      <c r="BL259">
        <v>0</v>
      </c>
      <c r="BM259">
        <v>2479</v>
      </c>
      <c r="BN259">
        <v>-0.64</v>
      </c>
      <c r="BR259">
        <v>0</v>
      </c>
      <c r="BS259">
        <v>503</v>
      </c>
      <c r="BX259">
        <v>29</v>
      </c>
      <c r="BY259">
        <v>0</v>
      </c>
      <c r="BZ259">
        <v>0</v>
      </c>
      <c r="CA259">
        <v>1</v>
      </c>
      <c r="CC259">
        <v>1</v>
      </c>
      <c r="CD259" s="54">
        <v>43475</v>
      </c>
      <c r="CE259" s="54"/>
      <c r="CF259" s="54">
        <v>43475</v>
      </c>
      <c r="CG259" s="54">
        <v>43601</v>
      </c>
      <c r="CH259" s="54">
        <v>43311</v>
      </c>
      <c r="CI259" s="54">
        <v>43395</v>
      </c>
      <c r="CJ259">
        <v>1</v>
      </c>
      <c r="CK259">
        <v>0</v>
      </c>
      <c r="CL259">
        <v>0</v>
      </c>
      <c r="CM259">
        <v>0.01</v>
      </c>
      <c r="CN259">
        <v>0</v>
      </c>
      <c r="CO259">
        <v>0</v>
      </c>
      <c r="CP259">
        <v>0</v>
      </c>
      <c r="CQ259" t="s">
        <v>1407</v>
      </c>
      <c r="CR259" t="s">
        <v>1406</v>
      </c>
      <c r="CS259" t="s">
        <v>4408</v>
      </c>
      <c r="CT259" t="s">
        <v>1405</v>
      </c>
      <c r="CU259" t="s">
        <v>4409</v>
      </c>
      <c r="CV259" t="s">
        <v>4853</v>
      </c>
      <c r="CW259" t="s">
        <v>4425</v>
      </c>
      <c r="CX259" t="s">
        <v>1401</v>
      </c>
      <c r="CY259" t="s">
        <v>4845</v>
      </c>
      <c r="CZ259" t="s">
        <v>4668</v>
      </c>
      <c r="DE259" t="s">
        <v>4414</v>
      </c>
      <c r="DG259" t="s">
        <v>1402</v>
      </c>
      <c r="DH259" s="54">
        <v>43395</v>
      </c>
      <c r="DI259" s="54">
        <v>43479</v>
      </c>
    </row>
    <row r="260" spans="1:113" x14ac:dyDescent="0.25">
      <c r="A260" t="s">
        <v>4403</v>
      </c>
      <c r="B260">
        <v>22</v>
      </c>
      <c r="C260" s="54">
        <v>43475</v>
      </c>
      <c r="D260" t="s">
        <v>1021</v>
      </c>
      <c r="E260" t="s">
        <v>1504</v>
      </c>
      <c r="I260" t="s">
        <v>4404</v>
      </c>
      <c r="K260" t="s">
        <v>4405</v>
      </c>
      <c r="L260">
        <v>0.4</v>
      </c>
      <c r="M260">
        <v>0.7</v>
      </c>
      <c r="N260">
        <v>0</v>
      </c>
      <c r="O260" s="54">
        <v>36526</v>
      </c>
      <c r="P260" s="54">
        <v>36526</v>
      </c>
      <c r="Q260">
        <v>32</v>
      </c>
      <c r="R260">
        <v>45</v>
      </c>
      <c r="S260">
        <v>18</v>
      </c>
      <c r="T260">
        <v>24</v>
      </c>
      <c r="U260">
        <v>12</v>
      </c>
      <c r="V260">
        <v>1</v>
      </c>
      <c r="X260" t="s">
        <v>4406</v>
      </c>
      <c r="AA260">
        <v>19.309999999999999</v>
      </c>
      <c r="AB260">
        <v>835</v>
      </c>
      <c r="AC260">
        <v>10.6</v>
      </c>
      <c r="AD260">
        <v>8.1</v>
      </c>
      <c r="AE260">
        <v>3.9</v>
      </c>
      <c r="AF260">
        <v>0</v>
      </c>
      <c r="AG260">
        <v>0</v>
      </c>
      <c r="AJ260" s="54">
        <v>43449</v>
      </c>
      <c r="AK260" s="54"/>
      <c r="AL260" s="54">
        <v>43122</v>
      </c>
      <c r="AO260">
        <v>300</v>
      </c>
      <c r="AP260" t="s">
        <v>4407</v>
      </c>
      <c r="AR260">
        <v>1</v>
      </c>
      <c r="AS260" t="s">
        <v>1382</v>
      </c>
      <c r="AT260">
        <v>1</v>
      </c>
      <c r="AV260">
        <v>817</v>
      </c>
      <c r="AW260">
        <v>543</v>
      </c>
      <c r="AX260">
        <v>270</v>
      </c>
      <c r="AY260" t="s">
        <v>1398</v>
      </c>
      <c r="AZ260" t="s">
        <v>1388</v>
      </c>
      <c r="BA260">
        <v>756</v>
      </c>
      <c r="BD260">
        <v>1000000000</v>
      </c>
      <c r="BE260">
        <v>326</v>
      </c>
      <c r="BF260">
        <v>0.6</v>
      </c>
      <c r="BG260">
        <v>300</v>
      </c>
      <c r="BH260">
        <v>0</v>
      </c>
      <c r="BI260">
        <v>300</v>
      </c>
      <c r="BJ260">
        <v>0</v>
      </c>
      <c r="BK260">
        <v>0</v>
      </c>
      <c r="BL260">
        <v>0</v>
      </c>
      <c r="BM260">
        <v>626</v>
      </c>
      <c r="BN260">
        <v>0.23</v>
      </c>
      <c r="BR260">
        <v>300</v>
      </c>
      <c r="BS260">
        <v>272</v>
      </c>
      <c r="BX260">
        <v>0</v>
      </c>
      <c r="BY260">
        <v>0</v>
      </c>
      <c r="BZ260">
        <v>0</v>
      </c>
      <c r="CA260">
        <v>1</v>
      </c>
      <c r="CC260">
        <v>0</v>
      </c>
      <c r="CD260" s="54">
        <v>43475</v>
      </c>
      <c r="CE260" s="54"/>
      <c r="CF260" s="54">
        <v>43475</v>
      </c>
      <c r="CG260" s="54">
        <v>43601</v>
      </c>
      <c r="CH260" s="54">
        <v>43038</v>
      </c>
      <c r="CI260" s="54">
        <v>0</v>
      </c>
      <c r="CJ260">
        <v>1</v>
      </c>
      <c r="CK260">
        <v>0</v>
      </c>
      <c r="CL260">
        <v>0</v>
      </c>
      <c r="CM260">
        <v>0</v>
      </c>
      <c r="CN260">
        <v>0.01</v>
      </c>
      <c r="CO260">
        <v>0</v>
      </c>
      <c r="CP260">
        <v>0</v>
      </c>
      <c r="CQ260" t="s">
        <v>1407</v>
      </c>
      <c r="CR260" t="s">
        <v>1406</v>
      </c>
      <c r="CS260" t="s">
        <v>4408</v>
      </c>
      <c r="CT260" t="s">
        <v>1405</v>
      </c>
      <c r="CU260" t="s">
        <v>4409</v>
      </c>
      <c r="CV260" t="s">
        <v>4854</v>
      </c>
      <c r="CW260" t="s">
        <v>4425</v>
      </c>
      <c r="CX260" t="s">
        <v>1401</v>
      </c>
      <c r="CY260" t="s">
        <v>4845</v>
      </c>
      <c r="CZ260" t="s">
        <v>4454</v>
      </c>
      <c r="DE260" t="s">
        <v>4414</v>
      </c>
      <c r="DG260" t="s">
        <v>4460</v>
      </c>
      <c r="DH260" s="54">
        <v>43122</v>
      </c>
      <c r="DI260" s="54">
        <v>43206</v>
      </c>
    </row>
    <row r="261" spans="1:113" x14ac:dyDescent="0.25">
      <c r="A261" t="s">
        <v>4403</v>
      </c>
      <c r="B261">
        <v>22</v>
      </c>
      <c r="C261" s="54">
        <v>43475</v>
      </c>
      <c r="D261" t="s">
        <v>1021</v>
      </c>
      <c r="E261" t="s">
        <v>4115</v>
      </c>
      <c r="I261" t="s">
        <v>4423</v>
      </c>
      <c r="K261" t="s">
        <v>4405</v>
      </c>
      <c r="L261">
        <v>2.46</v>
      </c>
      <c r="M261">
        <v>4.45</v>
      </c>
      <c r="N261">
        <v>0</v>
      </c>
      <c r="O261" s="54">
        <v>36526</v>
      </c>
      <c r="P261" s="54">
        <v>36526</v>
      </c>
      <c r="Q261">
        <v>32</v>
      </c>
      <c r="R261">
        <v>45</v>
      </c>
      <c r="S261">
        <v>18</v>
      </c>
      <c r="T261">
        <v>24</v>
      </c>
      <c r="U261">
        <v>12</v>
      </c>
      <c r="V261">
        <v>1</v>
      </c>
      <c r="X261" t="s">
        <v>4406</v>
      </c>
      <c r="Z261" t="s">
        <v>1403</v>
      </c>
      <c r="AA261">
        <v>113.34</v>
      </c>
      <c r="AB261">
        <v>4897</v>
      </c>
      <c r="AC261">
        <v>3.6</v>
      </c>
      <c r="AD261">
        <v>4.5999999999999996</v>
      </c>
      <c r="AE261">
        <v>0.4</v>
      </c>
      <c r="AF261">
        <v>0</v>
      </c>
      <c r="AG261">
        <v>0</v>
      </c>
      <c r="AJ261" s="54">
        <v>43449</v>
      </c>
      <c r="AK261" s="54"/>
      <c r="AL261" s="54">
        <v>43460</v>
      </c>
      <c r="AO261">
        <v>200</v>
      </c>
      <c r="AP261" t="s">
        <v>4407</v>
      </c>
      <c r="AR261">
        <v>1</v>
      </c>
      <c r="AS261" t="s">
        <v>1382</v>
      </c>
      <c r="AT261">
        <v>1</v>
      </c>
      <c r="AV261">
        <v>1641</v>
      </c>
      <c r="AW261">
        <v>1091</v>
      </c>
      <c r="AX261">
        <v>542</v>
      </c>
      <c r="AY261" t="s">
        <v>1398</v>
      </c>
      <c r="AZ261" t="s">
        <v>1387</v>
      </c>
      <c r="BA261">
        <v>1823</v>
      </c>
      <c r="BD261">
        <v>1000000000</v>
      </c>
      <c r="BE261">
        <v>572</v>
      </c>
      <c r="BF261">
        <v>0.65</v>
      </c>
      <c r="BG261">
        <v>1500</v>
      </c>
      <c r="BH261">
        <v>0</v>
      </c>
      <c r="BI261">
        <v>1000</v>
      </c>
      <c r="BJ261">
        <v>500</v>
      </c>
      <c r="BK261">
        <v>0</v>
      </c>
      <c r="BL261">
        <v>0</v>
      </c>
      <c r="BM261">
        <v>2072</v>
      </c>
      <c r="BN261">
        <v>-0.26</v>
      </c>
      <c r="BR261">
        <v>0</v>
      </c>
      <c r="BS261">
        <v>547</v>
      </c>
      <c r="BX261">
        <v>0</v>
      </c>
      <c r="BY261">
        <v>0</v>
      </c>
      <c r="BZ261">
        <v>0</v>
      </c>
      <c r="CA261">
        <v>1.08</v>
      </c>
      <c r="CC261">
        <v>1</v>
      </c>
      <c r="CD261" s="54">
        <v>43475</v>
      </c>
      <c r="CE261" s="54"/>
      <c r="CF261" s="54">
        <v>43475</v>
      </c>
      <c r="CG261" s="54">
        <v>43601</v>
      </c>
      <c r="CH261" s="54">
        <v>43311</v>
      </c>
      <c r="CI261" s="54">
        <v>43395</v>
      </c>
      <c r="CJ261">
        <v>1</v>
      </c>
      <c r="CK261">
        <v>0</v>
      </c>
      <c r="CL261">
        <v>0</v>
      </c>
      <c r="CM261">
        <v>0</v>
      </c>
      <c r="CN261">
        <v>0.01</v>
      </c>
      <c r="CO261">
        <v>0</v>
      </c>
      <c r="CP261">
        <v>0</v>
      </c>
      <c r="CQ261" t="s">
        <v>1407</v>
      </c>
      <c r="CR261" t="s">
        <v>1406</v>
      </c>
      <c r="CS261" t="s">
        <v>4408</v>
      </c>
      <c r="CT261" t="s">
        <v>1405</v>
      </c>
      <c r="CU261" t="s">
        <v>4409</v>
      </c>
      <c r="CV261" t="s">
        <v>4855</v>
      </c>
      <c r="CW261" t="s">
        <v>4425</v>
      </c>
      <c r="CX261" t="s">
        <v>1401</v>
      </c>
      <c r="CY261" t="s">
        <v>4845</v>
      </c>
      <c r="CZ261" t="s">
        <v>4856</v>
      </c>
      <c r="DE261" t="s">
        <v>4414</v>
      </c>
      <c r="DG261" t="s">
        <v>1402</v>
      </c>
      <c r="DH261" s="54">
        <v>43395</v>
      </c>
      <c r="DI261" s="54">
        <v>43479</v>
      </c>
    </row>
    <row r="262" spans="1:113" x14ac:dyDescent="0.25">
      <c r="A262" t="s">
        <v>4403</v>
      </c>
      <c r="B262">
        <v>22</v>
      </c>
      <c r="C262" s="54">
        <v>43475</v>
      </c>
      <c r="D262" t="s">
        <v>1021</v>
      </c>
      <c r="E262" t="s">
        <v>1505</v>
      </c>
      <c r="I262" t="s">
        <v>4419</v>
      </c>
      <c r="K262" t="s">
        <v>4405</v>
      </c>
      <c r="L262">
        <v>2.35</v>
      </c>
      <c r="M262">
        <v>3.8</v>
      </c>
      <c r="N262">
        <v>0</v>
      </c>
      <c r="O262" s="54">
        <v>36526</v>
      </c>
      <c r="P262" s="54">
        <v>36526</v>
      </c>
      <c r="Q262">
        <v>32</v>
      </c>
      <c r="R262">
        <v>45</v>
      </c>
      <c r="S262">
        <v>18</v>
      </c>
      <c r="T262">
        <v>24</v>
      </c>
      <c r="U262">
        <v>12</v>
      </c>
      <c r="V262">
        <v>1</v>
      </c>
      <c r="X262" t="s">
        <v>4406</v>
      </c>
      <c r="AA262">
        <v>128.03</v>
      </c>
      <c r="AB262">
        <v>5531</v>
      </c>
      <c r="AC262">
        <v>10.199999999999999</v>
      </c>
      <c r="AD262">
        <v>5.2</v>
      </c>
      <c r="AE262">
        <v>0.6</v>
      </c>
      <c r="AF262">
        <v>0</v>
      </c>
      <c r="AG262">
        <v>0</v>
      </c>
      <c r="AJ262" s="54">
        <v>43449</v>
      </c>
      <c r="AK262" s="54"/>
      <c r="AL262" s="54">
        <v>43407</v>
      </c>
      <c r="AO262">
        <v>300</v>
      </c>
      <c r="AP262" t="s">
        <v>4407</v>
      </c>
      <c r="AR262">
        <v>1</v>
      </c>
      <c r="AS262" t="s">
        <v>1382</v>
      </c>
      <c r="AT262">
        <v>1</v>
      </c>
      <c r="AV262">
        <v>5230</v>
      </c>
      <c r="AW262">
        <v>3478</v>
      </c>
      <c r="AX262">
        <v>1726</v>
      </c>
      <c r="AY262" t="s">
        <v>1392</v>
      </c>
      <c r="AZ262" t="s">
        <v>1398</v>
      </c>
      <c r="BA262">
        <v>4670</v>
      </c>
      <c r="BD262">
        <v>1000000000</v>
      </c>
      <c r="BE262">
        <v>1088</v>
      </c>
      <c r="BF262">
        <v>0.79</v>
      </c>
      <c r="BG262">
        <v>1600</v>
      </c>
      <c r="BH262">
        <v>0</v>
      </c>
      <c r="BI262">
        <v>550</v>
      </c>
      <c r="BJ262">
        <v>1050</v>
      </c>
      <c r="BK262">
        <v>0</v>
      </c>
      <c r="BL262">
        <v>0</v>
      </c>
      <c r="BM262">
        <v>2688</v>
      </c>
      <c r="BN262">
        <v>0.49</v>
      </c>
      <c r="BR262">
        <v>2542</v>
      </c>
      <c r="BS262">
        <v>1743</v>
      </c>
      <c r="BX262">
        <v>925</v>
      </c>
      <c r="BY262">
        <v>0</v>
      </c>
      <c r="BZ262">
        <v>0</v>
      </c>
      <c r="CA262">
        <v>0.82</v>
      </c>
      <c r="CC262">
        <v>1</v>
      </c>
      <c r="CD262" s="54">
        <v>43475</v>
      </c>
      <c r="CE262" s="54"/>
      <c r="CF262" s="54">
        <v>43475</v>
      </c>
      <c r="CG262" s="54">
        <v>43601</v>
      </c>
      <c r="CH262" s="54">
        <v>43311</v>
      </c>
      <c r="CI262" s="54">
        <v>43395</v>
      </c>
      <c r="CJ262">
        <v>1</v>
      </c>
      <c r="CK262">
        <v>0</v>
      </c>
      <c r="CL262">
        <v>0</v>
      </c>
      <c r="CM262">
        <v>0.01</v>
      </c>
      <c r="CN262">
        <v>0</v>
      </c>
      <c r="CO262">
        <v>0</v>
      </c>
      <c r="CP262">
        <v>0</v>
      </c>
      <c r="CQ262" t="s">
        <v>1407</v>
      </c>
      <c r="CR262" t="s">
        <v>1406</v>
      </c>
      <c r="CS262" t="s">
        <v>4408</v>
      </c>
      <c r="CT262" t="s">
        <v>1405</v>
      </c>
      <c r="CU262" t="s">
        <v>4409</v>
      </c>
      <c r="CV262" t="s">
        <v>4857</v>
      </c>
      <c r="CW262" t="s">
        <v>4425</v>
      </c>
      <c r="CX262" t="s">
        <v>1401</v>
      </c>
      <c r="CY262" t="s">
        <v>4845</v>
      </c>
      <c r="CZ262" t="s">
        <v>4823</v>
      </c>
      <c r="DE262" t="s">
        <v>4414</v>
      </c>
      <c r="DG262" t="s">
        <v>1402</v>
      </c>
      <c r="DH262" s="54">
        <v>43395</v>
      </c>
      <c r="DI262" s="54">
        <v>43479</v>
      </c>
    </row>
    <row r="263" spans="1:113" x14ac:dyDescent="0.25">
      <c r="A263" t="s">
        <v>4403</v>
      </c>
      <c r="B263">
        <v>22</v>
      </c>
      <c r="C263" s="54">
        <v>43475</v>
      </c>
      <c r="D263" t="s">
        <v>1021</v>
      </c>
      <c r="E263" t="s">
        <v>4117</v>
      </c>
      <c r="I263" t="s">
        <v>4404</v>
      </c>
      <c r="K263" t="s">
        <v>4405</v>
      </c>
      <c r="L263">
        <v>3.84</v>
      </c>
      <c r="M263">
        <v>6</v>
      </c>
      <c r="N263">
        <v>0</v>
      </c>
      <c r="O263" s="54">
        <v>36526</v>
      </c>
      <c r="P263" s="54">
        <v>36526</v>
      </c>
      <c r="Q263">
        <v>32</v>
      </c>
      <c r="R263">
        <v>45</v>
      </c>
      <c r="S263">
        <v>18</v>
      </c>
      <c r="T263">
        <v>24</v>
      </c>
      <c r="U263">
        <v>12</v>
      </c>
      <c r="V263">
        <v>1</v>
      </c>
      <c r="X263" t="s">
        <v>4406</v>
      </c>
      <c r="AA263">
        <v>9.51</v>
      </c>
      <c r="AB263">
        <v>411</v>
      </c>
      <c r="AC263">
        <v>9</v>
      </c>
      <c r="AD263">
        <v>7.8</v>
      </c>
      <c r="AE263">
        <v>3.9</v>
      </c>
      <c r="AF263">
        <v>0</v>
      </c>
      <c r="AG263">
        <v>0</v>
      </c>
      <c r="AJ263" s="54">
        <v>43333</v>
      </c>
      <c r="AK263" s="54"/>
      <c r="AL263" s="54">
        <v>43460</v>
      </c>
      <c r="AO263">
        <v>150</v>
      </c>
      <c r="AP263" t="s">
        <v>4407</v>
      </c>
      <c r="AR263">
        <v>1</v>
      </c>
      <c r="AS263" t="s">
        <v>1382</v>
      </c>
      <c r="AT263">
        <v>1</v>
      </c>
      <c r="AV263">
        <v>342</v>
      </c>
      <c r="AW263">
        <v>227</v>
      </c>
      <c r="AX263">
        <v>113</v>
      </c>
      <c r="AY263" t="s">
        <v>1398</v>
      </c>
      <c r="AZ263" t="s">
        <v>1388</v>
      </c>
      <c r="BA263">
        <v>316</v>
      </c>
      <c r="BD263">
        <v>1000000000</v>
      </c>
      <c r="BE263">
        <v>147</v>
      </c>
      <c r="BF263">
        <v>0.56999999999999995</v>
      </c>
      <c r="BG263">
        <v>150</v>
      </c>
      <c r="BH263">
        <v>0</v>
      </c>
      <c r="BI263">
        <v>150</v>
      </c>
      <c r="BJ263">
        <v>0</v>
      </c>
      <c r="BK263">
        <v>0</v>
      </c>
      <c r="BL263">
        <v>0</v>
      </c>
      <c r="BM263">
        <v>297</v>
      </c>
      <c r="BN263">
        <v>0.13</v>
      </c>
      <c r="BR263">
        <v>0</v>
      </c>
      <c r="BS263">
        <v>114</v>
      </c>
      <c r="BX263">
        <v>0</v>
      </c>
      <c r="BY263">
        <v>0</v>
      </c>
      <c r="BZ263">
        <v>0</v>
      </c>
      <c r="CA263">
        <v>0.75</v>
      </c>
      <c r="CC263">
        <v>1</v>
      </c>
      <c r="CD263" s="54">
        <v>43475</v>
      </c>
      <c r="CE263" s="54"/>
      <c r="CF263" s="54">
        <v>43475</v>
      </c>
      <c r="CG263" s="54">
        <v>43601</v>
      </c>
      <c r="CH263" s="54">
        <v>43311</v>
      </c>
      <c r="CI263" s="54">
        <v>43395</v>
      </c>
      <c r="CJ263">
        <v>1</v>
      </c>
      <c r="CK263">
        <v>0</v>
      </c>
      <c r="CL263">
        <v>0</v>
      </c>
      <c r="CM263">
        <v>0</v>
      </c>
      <c r="CN263">
        <v>0.01</v>
      </c>
      <c r="CO263">
        <v>0</v>
      </c>
      <c r="CP263">
        <v>0</v>
      </c>
      <c r="CQ263" t="s">
        <v>1407</v>
      </c>
      <c r="CR263" t="s">
        <v>1406</v>
      </c>
      <c r="CS263" t="s">
        <v>4408</v>
      </c>
      <c r="CT263" t="s">
        <v>1405</v>
      </c>
      <c r="CU263" t="s">
        <v>4409</v>
      </c>
      <c r="CV263" t="s">
        <v>4858</v>
      </c>
      <c r="CW263" t="s">
        <v>4425</v>
      </c>
      <c r="CX263" t="s">
        <v>1401</v>
      </c>
      <c r="CY263" t="s">
        <v>4845</v>
      </c>
      <c r="CZ263" t="s">
        <v>4480</v>
      </c>
      <c r="DE263" t="s">
        <v>4414</v>
      </c>
      <c r="DG263" t="s">
        <v>1402</v>
      </c>
      <c r="DH263" s="54">
        <v>43395</v>
      </c>
      <c r="DI263" s="54">
        <v>43479</v>
      </c>
    </row>
    <row r="264" spans="1:113" x14ac:dyDescent="0.25">
      <c r="A264" t="s">
        <v>4403</v>
      </c>
      <c r="B264">
        <v>22</v>
      </c>
      <c r="C264" s="54">
        <v>43475</v>
      </c>
      <c r="D264" t="s">
        <v>1021</v>
      </c>
      <c r="E264" t="s">
        <v>4120</v>
      </c>
      <c r="K264" t="s">
        <v>4405</v>
      </c>
      <c r="L264">
        <v>2.68</v>
      </c>
      <c r="M264">
        <v>4.75</v>
      </c>
      <c r="N264">
        <v>0</v>
      </c>
      <c r="O264" s="54">
        <v>36526</v>
      </c>
      <c r="P264" s="54">
        <v>36526</v>
      </c>
      <c r="Q264">
        <v>32</v>
      </c>
      <c r="R264">
        <v>45</v>
      </c>
      <c r="S264">
        <v>18</v>
      </c>
      <c r="T264">
        <v>24</v>
      </c>
      <c r="U264">
        <v>12</v>
      </c>
      <c r="V264">
        <v>1</v>
      </c>
      <c r="X264" t="s">
        <v>4435</v>
      </c>
      <c r="Z264" t="s">
        <v>1403</v>
      </c>
      <c r="AA264">
        <v>0.99</v>
      </c>
      <c r="AB264">
        <v>43</v>
      </c>
      <c r="AC264">
        <v>50.5</v>
      </c>
      <c r="AD264">
        <v>69.7</v>
      </c>
      <c r="AE264">
        <v>7.6</v>
      </c>
      <c r="AF264">
        <v>0</v>
      </c>
      <c r="AG264">
        <v>0</v>
      </c>
      <c r="AJ264" s="54">
        <v>43449</v>
      </c>
      <c r="AK264" s="54"/>
      <c r="AL264" s="54"/>
      <c r="AO264">
        <v>30</v>
      </c>
      <c r="AP264" t="s">
        <v>4407</v>
      </c>
      <c r="AR264">
        <v>1</v>
      </c>
      <c r="AS264" t="s">
        <v>1382</v>
      </c>
      <c r="AT264">
        <v>1</v>
      </c>
      <c r="AV264">
        <v>200</v>
      </c>
      <c r="AW264">
        <v>133</v>
      </c>
      <c r="AX264">
        <v>66</v>
      </c>
      <c r="AY264" t="s">
        <v>1387</v>
      </c>
      <c r="AZ264" t="s">
        <v>1387</v>
      </c>
      <c r="BA264">
        <v>0</v>
      </c>
      <c r="BD264">
        <v>1000000000</v>
      </c>
      <c r="BE264">
        <v>276</v>
      </c>
      <c r="BF264">
        <v>-0.38</v>
      </c>
      <c r="BG264">
        <v>0</v>
      </c>
      <c r="BH264">
        <v>0</v>
      </c>
      <c r="BI264">
        <v>0</v>
      </c>
      <c r="BJ264">
        <v>0</v>
      </c>
      <c r="BK264">
        <v>0</v>
      </c>
      <c r="BL264">
        <v>0</v>
      </c>
      <c r="BM264">
        <v>276</v>
      </c>
      <c r="BN264">
        <v>-0.38</v>
      </c>
      <c r="BR264">
        <v>0</v>
      </c>
      <c r="BS264">
        <v>67</v>
      </c>
      <c r="BX264">
        <v>0</v>
      </c>
      <c r="BY264">
        <v>204</v>
      </c>
      <c r="BZ264">
        <v>0</v>
      </c>
      <c r="CA264">
        <v>1.03</v>
      </c>
      <c r="CC264">
        <v>0</v>
      </c>
      <c r="CD264" s="54">
        <v>43249</v>
      </c>
      <c r="CE264" s="54"/>
      <c r="CF264" s="54">
        <v>43349</v>
      </c>
      <c r="CG264" s="54">
        <v>43475</v>
      </c>
      <c r="CH264" s="54">
        <v>36526</v>
      </c>
      <c r="CI264" s="54">
        <v>36526</v>
      </c>
      <c r="CJ264">
        <v>0.54</v>
      </c>
      <c r="CK264">
        <v>0</v>
      </c>
      <c r="CL264">
        <v>0.15</v>
      </c>
      <c r="CM264">
        <v>0</v>
      </c>
      <c r="CN264">
        <v>0</v>
      </c>
      <c r="CO264">
        <v>0</v>
      </c>
      <c r="CP264">
        <v>0.5</v>
      </c>
      <c r="CQ264" t="s">
        <v>1407</v>
      </c>
      <c r="CR264" t="s">
        <v>1406</v>
      </c>
      <c r="CS264" t="s">
        <v>4408</v>
      </c>
      <c r="CT264" t="s">
        <v>1405</v>
      </c>
      <c r="CU264" t="s">
        <v>4409</v>
      </c>
      <c r="CV264" t="s">
        <v>4859</v>
      </c>
      <c r="CW264" t="s">
        <v>4425</v>
      </c>
      <c r="CX264" t="s">
        <v>1401</v>
      </c>
      <c r="CY264" t="s">
        <v>4845</v>
      </c>
      <c r="CZ264" t="s">
        <v>4437</v>
      </c>
      <c r="DE264" t="s">
        <v>4414</v>
      </c>
      <c r="DG264" t="s">
        <v>1402</v>
      </c>
      <c r="DH264" s="54">
        <v>36526</v>
      </c>
      <c r="DI264" s="54">
        <v>36694</v>
      </c>
    </row>
    <row r="265" spans="1:113" x14ac:dyDescent="0.25">
      <c r="A265" t="s">
        <v>4403</v>
      </c>
      <c r="B265">
        <v>22</v>
      </c>
      <c r="C265" s="54">
        <v>43475</v>
      </c>
      <c r="D265" t="s">
        <v>1021</v>
      </c>
      <c r="E265" t="s">
        <v>1506</v>
      </c>
      <c r="K265" t="s">
        <v>4405</v>
      </c>
      <c r="L265">
        <v>3.14</v>
      </c>
      <c r="M265">
        <v>4.29</v>
      </c>
      <c r="N265">
        <v>0</v>
      </c>
      <c r="O265" s="54">
        <v>36526</v>
      </c>
      <c r="P265" s="54">
        <v>36526</v>
      </c>
      <c r="Q265">
        <v>32</v>
      </c>
      <c r="R265">
        <v>45</v>
      </c>
      <c r="S265">
        <v>18</v>
      </c>
      <c r="T265">
        <v>24</v>
      </c>
      <c r="U265">
        <v>12</v>
      </c>
      <c r="V265">
        <v>1</v>
      </c>
      <c r="W265" t="s">
        <v>1400</v>
      </c>
      <c r="X265" t="s">
        <v>4631</v>
      </c>
      <c r="Y265">
        <v>360</v>
      </c>
      <c r="AA265">
        <v>2.5499999999999998</v>
      </c>
      <c r="AB265">
        <v>111</v>
      </c>
      <c r="AC265">
        <v>26.5</v>
      </c>
      <c r="AD265">
        <v>13.5</v>
      </c>
      <c r="AE265">
        <v>0.1</v>
      </c>
      <c r="AF265">
        <v>0</v>
      </c>
      <c r="AG265">
        <v>0</v>
      </c>
      <c r="AJ265" s="54"/>
      <c r="AK265" s="54"/>
      <c r="AL265" s="54"/>
      <c r="AO265">
        <v>1</v>
      </c>
      <c r="AP265" t="s">
        <v>4416</v>
      </c>
      <c r="AR265">
        <v>1</v>
      </c>
      <c r="AS265" t="s">
        <v>1382</v>
      </c>
      <c r="AT265">
        <v>1</v>
      </c>
      <c r="AV265">
        <v>270</v>
      </c>
      <c r="AW265">
        <v>180</v>
      </c>
      <c r="AX265">
        <v>89</v>
      </c>
      <c r="AY265" t="s">
        <v>1392</v>
      </c>
      <c r="AZ265" t="s">
        <v>1398</v>
      </c>
      <c r="BA265">
        <v>0</v>
      </c>
      <c r="BD265">
        <v>1000000000</v>
      </c>
      <c r="BE265">
        <v>88</v>
      </c>
      <c r="BF265">
        <v>0.67</v>
      </c>
      <c r="BG265">
        <v>50</v>
      </c>
      <c r="BH265">
        <v>0</v>
      </c>
      <c r="BI265">
        <v>0</v>
      </c>
      <c r="BJ265">
        <v>50</v>
      </c>
      <c r="BK265">
        <v>0</v>
      </c>
      <c r="BL265">
        <v>0</v>
      </c>
      <c r="BM265">
        <v>138</v>
      </c>
      <c r="BN265">
        <v>0.49</v>
      </c>
      <c r="BR265">
        <v>132</v>
      </c>
      <c r="BS265">
        <v>90</v>
      </c>
      <c r="BX265">
        <v>1</v>
      </c>
      <c r="BY265">
        <v>0</v>
      </c>
      <c r="BZ265">
        <v>0</v>
      </c>
      <c r="CA265">
        <v>0.49</v>
      </c>
      <c r="CC265">
        <v>1</v>
      </c>
      <c r="CD265" s="54">
        <v>43280</v>
      </c>
      <c r="CE265" s="54"/>
      <c r="CF265" s="54">
        <v>43349</v>
      </c>
      <c r="CG265" s="54">
        <v>43475</v>
      </c>
      <c r="CH265" s="54">
        <v>43311</v>
      </c>
      <c r="CI265" s="54">
        <v>43395</v>
      </c>
      <c r="CJ265">
        <v>1.52</v>
      </c>
      <c r="CK265">
        <v>4362</v>
      </c>
      <c r="CL265">
        <v>0.45</v>
      </c>
      <c r="CM265">
        <v>0.01</v>
      </c>
      <c r="CN265">
        <v>0.19</v>
      </c>
      <c r="CO265">
        <v>0</v>
      </c>
      <c r="CP265">
        <v>0</v>
      </c>
      <c r="CQ265" t="s">
        <v>1407</v>
      </c>
      <c r="CR265" t="s">
        <v>1406</v>
      </c>
      <c r="CS265" t="s">
        <v>4408</v>
      </c>
      <c r="CT265" t="s">
        <v>1405</v>
      </c>
      <c r="CU265" t="s">
        <v>4409</v>
      </c>
      <c r="CV265" t="s">
        <v>4860</v>
      </c>
      <c r="CW265" t="s">
        <v>4425</v>
      </c>
      <c r="CX265" t="s">
        <v>1401</v>
      </c>
      <c r="CY265" t="s">
        <v>4845</v>
      </c>
      <c r="CZ265" t="s">
        <v>4487</v>
      </c>
      <c r="DE265" t="s">
        <v>4414</v>
      </c>
      <c r="DG265" t="s">
        <v>1402</v>
      </c>
      <c r="DH265" s="54">
        <v>43395</v>
      </c>
      <c r="DI265" s="54">
        <v>43479</v>
      </c>
    </row>
    <row r="266" spans="1:113" x14ac:dyDescent="0.25">
      <c r="A266" t="s">
        <v>4403</v>
      </c>
      <c r="B266">
        <v>22</v>
      </c>
      <c r="C266" s="54">
        <v>43475</v>
      </c>
      <c r="D266" t="s">
        <v>1021</v>
      </c>
      <c r="E266" t="s">
        <v>1507</v>
      </c>
      <c r="I266" t="s">
        <v>4404</v>
      </c>
      <c r="K266" t="s">
        <v>4405</v>
      </c>
      <c r="L266">
        <v>3.71</v>
      </c>
      <c r="M266">
        <v>5.19</v>
      </c>
      <c r="N266">
        <v>0</v>
      </c>
      <c r="O266" s="54">
        <v>36526</v>
      </c>
      <c r="P266" s="54">
        <v>36526</v>
      </c>
      <c r="Q266">
        <v>32</v>
      </c>
      <c r="R266">
        <v>45</v>
      </c>
      <c r="S266">
        <v>18</v>
      </c>
      <c r="T266">
        <v>24</v>
      </c>
      <c r="U266">
        <v>12</v>
      </c>
      <c r="V266">
        <v>1</v>
      </c>
      <c r="X266" t="s">
        <v>4406</v>
      </c>
      <c r="AA266">
        <v>14.56</v>
      </c>
      <c r="AB266">
        <v>629</v>
      </c>
      <c r="AC266">
        <v>10.5</v>
      </c>
      <c r="AD266">
        <v>6.5</v>
      </c>
      <c r="AE266">
        <v>1.7</v>
      </c>
      <c r="AF266">
        <v>0</v>
      </c>
      <c r="AG266">
        <v>0</v>
      </c>
      <c r="AJ266" s="54">
        <v>43333</v>
      </c>
      <c r="AK266" s="54"/>
      <c r="AL266" s="54">
        <v>43415</v>
      </c>
      <c r="AO266">
        <v>100</v>
      </c>
      <c r="AP266" t="s">
        <v>4407</v>
      </c>
      <c r="AR266">
        <v>1</v>
      </c>
      <c r="AS266" t="s">
        <v>1382</v>
      </c>
      <c r="AT266">
        <v>1</v>
      </c>
      <c r="AV266">
        <v>613</v>
      </c>
      <c r="AW266">
        <v>408</v>
      </c>
      <c r="AX266">
        <v>202</v>
      </c>
      <c r="AY266" t="s">
        <v>1392</v>
      </c>
      <c r="AZ266" t="s">
        <v>1398</v>
      </c>
      <c r="BA266">
        <v>567</v>
      </c>
      <c r="BD266">
        <v>1000000000</v>
      </c>
      <c r="BE266">
        <v>178</v>
      </c>
      <c r="BF266">
        <v>0.71</v>
      </c>
      <c r="BG266">
        <v>200</v>
      </c>
      <c r="BH266">
        <v>0</v>
      </c>
      <c r="BI266">
        <v>200</v>
      </c>
      <c r="BJ266">
        <v>0</v>
      </c>
      <c r="BK266">
        <v>0</v>
      </c>
      <c r="BL266">
        <v>0</v>
      </c>
      <c r="BM266">
        <v>378</v>
      </c>
      <c r="BN266">
        <v>0.38</v>
      </c>
      <c r="BR266">
        <v>235</v>
      </c>
      <c r="BS266">
        <v>204</v>
      </c>
      <c r="BX266">
        <v>36</v>
      </c>
      <c r="BY266">
        <v>0</v>
      </c>
      <c r="BZ266">
        <v>0</v>
      </c>
      <c r="CA266">
        <v>0.53</v>
      </c>
      <c r="CC266">
        <v>0</v>
      </c>
      <c r="CD266" s="54">
        <v>43475</v>
      </c>
      <c r="CE266" s="54"/>
      <c r="CF266" s="54">
        <v>43475</v>
      </c>
      <c r="CG266" s="54">
        <v>43601</v>
      </c>
      <c r="CH266" s="54">
        <v>42796</v>
      </c>
      <c r="CI266" s="54">
        <v>0</v>
      </c>
      <c r="CJ266">
        <v>1</v>
      </c>
      <c r="CK266">
        <v>0</v>
      </c>
      <c r="CL266">
        <v>0</v>
      </c>
      <c r="CM266">
        <v>0.01</v>
      </c>
      <c r="CN266">
        <v>0</v>
      </c>
      <c r="CO266">
        <v>0</v>
      </c>
      <c r="CP266">
        <v>0</v>
      </c>
      <c r="CQ266" t="s">
        <v>1407</v>
      </c>
      <c r="CR266" t="s">
        <v>1406</v>
      </c>
      <c r="CS266" t="s">
        <v>4408</v>
      </c>
      <c r="CT266" t="s">
        <v>1405</v>
      </c>
      <c r="CU266" t="s">
        <v>4409</v>
      </c>
      <c r="CV266" t="s">
        <v>4861</v>
      </c>
      <c r="CW266" t="s">
        <v>4425</v>
      </c>
      <c r="CX266" t="s">
        <v>1401</v>
      </c>
      <c r="CY266" t="s">
        <v>4862</v>
      </c>
      <c r="CZ266" t="s">
        <v>4452</v>
      </c>
      <c r="DE266" t="s">
        <v>4414</v>
      </c>
      <c r="DG266" t="s">
        <v>4460</v>
      </c>
      <c r="DH266" s="54">
        <v>42880</v>
      </c>
      <c r="DI266" s="54">
        <v>42964</v>
      </c>
    </row>
    <row r="267" spans="1:113" x14ac:dyDescent="0.25">
      <c r="A267" t="s">
        <v>4403</v>
      </c>
      <c r="B267">
        <v>22</v>
      </c>
      <c r="C267" s="54">
        <v>43475</v>
      </c>
      <c r="D267" t="s">
        <v>1021</v>
      </c>
      <c r="E267" t="s">
        <v>1508</v>
      </c>
      <c r="I267" t="s">
        <v>4419</v>
      </c>
      <c r="K267" t="s">
        <v>4405</v>
      </c>
      <c r="L267">
        <v>1</v>
      </c>
      <c r="M267">
        <v>1.78</v>
      </c>
      <c r="N267">
        <v>0</v>
      </c>
      <c r="O267" s="54">
        <v>36526</v>
      </c>
      <c r="P267" s="54">
        <v>36526</v>
      </c>
      <c r="Q267">
        <v>32</v>
      </c>
      <c r="R267">
        <v>45</v>
      </c>
      <c r="S267">
        <v>18</v>
      </c>
      <c r="T267">
        <v>24</v>
      </c>
      <c r="U267">
        <v>12</v>
      </c>
      <c r="V267">
        <v>1</v>
      </c>
      <c r="X267" t="s">
        <v>4406</v>
      </c>
      <c r="AA267">
        <v>47.79</v>
      </c>
      <c r="AB267">
        <v>2065</v>
      </c>
      <c r="AC267">
        <v>16.399999999999999</v>
      </c>
      <c r="AD267">
        <v>7.1</v>
      </c>
      <c r="AE267">
        <v>2.6</v>
      </c>
      <c r="AF267">
        <v>0</v>
      </c>
      <c r="AG267">
        <v>0</v>
      </c>
      <c r="AJ267" s="54">
        <v>43333</v>
      </c>
      <c r="AK267" s="54"/>
      <c r="AL267" s="54">
        <v>43497</v>
      </c>
      <c r="AO267">
        <v>500</v>
      </c>
      <c r="AP267" t="s">
        <v>4407</v>
      </c>
      <c r="AR267">
        <v>1</v>
      </c>
      <c r="AS267" t="s">
        <v>1382</v>
      </c>
      <c r="AT267">
        <v>1</v>
      </c>
      <c r="AV267">
        <v>3144</v>
      </c>
      <c r="AW267">
        <v>2091</v>
      </c>
      <c r="AX267">
        <v>1038</v>
      </c>
      <c r="AY267" t="s">
        <v>1392</v>
      </c>
      <c r="AZ267" t="s">
        <v>1398</v>
      </c>
      <c r="BA267">
        <v>2808</v>
      </c>
      <c r="BD267">
        <v>1000000000</v>
      </c>
      <c r="BE267">
        <v>859</v>
      </c>
      <c r="BF267">
        <v>0.73</v>
      </c>
      <c r="BG267">
        <v>499</v>
      </c>
      <c r="BH267">
        <v>0</v>
      </c>
      <c r="BI267">
        <v>0</v>
      </c>
      <c r="BJ267">
        <v>499</v>
      </c>
      <c r="BK267">
        <v>0</v>
      </c>
      <c r="BL267">
        <v>0</v>
      </c>
      <c r="BM267">
        <v>1358</v>
      </c>
      <c r="BN267">
        <v>0.56999999999999995</v>
      </c>
      <c r="BR267">
        <v>1786</v>
      </c>
      <c r="BS267">
        <v>1048</v>
      </c>
      <c r="BX267">
        <v>140</v>
      </c>
      <c r="BY267">
        <v>0</v>
      </c>
      <c r="BZ267">
        <v>0</v>
      </c>
      <c r="CA267">
        <v>1.04</v>
      </c>
      <c r="CC267">
        <v>1</v>
      </c>
      <c r="CD267" s="54">
        <v>43475</v>
      </c>
      <c r="CE267" s="54"/>
      <c r="CF267" s="54">
        <v>43475</v>
      </c>
      <c r="CG267" s="54">
        <v>43601</v>
      </c>
      <c r="CH267" s="54">
        <v>43311</v>
      </c>
      <c r="CI267" s="54">
        <v>43395</v>
      </c>
      <c r="CJ267">
        <v>1</v>
      </c>
      <c r="CK267">
        <v>0</v>
      </c>
      <c r="CL267">
        <v>0</v>
      </c>
      <c r="CM267">
        <v>0.01</v>
      </c>
      <c r="CN267">
        <v>0</v>
      </c>
      <c r="CO267">
        <v>0</v>
      </c>
      <c r="CP267">
        <v>0</v>
      </c>
      <c r="CQ267" t="s">
        <v>1407</v>
      </c>
      <c r="CR267" t="s">
        <v>1406</v>
      </c>
      <c r="CS267" t="s">
        <v>4408</v>
      </c>
      <c r="CT267" t="s">
        <v>1405</v>
      </c>
      <c r="CU267" t="s">
        <v>4409</v>
      </c>
      <c r="CV267" t="s">
        <v>4863</v>
      </c>
      <c r="CW267" t="s">
        <v>4425</v>
      </c>
      <c r="CX267" t="s">
        <v>1401</v>
      </c>
      <c r="CY267" t="s">
        <v>4862</v>
      </c>
      <c r="CZ267" t="s">
        <v>4452</v>
      </c>
      <c r="DE267" t="s">
        <v>4414</v>
      </c>
      <c r="DG267" t="s">
        <v>1402</v>
      </c>
      <c r="DH267" s="54">
        <v>43395</v>
      </c>
      <c r="DI267" s="54">
        <v>43479</v>
      </c>
    </row>
    <row r="268" spans="1:113" x14ac:dyDescent="0.25">
      <c r="A268" t="s">
        <v>4403</v>
      </c>
      <c r="B268">
        <v>22</v>
      </c>
      <c r="C268" s="54">
        <v>43475</v>
      </c>
      <c r="D268" t="s">
        <v>1021</v>
      </c>
      <c r="E268" t="s">
        <v>4169</v>
      </c>
      <c r="I268" t="s">
        <v>4423</v>
      </c>
      <c r="K268" t="s">
        <v>4405</v>
      </c>
      <c r="L268">
        <v>0.31</v>
      </c>
      <c r="M268">
        <v>0.52</v>
      </c>
      <c r="N268">
        <v>0</v>
      </c>
      <c r="O268" s="54">
        <v>36526</v>
      </c>
      <c r="P268" s="54">
        <v>36526</v>
      </c>
      <c r="Q268">
        <v>32</v>
      </c>
      <c r="R268">
        <v>45</v>
      </c>
      <c r="S268">
        <v>18</v>
      </c>
      <c r="T268">
        <v>24</v>
      </c>
      <c r="U268">
        <v>12</v>
      </c>
      <c r="V268">
        <v>1</v>
      </c>
      <c r="X268" t="s">
        <v>4406</v>
      </c>
      <c r="Z268" t="s">
        <v>1403</v>
      </c>
      <c r="AA268">
        <v>55.22</v>
      </c>
      <c r="AB268">
        <v>2386</v>
      </c>
      <c r="AC268">
        <v>3.6</v>
      </c>
      <c r="AD268">
        <v>5.5</v>
      </c>
      <c r="AE268">
        <v>2.2999999999999998</v>
      </c>
      <c r="AF268">
        <v>0</v>
      </c>
      <c r="AG268">
        <v>0</v>
      </c>
      <c r="AJ268" s="54">
        <v>43333</v>
      </c>
      <c r="AK268" s="54"/>
      <c r="AL268" s="54">
        <v>43038</v>
      </c>
      <c r="AO268">
        <v>500</v>
      </c>
      <c r="AP268" t="s">
        <v>4407</v>
      </c>
      <c r="AR268">
        <v>1</v>
      </c>
      <c r="AS268" t="s">
        <v>1382</v>
      </c>
      <c r="AT268">
        <v>1</v>
      </c>
      <c r="AV268">
        <v>788</v>
      </c>
      <c r="AW268">
        <v>524</v>
      </c>
      <c r="AX268">
        <v>260</v>
      </c>
      <c r="AY268" t="s">
        <v>1388</v>
      </c>
      <c r="AZ268" t="s">
        <v>1387</v>
      </c>
      <c r="BA268">
        <v>875</v>
      </c>
      <c r="BD268">
        <v>1000000000</v>
      </c>
      <c r="BE268">
        <v>721</v>
      </c>
      <c r="BF268">
        <v>0.09</v>
      </c>
      <c r="BG268">
        <v>500</v>
      </c>
      <c r="BH268">
        <v>0</v>
      </c>
      <c r="BI268">
        <v>500</v>
      </c>
      <c r="BJ268">
        <v>0</v>
      </c>
      <c r="BK268">
        <v>0</v>
      </c>
      <c r="BL268">
        <v>0</v>
      </c>
      <c r="BM268">
        <v>1221</v>
      </c>
      <c r="BN268">
        <v>-0.55000000000000004</v>
      </c>
      <c r="BR268">
        <v>0</v>
      </c>
      <c r="BS268">
        <v>263</v>
      </c>
      <c r="BX268">
        <v>0</v>
      </c>
      <c r="BY268">
        <v>0</v>
      </c>
      <c r="BZ268">
        <v>0</v>
      </c>
      <c r="CA268">
        <v>0.9</v>
      </c>
      <c r="CC268">
        <v>1</v>
      </c>
      <c r="CD268" s="54">
        <v>43475</v>
      </c>
      <c r="CE268" s="54"/>
      <c r="CF268" s="54">
        <v>43475</v>
      </c>
      <c r="CG268" s="54">
        <v>43601</v>
      </c>
      <c r="CH268" s="54">
        <v>43311</v>
      </c>
      <c r="CI268" s="54">
        <v>43395</v>
      </c>
      <c r="CJ268">
        <v>1</v>
      </c>
      <c r="CK268">
        <v>0</v>
      </c>
      <c r="CL268">
        <v>0</v>
      </c>
      <c r="CM268">
        <v>0</v>
      </c>
      <c r="CN268">
        <v>0</v>
      </c>
      <c r="CO268">
        <v>0.01</v>
      </c>
      <c r="CP268">
        <v>0</v>
      </c>
      <c r="CQ268" t="s">
        <v>1407</v>
      </c>
      <c r="CR268" t="s">
        <v>1406</v>
      </c>
      <c r="CS268" t="s">
        <v>4408</v>
      </c>
      <c r="CT268" t="s">
        <v>1405</v>
      </c>
      <c r="CU268" t="s">
        <v>4409</v>
      </c>
      <c r="CV268" t="s">
        <v>4864</v>
      </c>
      <c r="CW268" t="s">
        <v>4425</v>
      </c>
      <c r="CX268" t="s">
        <v>1401</v>
      </c>
      <c r="CY268" t="s">
        <v>4865</v>
      </c>
      <c r="CZ268" t="s">
        <v>4866</v>
      </c>
      <c r="DE268" t="s">
        <v>4414</v>
      </c>
      <c r="DG268" t="s">
        <v>1402</v>
      </c>
      <c r="DH268" s="54">
        <v>43395</v>
      </c>
      <c r="DI268" s="54">
        <v>43479</v>
      </c>
    </row>
    <row r="269" spans="1:113" x14ac:dyDescent="0.25">
      <c r="A269" t="s">
        <v>4403</v>
      </c>
      <c r="B269">
        <v>22</v>
      </c>
      <c r="C269" s="54">
        <v>43475</v>
      </c>
      <c r="D269" t="s">
        <v>1021</v>
      </c>
      <c r="E269" t="s">
        <v>4170</v>
      </c>
      <c r="I269" t="s">
        <v>4432</v>
      </c>
      <c r="K269" t="s">
        <v>4405</v>
      </c>
      <c r="L269">
        <v>0.45</v>
      </c>
      <c r="M269">
        <v>0.8</v>
      </c>
      <c r="N269">
        <v>0</v>
      </c>
      <c r="O269" s="54">
        <v>36526</v>
      </c>
      <c r="P269" s="54">
        <v>36526</v>
      </c>
      <c r="Q269">
        <v>32</v>
      </c>
      <c r="R269">
        <v>45</v>
      </c>
      <c r="S269">
        <v>18</v>
      </c>
      <c r="T269">
        <v>24</v>
      </c>
      <c r="U269">
        <v>12</v>
      </c>
      <c r="V269">
        <v>1</v>
      </c>
      <c r="W269" t="s">
        <v>1400</v>
      </c>
      <c r="X269" t="s">
        <v>4429</v>
      </c>
      <c r="Y269">
        <v>3538</v>
      </c>
      <c r="AA269">
        <v>89.1</v>
      </c>
      <c r="AB269">
        <v>3850</v>
      </c>
      <c r="AC269">
        <v>7.5</v>
      </c>
      <c r="AD269">
        <v>7.6</v>
      </c>
      <c r="AE269">
        <v>2.8</v>
      </c>
      <c r="AF269">
        <v>0</v>
      </c>
      <c r="AG269">
        <v>0</v>
      </c>
      <c r="AJ269" s="54">
        <v>43333</v>
      </c>
      <c r="AK269" s="54"/>
      <c r="AL269" s="54">
        <v>43122</v>
      </c>
      <c r="AO269">
        <v>1000</v>
      </c>
      <c r="AP269" t="s">
        <v>4407</v>
      </c>
      <c r="AR269">
        <v>1</v>
      </c>
      <c r="AS269" t="s">
        <v>1382</v>
      </c>
      <c r="AT269">
        <v>1</v>
      </c>
      <c r="AV269">
        <v>2660</v>
      </c>
      <c r="AW269">
        <v>1769</v>
      </c>
      <c r="AX269">
        <v>878</v>
      </c>
      <c r="AY269" t="s">
        <v>1398</v>
      </c>
      <c r="AZ269" t="s">
        <v>1387</v>
      </c>
      <c r="BA269">
        <v>2500</v>
      </c>
      <c r="BD269">
        <v>1000000000</v>
      </c>
      <c r="BE269">
        <v>1692</v>
      </c>
      <c r="BF269">
        <v>0.36</v>
      </c>
      <c r="BG269">
        <v>1000</v>
      </c>
      <c r="BH269">
        <v>0</v>
      </c>
      <c r="BI269">
        <v>1000</v>
      </c>
      <c r="BJ269">
        <v>0</v>
      </c>
      <c r="BK269">
        <v>0</v>
      </c>
      <c r="BL269">
        <v>0</v>
      </c>
      <c r="BM269">
        <v>2692</v>
      </c>
      <c r="BN269">
        <v>-0.01</v>
      </c>
      <c r="BR269">
        <v>0</v>
      </c>
      <c r="BS269">
        <v>887</v>
      </c>
      <c r="BX269">
        <v>0</v>
      </c>
      <c r="BY269">
        <v>0</v>
      </c>
      <c r="BZ269">
        <v>0</v>
      </c>
      <c r="CA269">
        <v>1.04</v>
      </c>
      <c r="CC269">
        <v>1</v>
      </c>
      <c r="CD269" s="54">
        <v>43175</v>
      </c>
      <c r="CE269" s="54"/>
      <c r="CF269" s="54">
        <v>43349</v>
      </c>
      <c r="CG269" s="54">
        <v>43475</v>
      </c>
      <c r="CH269" s="54">
        <v>43311</v>
      </c>
      <c r="CI269" s="54">
        <v>43395</v>
      </c>
      <c r="CJ269">
        <v>1.55</v>
      </c>
      <c r="CK269">
        <v>45783</v>
      </c>
      <c r="CL269">
        <v>0.01</v>
      </c>
      <c r="CM269">
        <v>0.5</v>
      </c>
      <c r="CN269">
        <v>0.14000000000000001</v>
      </c>
      <c r="CO269">
        <v>0</v>
      </c>
      <c r="CP269">
        <v>0</v>
      </c>
      <c r="CQ269" t="s">
        <v>1407</v>
      </c>
      <c r="CR269" t="s">
        <v>1406</v>
      </c>
      <c r="CS269" t="s">
        <v>4408</v>
      </c>
      <c r="CT269" t="s">
        <v>1405</v>
      </c>
      <c r="CU269" t="s">
        <v>4409</v>
      </c>
      <c r="CV269" t="s">
        <v>4867</v>
      </c>
      <c r="CW269" t="s">
        <v>4425</v>
      </c>
      <c r="CX269" t="s">
        <v>1401</v>
      </c>
      <c r="CY269" t="s">
        <v>4865</v>
      </c>
      <c r="CZ269" t="s">
        <v>4454</v>
      </c>
      <c r="DE269" t="s">
        <v>4414</v>
      </c>
      <c r="DG269" t="s">
        <v>1402</v>
      </c>
      <c r="DH269" s="54">
        <v>43395</v>
      </c>
      <c r="DI269" s="54">
        <v>43479</v>
      </c>
    </row>
    <row r="270" spans="1:113" x14ac:dyDescent="0.25">
      <c r="A270" t="s">
        <v>4403</v>
      </c>
      <c r="B270">
        <v>22</v>
      </c>
      <c r="C270" s="54">
        <v>43475</v>
      </c>
      <c r="D270" t="s">
        <v>1021</v>
      </c>
      <c r="E270" t="s">
        <v>1509</v>
      </c>
      <c r="I270" t="s">
        <v>4419</v>
      </c>
      <c r="K270" t="s">
        <v>4405</v>
      </c>
      <c r="L270">
        <v>0.67</v>
      </c>
      <c r="M270">
        <v>1.54</v>
      </c>
      <c r="N270">
        <v>0</v>
      </c>
      <c r="O270" s="54">
        <v>36526</v>
      </c>
      <c r="P270" s="54">
        <v>36526</v>
      </c>
      <c r="Q270">
        <v>32</v>
      </c>
      <c r="R270">
        <v>45</v>
      </c>
      <c r="S270">
        <v>18</v>
      </c>
      <c r="T270">
        <v>24</v>
      </c>
      <c r="U270">
        <v>12</v>
      </c>
      <c r="V270">
        <v>1</v>
      </c>
      <c r="X270" t="s">
        <v>4406</v>
      </c>
      <c r="AA270">
        <v>58.33</v>
      </c>
      <c r="AB270">
        <v>2520</v>
      </c>
      <c r="AC270">
        <v>10.1</v>
      </c>
      <c r="AD270">
        <v>4.8</v>
      </c>
      <c r="AE270">
        <v>4.3</v>
      </c>
      <c r="AF270">
        <v>0</v>
      </c>
      <c r="AG270">
        <v>0</v>
      </c>
      <c r="AJ270" s="54">
        <v>43333</v>
      </c>
      <c r="AK270" s="54"/>
      <c r="AL270" s="54">
        <v>43460</v>
      </c>
      <c r="AO270">
        <v>1000</v>
      </c>
      <c r="AP270" t="s">
        <v>4407</v>
      </c>
      <c r="AR270">
        <v>1</v>
      </c>
      <c r="AS270" t="s">
        <v>1382</v>
      </c>
      <c r="AT270">
        <v>1</v>
      </c>
      <c r="AV270">
        <v>2358</v>
      </c>
      <c r="AW270">
        <v>1568</v>
      </c>
      <c r="AX270">
        <v>778</v>
      </c>
      <c r="AY270" t="s">
        <v>1392</v>
      </c>
      <c r="AZ270" t="s">
        <v>1398</v>
      </c>
      <c r="BA270">
        <v>2106</v>
      </c>
      <c r="BD270">
        <v>1000000000</v>
      </c>
      <c r="BE270">
        <v>133</v>
      </c>
      <c r="BF270">
        <v>0.94</v>
      </c>
      <c r="BG270">
        <v>996</v>
      </c>
      <c r="BH270">
        <v>0</v>
      </c>
      <c r="BI270">
        <v>0</v>
      </c>
      <c r="BJ270">
        <v>996</v>
      </c>
      <c r="BK270">
        <v>0</v>
      </c>
      <c r="BL270">
        <v>0</v>
      </c>
      <c r="BM270">
        <v>1129</v>
      </c>
      <c r="BN270">
        <v>0.52</v>
      </c>
      <c r="BR270">
        <v>1229</v>
      </c>
      <c r="BS270">
        <v>786</v>
      </c>
      <c r="BX270">
        <v>561</v>
      </c>
      <c r="BY270">
        <v>0</v>
      </c>
      <c r="BZ270">
        <v>0</v>
      </c>
      <c r="CA270">
        <v>1.73</v>
      </c>
      <c r="CC270">
        <v>0</v>
      </c>
      <c r="CD270" s="54">
        <v>43475</v>
      </c>
      <c r="CE270" s="54"/>
      <c r="CF270" s="54">
        <v>43475</v>
      </c>
      <c r="CG270" s="54">
        <v>43601</v>
      </c>
      <c r="CH270" s="54">
        <v>43067</v>
      </c>
      <c r="CI270" s="54">
        <v>0</v>
      </c>
      <c r="CJ270">
        <v>1</v>
      </c>
      <c r="CK270">
        <v>0</v>
      </c>
      <c r="CL270">
        <v>0</v>
      </c>
      <c r="CM270">
        <v>0.01</v>
      </c>
      <c r="CN270">
        <v>0</v>
      </c>
      <c r="CO270">
        <v>0</v>
      </c>
      <c r="CP270">
        <v>0</v>
      </c>
      <c r="CQ270" t="s">
        <v>1407</v>
      </c>
      <c r="CR270" t="s">
        <v>1406</v>
      </c>
      <c r="CS270" t="s">
        <v>4408</v>
      </c>
      <c r="CT270" t="s">
        <v>1405</v>
      </c>
      <c r="CU270" t="s">
        <v>4409</v>
      </c>
      <c r="CV270" t="s">
        <v>4868</v>
      </c>
      <c r="CW270" t="s">
        <v>4425</v>
      </c>
      <c r="CX270" t="s">
        <v>1401</v>
      </c>
      <c r="CY270" t="s">
        <v>4865</v>
      </c>
      <c r="CZ270" t="s">
        <v>4869</v>
      </c>
      <c r="DE270" t="s">
        <v>4414</v>
      </c>
      <c r="DG270" t="s">
        <v>4460</v>
      </c>
      <c r="DH270" s="54">
        <v>43151</v>
      </c>
      <c r="DI270" s="54">
        <v>43235</v>
      </c>
    </row>
    <row r="271" spans="1:113" x14ac:dyDescent="0.25">
      <c r="A271" t="s">
        <v>4403</v>
      </c>
      <c r="B271">
        <v>22</v>
      </c>
      <c r="C271" s="54">
        <v>43475</v>
      </c>
      <c r="D271" t="s">
        <v>1021</v>
      </c>
      <c r="E271" t="s">
        <v>1510</v>
      </c>
      <c r="I271" t="s">
        <v>4428</v>
      </c>
      <c r="K271" t="s">
        <v>4405</v>
      </c>
      <c r="L271">
        <v>0.2</v>
      </c>
      <c r="M271">
        <v>0.41</v>
      </c>
      <c r="N271">
        <v>0</v>
      </c>
      <c r="O271" s="54">
        <v>36526</v>
      </c>
      <c r="P271" s="54">
        <v>36526</v>
      </c>
      <c r="Q271">
        <v>32</v>
      </c>
      <c r="R271">
        <v>45</v>
      </c>
      <c r="S271">
        <v>18</v>
      </c>
      <c r="T271">
        <v>24</v>
      </c>
      <c r="U271">
        <v>12</v>
      </c>
      <c r="V271">
        <v>1</v>
      </c>
      <c r="W271" t="s">
        <v>1400</v>
      </c>
      <c r="X271" t="s">
        <v>4429</v>
      </c>
      <c r="Y271">
        <v>2926</v>
      </c>
      <c r="Z271" t="s">
        <v>1403</v>
      </c>
      <c r="AA271">
        <v>81.97</v>
      </c>
      <c r="AB271">
        <v>3542</v>
      </c>
      <c r="AC271">
        <v>6.7</v>
      </c>
      <c r="AD271">
        <v>5.9</v>
      </c>
      <c r="AE271">
        <v>1.5</v>
      </c>
      <c r="AF271">
        <v>0</v>
      </c>
      <c r="AG271">
        <v>0</v>
      </c>
      <c r="AJ271" s="54">
        <v>43333</v>
      </c>
      <c r="AK271" s="54"/>
      <c r="AL271" s="54">
        <v>43460</v>
      </c>
      <c r="AO271">
        <v>500</v>
      </c>
      <c r="AP271" t="s">
        <v>4407</v>
      </c>
      <c r="AR271">
        <v>1</v>
      </c>
      <c r="AS271" t="s">
        <v>1382</v>
      </c>
      <c r="AT271">
        <v>1</v>
      </c>
      <c r="AV271">
        <v>2200</v>
      </c>
      <c r="AW271">
        <v>1463</v>
      </c>
      <c r="AX271">
        <v>726</v>
      </c>
      <c r="AY271" t="s">
        <v>1392</v>
      </c>
      <c r="AZ271" t="s">
        <v>1388</v>
      </c>
      <c r="BA271">
        <v>1725</v>
      </c>
      <c r="BD271">
        <v>1000000000</v>
      </c>
      <c r="BE271">
        <v>226</v>
      </c>
      <c r="BF271">
        <v>0.9</v>
      </c>
      <c r="BG271">
        <v>1700</v>
      </c>
      <c r="BH271">
        <v>0</v>
      </c>
      <c r="BI271">
        <v>1700</v>
      </c>
      <c r="BJ271">
        <v>0</v>
      </c>
      <c r="BK271">
        <v>0</v>
      </c>
      <c r="BL271">
        <v>0</v>
      </c>
      <c r="BM271">
        <v>1926</v>
      </c>
      <c r="BN271">
        <v>0.12</v>
      </c>
      <c r="BR271">
        <v>500</v>
      </c>
      <c r="BS271">
        <v>733</v>
      </c>
      <c r="BX271">
        <v>105</v>
      </c>
      <c r="BY271">
        <v>0</v>
      </c>
      <c r="BZ271">
        <v>0</v>
      </c>
      <c r="CA271">
        <v>1.4</v>
      </c>
      <c r="CC271">
        <v>1</v>
      </c>
      <c r="CD271" s="54">
        <v>43175</v>
      </c>
      <c r="CE271" s="54"/>
      <c r="CF271" s="54">
        <v>43349</v>
      </c>
      <c r="CG271" s="54">
        <v>43475</v>
      </c>
      <c r="CH271" s="54">
        <v>43311</v>
      </c>
      <c r="CI271" s="54">
        <v>43395</v>
      </c>
      <c r="CJ271">
        <v>0.3</v>
      </c>
      <c r="CK271">
        <v>11706</v>
      </c>
      <c r="CL271">
        <v>0.01</v>
      </c>
      <c r="CM271">
        <v>0.48</v>
      </c>
      <c r="CN271">
        <v>0.17</v>
      </c>
      <c r="CO271">
        <v>0</v>
      </c>
      <c r="CP271">
        <v>0</v>
      </c>
      <c r="CQ271" t="s">
        <v>1407</v>
      </c>
      <c r="CR271" t="s">
        <v>1406</v>
      </c>
      <c r="CS271" t="s">
        <v>4408</v>
      </c>
      <c r="CT271" t="s">
        <v>1405</v>
      </c>
      <c r="CU271" t="s">
        <v>4409</v>
      </c>
      <c r="CV271" t="s">
        <v>4870</v>
      </c>
      <c r="CW271" t="s">
        <v>4425</v>
      </c>
      <c r="CX271" t="s">
        <v>1401</v>
      </c>
      <c r="CY271" t="s">
        <v>4865</v>
      </c>
      <c r="CZ271" t="s">
        <v>4871</v>
      </c>
      <c r="DE271" t="s">
        <v>4414</v>
      </c>
      <c r="DG271" t="s">
        <v>1402</v>
      </c>
      <c r="DH271" s="54">
        <v>43395</v>
      </c>
      <c r="DI271" s="54">
        <v>43479</v>
      </c>
    </row>
    <row r="272" spans="1:113" x14ac:dyDescent="0.25">
      <c r="A272" t="s">
        <v>4403</v>
      </c>
      <c r="B272">
        <v>22</v>
      </c>
      <c r="C272" s="54">
        <v>43475</v>
      </c>
      <c r="D272" t="s">
        <v>1021</v>
      </c>
      <c r="E272" t="s">
        <v>1511</v>
      </c>
      <c r="I272" t="s">
        <v>4404</v>
      </c>
      <c r="K272" t="s">
        <v>4405</v>
      </c>
      <c r="L272">
        <v>0.39</v>
      </c>
      <c r="M272">
        <v>0.59</v>
      </c>
      <c r="N272">
        <v>0</v>
      </c>
      <c r="O272" s="54">
        <v>36526</v>
      </c>
      <c r="P272" s="54">
        <v>36526</v>
      </c>
      <c r="Q272">
        <v>32</v>
      </c>
      <c r="R272">
        <v>45</v>
      </c>
      <c r="S272">
        <v>18</v>
      </c>
      <c r="T272">
        <v>24</v>
      </c>
      <c r="U272">
        <v>12</v>
      </c>
      <c r="V272">
        <v>1</v>
      </c>
      <c r="X272" t="s">
        <v>4406</v>
      </c>
      <c r="AA272">
        <v>63.09</v>
      </c>
      <c r="AB272">
        <v>2726</v>
      </c>
      <c r="AC272">
        <v>8.1</v>
      </c>
      <c r="AD272">
        <v>6.7</v>
      </c>
      <c r="AE272">
        <v>2</v>
      </c>
      <c r="AF272">
        <v>0</v>
      </c>
      <c r="AG272">
        <v>0</v>
      </c>
      <c r="AJ272" s="54">
        <v>43449</v>
      </c>
      <c r="AK272" s="54"/>
      <c r="AL272" s="54">
        <v>43153</v>
      </c>
      <c r="AO272">
        <v>500</v>
      </c>
      <c r="AP272" t="s">
        <v>4407</v>
      </c>
      <c r="AR272">
        <v>1</v>
      </c>
      <c r="AS272" t="s">
        <v>1382</v>
      </c>
      <c r="AT272">
        <v>1</v>
      </c>
      <c r="AV272">
        <v>2042</v>
      </c>
      <c r="AW272">
        <v>1358</v>
      </c>
      <c r="AX272">
        <v>674</v>
      </c>
      <c r="AY272" t="s">
        <v>1392</v>
      </c>
      <c r="AZ272" t="s">
        <v>1388</v>
      </c>
      <c r="BA272">
        <v>1890</v>
      </c>
      <c r="BD272">
        <v>1000000000</v>
      </c>
      <c r="BE272">
        <v>1</v>
      </c>
      <c r="BF272">
        <v>1</v>
      </c>
      <c r="BG272">
        <v>1700</v>
      </c>
      <c r="BH272">
        <v>0</v>
      </c>
      <c r="BI272">
        <v>1200</v>
      </c>
      <c r="BJ272">
        <v>500</v>
      </c>
      <c r="BK272">
        <v>0</v>
      </c>
      <c r="BL272">
        <v>0</v>
      </c>
      <c r="BM272">
        <v>1701</v>
      </c>
      <c r="BN272">
        <v>0.17</v>
      </c>
      <c r="BR272">
        <v>500</v>
      </c>
      <c r="BS272">
        <v>681</v>
      </c>
      <c r="BX272">
        <v>135</v>
      </c>
      <c r="BY272">
        <v>0</v>
      </c>
      <c r="BZ272">
        <v>0</v>
      </c>
      <c r="CA272">
        <v>0.68</v>
      </c>
      <c r="CC272">
        <v>0</v>
      </c>
      <c r="CD272" s="54">
        <v>43475</v>
      </c>
      <c r="CE272" s="54"/>
      <c r="CF272" s="54">
        <v>43475</v>
      </c>
      <c r="CG272" s="54">
        <v>43601</v>
      </c>
      <c r="CH272" s="54">
        <v>43067</v>
      </c>
      <c r="CI272" s="54">
        <v>0</v>
      </c>
      <c r="CJ272">
        <v>1</v>
      </c>
      <c r="CK272">
        <v>0</v>
      </c>
      <c r="CL272">
        <v>0</v>
      </c>
      <c r="CM272">
        <v>0.01</v>
      </c>
      <c r="CN272">
        <v>0</v>
      </c>
      <c r="CO272">
        <v>0</v>
      </c>
      <c r="CP272">
        <v>0</v>
      </c>
      <c r="CQ272" t="s">
        <v>1407</v>
      </c>
      <c r="CR272" t="s">
        <v>1406</v>
      </c>
      <c r="CS272" t="s">
        <v>4408</v>
      </c>
      <c r="CT272" t="s">
        <v>1405</v>
      </c>
      <c r="CU272" t="s">
        <v>4409</v>
      </c>
      <c r="CV272" t="s">
        <v>4872</v>
      </c>
      <c r="CW272" t="s">
        <v>4425</v>
      </c>
      <c r="CX272" t="s">
        <v>1401</v>
      </c>
      <c r="CY272" t="s">
        <v>4865</v>
      </c>
      <c r="CZ272" t="s">
        <v>4873</v>
      </c>
      <c r="DE272" t="s">
        <v>4414</v>
      </c>
      <c r="DG272" t="s">
        <v>4460</v>
      </c>
      <c r="DH272" s="54">
        <v>43151</v>
      </c>
      <c r="DI272" s="54">
        <v>43235</v>
      </c>
    </row>
    <row r="273" spans="1:113" x14ac:dyDescent="0.25">
      <c r="A273" t="s">
        <v>4403</v>
      </c>
      <c r="B273">
        <v>22</v>
      </c>
      <c r="C273" s="54">
        <v>43475</v>
      </c>
      <c r="D273" t="s">
        <v>1021</v>
      </c>
      <c r="E273" t="s">
        <v>1512</v>
      </c>
      <c r="I273" t="s">
        <v>4419</v>
      </c>
      <c r="K273" t="s">
        <v>4405</v>
      </c>
      <c r="L273">
        <v>0.78</v>
      </c>
      <c r="M273">
        <v>1.74</v>
      </c>
      <c r="N273">
        <v>0</v>
      </c>
      <c r="O273" s="54">
        <v>36526</v>
      </c>
      <c r="P273" s="54">
        <v>36526</v>
      </c>
      <c r="Q273">
        <v>32</v>
      </c>
      <c r="R273">
        <v>45</v>
      </c>
      <c r="S273">
        <v>18</v>
      </c>
      <c r="T273">
        <v>24</v>
      </c>
      <c r="U273">
        <v>12</v>
      </c>
      <c r="V273">
        <v>1</v>
      </c>
      <c r="X273" t="s">
        <v>4406</v>
      </c>
      <c r="AA273">
        <v>54.01</v>
      </c>
      <c r="AB273">
        <v>2334</v>
      </c>
      <c r="AC273">
        <v>10.9</v>
      </c>
      <c r="AD273">
        <v>6.6</v>
      </c>
      <c r="AE273">
        <v>4.5999999999999996</v>
      </c>
      <c r="AF273">
        <v>0</v>
      </c>
      <c r="AG273">
        <v>0</v>
      </c>
      <c r="AJ273" s="54">
        <v>43333</v>
      </c>
      <c r="AK273" s="54"/>
      <c r="AL273" s="54">
        <v>43186</v>
      </c>
      <c r="AO273">
        <v>1000</v>
      </c>
      <c r="AP273" t="s">
        <v>4407</v>
      </c>
      <c r="AR273">
        <v>1</v>
      </c>
      <c r="AS273" t="s">
        <v>1382</v>
      </c>
      <c r="AT273">
        <v>1</v>
      </c>
      <c r="AV273">
        <v>2358</v>
      </c>
      <c r="AW273">
        <v>1568</v>
      </c>
      <c r="AX273">
        <v>778</v>
      </c>
      <c r="AY273" t="s">
        <v>1398</v>
      </c>
      <c r="AZ273" t="s">
        <v>1398</v>
      </c>
      <c r="BA273">
        <v>2106</v>
      </c>
      <c r="BD273">
        <v>1000000000</v>
      </c>
      <c r="BE273">
        <v>1430</v>
      </c>
      <c r="BF273">
        <v>0.39</v>
      </c>
      <c r="BG273">
        <v>0</v>
      </c>
      <c r="BH273">
        <v>0</v>
      </c>
      <c r="BI273">
        <v>0</v>
      </c>
      <c r="BJ273">
        <v>0</v>
      </c>
      <c r="BK273">
        <v>0</v>
      </c>
      <c r="BL273">
        <v>0</v>
      </c>
      <c r="BM273">
        <v>1430</v>
      </c>
      <c r="BN273">
        <v>0.39</v>
      </c>
      <c r="BR273">
        <v>1000</v>
      </c>
      <c r="BS273">
        <v>786</v>
      </c>
      <c r="BX273">
        <v>0</v>
      </c>
      <c r="BY273">
        <v>0</v>
      </c>
      <c r="BZ273">
        <v>0</v>
      </c>
      <c r="CA273">
        <v>1.64</v>
      </c>
      <c r="CC273">
        <v>0</v>
      </c>
      <c r="CD273" s="54">
        <v>43475</v>
      </c>
      <c r="CE273" s="54"/>
      <c r="CF273" s="54">
        <v>43475</v>
      </c>
      <c r="CG273" s="54">
        <v>43601</v>
      </c>
      <c r="CH273" s="54">
        <v>36526</v>
      </c>
      <c r="CI273" s="54">
        <v>36526</v>
      </c>
      <c r="CJ273">
        <v>1</v>
      </c>
      <c r="CK273">
        <v>0</v>
      </c>
      <c r="CL273">
        <v>0</v>
      </c>
      <c r="CM273">
        <v>0</v>
      </c>
      <c r="CN273">
        <v>0.01</v>
      </c>
      <c r="CO273">
        <v>0</v>
      </c>
      <c r="CP273">
        <v>0</v>
      </c>
      <c r="CQ273" t="s">
        <v>1407</v>
      </c>
      <c r="CR273" t="s">
        <v>1406</v>
      </c>
      <c r="CS273" t="s">
        <v>4408</v>
      </c>
      <c r="CT273" t="s">
        <v>1405</v>
      </c>
      <c r="CU273" t="s">
        <v>4409</v>
      </c>
      <c r="CV273" t="s">
        <v>4874</v>
      </c>
      <c r="CW273" t="s">
        <v>4425</v>
      </c>
      <c r="CX273" t="s">
        <v>1401</v>
      </c>
      <c r="CY273" t="s">
        <v>4865</v>
      </c>
      <c r="CZ273" t="s">
        <v>4875</v>
      </c>
      <c r="DE273" t="s">
        <v>4414</v>
      </c>
      <c r="DG273" t="s">
        <v>1402</v>
      </c>
      <c r="DH273" s="54">
        <v>36526</v>
      </c>
      <c r="DI273" s="54">
        <v>36694</v>
      </c>
    </row>
    <row r="274" spans="1:113" x14ac:dyDescent="0.25">
      <c r="A274" t="s">
        <v>4403</v>
      </c>
      <c r="B274">
        <v>22</v>
      </c>
      <c r="C274" s="54">
        <v>43475</v>
      </c>
      <c r="D274" t="s">
        <v>1021</v>
      </c>
      <c r="E274" t="s">
        <v>1513</v>
      </c>
      <c r="I274" t="s">
        <v>4419</v>
      </c>
      <c r="K274" t="s">
        <v>4405</v>
      </c>
      <c r="L274">
        <v>0.34</v>
      </c>
      <c r="M274">
        <v>0.52</v>
      </c>
      <c r="N274">
        <v>0</v>
      </c>
      <c r="O274" s="54">
        <v>36526</v>
      </c>
      <c r="P274" s="54">
        <v>36526</v>
      </c>
      <c r="Q274">
        <v>32</v>
      </c>
      <c r="R274">
        <v>45</v>
      </c>
      <c r="S274">
        <v>18</v>
      </c>
      <c r="T274">
        <v>24</v>
      </c>
      <c r="U274">
        <v>12</v>
      </c>
      <c r="V274">
        <v>1</v>
      </c>
      <c r="X274" t="s">
        <v>4406</v>
      </c>
      <c r="AA274">
        <v>52.72</v>
      </c>
      <c r="AB274">
        <v>2278</v>
      </c>
      <c r="AC274">
        <v>8.1999999999999993</v>
      </c>
      <c r="AD274">
        <v>3.1</v>
      </c>
      <c r="AE274">
        <v>9.5</v>
      </c>
      <c r="AF274">
        <v>0</v>
      </c>
      <c r="AG274">
        <v>0</v>
      </c>
      <c r="AJ274" s="54">
        <v>43448</v>
      </c>
      <c r="AK274" s="54"/>
      <c r="AL274" s="54">
        <v>43405</v>
      </c>
      <c r="AO274">
        <v>2000</v>
      </c>
      <c r="AP274" t="s">
        <v>4407</v>
      </c>
      <c r="AR274">
        <v>1</v>
      </c>
      <c r="AS274" t="s">
        <v>1382</v>
      </c>
      <c r="AT274">
        <v>1</v>
      </c>
      <c r="AV274">
        <v>1729</v>
      </c>
      <c r="AW274">
        <v>1150</v>
      </c>
      <c r="AX274">
        <v>571</v>
      </c>
      <c r="AY274" t="s">
        <v>1398</v>
      </c>
      <c r="AZ274" t="s">
        <v>1398</v>
      </c>
      <c r="BA274">
        <v>1544</v>
      </c>
      <c r="BD274">
        <v>1000000000</v>
      </c>
      <c r="BE274">
        <v>664</v>
      </c>
      <c r="BF274">
        <v>0.62</v>
      </c>
      <c r="BG274">
        <v>0</v>
      </c>
      <c r="BH274">
        <v>0</v>
      </c>
      <c r="BI274">
        <v>0</v>
      </c>
      <c r="BJ274">
        <v>0</v>
      </c>
      <c r="BK274">
        <v>0</v>
      </c>
      <c r="BL274">
        <v>0</v>
      </c>
      <c r="BM274">
        <v>664</v>
      </c>
      <c r="BN274">
        <v>0.62</v>
      </c>
      <c r="BR274">
        <v>2000</v>
      </c>
      <c r="BS274">
        <v>576</v>
      </c>
      <c r="BX274">
        <v>0</v>
      </c>
      <c r="BY274">
        <v>0</v>
      </c>
      <c r="BZ274">
        <v>0</v>
      </c>
      <c r="CA274">
        <v>0.71</v>
      </c>
      <c r="CC274">
        <v>0</v>
      </c>
      <c r="CD274" s="54">
        <v>43475</v>
      </c>
      <c r="CE274" s="54"/>
      <c r="CF274" s="54">
        <v>43475</v>
      </c>
      <c r="CG274" s="54">
        <v>43601</v>
      </c>
      <c r="CH274" s="54">
        <v>43067</v>
      </c>
      <c r="CI274" s="54">
        <v>0</v>
      </c>
      <c r="CJ274">
        <v>1</v>
      </c>
      <c r="CK274">
        <v>0</v>
      </c>
      <c r="CL274">
        <v>0</v>
      </c>
      <c r="CM274">
        <v>0</v>
      </c>
      <c r="CN274">
        <v>0.01</v>
      </c>
      <c r="CO274">
        <v>0</v>
      </c>
      <c r="CP274">
        <v>0</v>
      </c>
      <c r="CQ274" t="s">
        <v>1407</v>
      </c>
      <c r="CR274" t="s">
        <v>1406</v>
      </c>
      <c r="CS274" t="s">
        <v>4408</v>
      </c>
      <c r="CT274" t="s">
        <v>1405</v>
      </c>
      <c r="CU274" t="s">
        <v>4409</v>
      </c>
      <c r="CV274" t="s">
        <v>4876</v>
      </c>
      <c r="CW274" t="s">
        <v>4425</v>
      </c>
      <c r="CX274" t="s">
        <v>1401</v>
      </c>
      <c r="CY274" t="s">
        <v>4865</v>
      </c>
      <c r="CZ274" t="s">
        <v>4877</v>
      </c>
      <c r="DE274" t="s">
        <v>4414</v>
      </c>
      <c r="DG274" t="s">
        <v>4460</v>
      </c>
      <c r="DH274" s="54">
        <v>43151</v>
      </c>
      <c r="DI274" s="54">
        <v>43235</v>
      </c>
    </row>
    <row r="275" spans="1:113" x14ac:dyDescent="0.25">
      <c r="A275" t="s">
        <v>4403</v>
      </c>
      <c r="B275">
        <v>22</v>
      </c>
      <c r="C275" s="54">
        <v>43475</v>
      </c>
      <c r="D275" t="s">
        <v>1021</v>
      </c>
      <c r="E275" t="s">
        <v>4171</v>
      </c>
      <c r="I275" t="s">
        <v>4423</v>
      </c>
      <c r="K275" t="s">
        <v>4405</v>
      </c>
      <c r="L275">
        <v>0.2</v>
      </c>
      <c r="M275">
        <v>0.53</v>
      </c>
      <c r="N275">
        <v>0</v>
      </c>
      <c r="O275" s="54">
        <v>36526</v>
      </c>
      <c r="P275" s="54">
        <v>36526</v>
      </c>
      <c r="Q275">
        <v>32</v>
      </c>
      <c r="R275">
        <v>45</v>
      </c>
      <c r="S275">
        <v>18</v>
      </c>
      <c r="T275">
        <v>24</v>
      </c>
      <c r="U275">
        <v>12</v>
      </c>
      <c r="V275">
        <v>1</v>
      </c>
      <c r="X275" t="s">
        <v>4406</v>
      </c>
      <c r="Z275" t="s">
        <v>1403</v>
      </c>
      <c r="AA275">
        <v>173.01</v>
      </c>
      <c r="AB275">
        <v>7475</v>
      </c>
      <c r="AC275">
        <v>5.9</v>
      </c>
      <c r="AD275">
        <v>8.4</v>
      </c>
      <c r="AE275">
        <v>2.9</v>
      </c>
      <c r="AF275">
        <v>1</v>
      </c>
      <c r="AG275">
        <v>0</v>
      </c>
      <c r="AJ275" s="54">
        <v>43333</v>
      </c>
      <c r="AK275" s="54"/>
      <c r="AL275" s="54">
        <v>43139</v>
      </c>
      <c r="AO275">
        <v>2000</v>
      </c>
      <c r="AP275" t="s">
        <v>4407</v>
      </c>
      <c r="AR275">
        <v>1</v>
      </c>
      <c r="AS275" t="s">
        <v>1382</v>
      </c>
      <c r="AT275">
        <v>1</v>
      </c>
      <c r="AV275">
        <v>4068</v>
      </c>
      <c r="AW275">
        <v>2705</v>
      </c>
      <c r="AX275">
        <v>1342</v>
      </c>
      <c r="AY275" t="s">
        <v>1398</v>
      </c>
      <c r="AZ275" t="s">
        <v>1387</v>
      </c>
      <c r="BA275">
        <v>4520</v>
      </c>
      <c r="BD275">
        <v>1000000000</v>
      </c>
      <c r="BE275">
        <v>1851</v>
      </c>
      <c r="BF275">
        <v>0.55000000000000004</v>
      </c>
      <c r="BG275">
        <v>3990</v>
      </c>
      <c r="BH275">
        <v>0</v>
      </c>
      <c r="BI275">
        <v>2000</v>
      </c>
      <c r="BJ275">
        <v>1990</v>
      </c>
      <c r="BK275">
        <v>0</v>
      </c>
      <c r="BL275">
        <v>0</v>
      </c>
      <c r="BM275">
        <v>5841</v>
      </c>
      <c r="BN275">
        <v>-0.44</v>
      </c>
      <c r="BR275">
        <v>0</v>
      </c>
      <c r="BS275">
        <v>1356</v>
      </c>
      <c r="BX275">
        <v>0</v>
      </c>
      <c r="BY275">
        <v>0</v>
      </c>
      <c r="BZ275">
        <v>0</v>
      </c>
      <c r="CA275">
        <v>2.2000000000000002</v>
      </c>
      <c r="CC275">
        <v>1</v>
      </c>
      <c r="CD275" s="54">
        <v>43475</v>
      </c>
      <c r="CE275" s="54"/>
      <c r="CF275" s="54">
        <v>43475</v>
      </c>
      <c r="CG275" s="54">
        <v>43601</v>
      </c>
      <c r="CH275" s="54">
        <v>43311</v>
      </c>
      <c r="CI275" s="54">
        <v>43395</v>
      </c>
      <c r="CJ275">
        <v>1</v>
      </c>
      <c r="CK275">
        <v>0</v>
      </c>
      <c r="CL275">
        <v>0</v>
      </c>
      <c r="CM275">
        <v>0</v>
      </c>
      <c r="CN275">
        <v>0.01</v>
      </c>
      <c r="CO275">
        <v>0</v>
      </c>
      <c r="CP275">
        <v>0</v>
      </c>
      <c r="CQ275" t="s">
        <v>1407</v>
      </c>
      <c r="CR275" t="s">
        <v>1406</v>
      </c>
      <c r="CS275" t="s">
        <v>4408</v>
      </c>
      <c r="CT275" t="s">
        <v>1405</v>
      </c>
      <c r="CU275" t="s">
        <v>4409</v>
      </c>
      <c r="CV275" t="s">
        <v>4878</v>
      </c>
      <c r="CW275" t="s">
        <v>4425</v>
      </c>
      <c r="CX275" t="s">
        <v>1401</v>
      </c>
      <c r="CY275" t="s">
        <v>4879</v>
      </c>
      <c r="CZ275" t="s">
        <v>4880</v>
      </c>
      <c r="DE275" t="s">
        <v>4414</v>
      </c>
      <c r="DG275" t="s">
        <v>1402</v>
      </c>
      <c r="DH275" s="54">
        <v>43395</v>
      </c>
      <c r="DI275" s="54">
        <v>43479</v>
      </c>
    </row>
    <row r="276" spans="1:113" x14ac:dyDescent="0.25">
      <c r="A276" t="s">
        <v>4403</v>
      </c>
      <c r="B276">
        <v>22</v>
      </c>
      <c r="C276" s="54">
        <v>43475</v>
      </c>
      <c r="D276" t="s">
        <v>1021</v>
      </c>
      <c r="E276" t="s">
        <v>1514</v>
      </c>
      <c r="I276" t="s">
        <v>4404</v>
      </c>
      <c r="K276" t="s">
        <v>4405</v>
      </c>
      <c r="L276">
        <v>0.28000000000000003</v>
      </c>
      <c r="M276">
        <v>0.46</v>
      </c>
      <c r="N276">
        <v>0</v>
      </c>
      <c r="O276" s="54">
        <v>36526</v>
      </c>
      <c r="P276" s="54">
        <v>36526</v>
      </c>
      <c r="Q276">
        <v>32</v>
      </c>
      <c r="R276">
        <v>45</v>
      </c>
      <c r="S276">
        <v>18</v>
      </c>
      <c r="T276">
        <v>24</v>
      </c>
      <c r="U276">
        <v>12</v>
      </c>
      <c r="V276">
        <v>1</v>
      </c>
      <c r="X276" t="s">
        <v>4406</v>
      </c>
      <c r="AA276">
        <v>57.69</v>
      </c>
      <c r="AB276">
        <v>2493</v>
      </c>
      <c r="AC276">
        <v>10</v>
      </c>
      <c r="AD276">
        <v>5.0999999999999996</v>
      </c>
      <c r="AE276">
        <v>0.1</v>
      </c>
      <c r="AF276">
        <v>0</v>
      </c>
      <c r="AG276">
        <v>0</v>
      </c>
      <c r="AJ276" s="54">
        <v>43333</v>
      </c>
      <c r="AK276" s="54"/>
      <c r="AL276" s="54">
        <v>43443</v>
      </c>
      <c r="AO276">
        <v>20</v>
      </c>
      <c r="AP276" t="s">
        <v>4407</v>
      </c>
      <c r="AR276">
        <v>1</v>
      </c>
      <c r="AS276" t="s">
        <v>1382</v>
      </c>
      <c r="AT276">
        <v>1</v>
      </c>
      <c r="AV276">
        <v>2314</v>
      </c>
      <c r="AW276">
        <v>1539</v>
      </c>
      <c r="AX276">
        <v>764</v>
      </c>
      <c r="AY276" t="s">
        <v>1392</v>
      </c>
      <c r="AZ276" t="s">
        <v>1398</v>
      </c>
      <c r="BA276">
        <v>2142</v>
      </c>
      <c r="BD276">
        <v>1000000000</v>
      </c>
      <c r="BE276">
        <v>578</v>
      </c>
      <c r="BF276">
        <v>0.75</v>
      </c>
      <c r="BG276">
        <v>589</v>
      </c>
      <c r="BH276">
        <v>0</v>
      </c>
      <c r="BI276">
        <v>0</v>
      </c>
      <c r="BJ276">
        <v>589</v>
      </c>
      <c r="BK276">
        <v>0</v>
      </c>
      <c r="BL276">
        <v>0</v>
      </c>
      <c r="BM276">
        <v>1167</v>
      </c>
      <c r="BN276">
        <v>0.5</v>
      </c>
      <c r="BR276">
        <v>1147</v>
      </c>
      <c r="BS276">
        <v>771</v>
      </c>
      <c r="BX276">
        <v>33</v>
      </c>
      <c r="BY276">
        <v>0</v>
      </c>
      <c r="BZ276">
        <v>0</v>
      </c>
      <c r="CA276">
        <v>0.86</v>
      </c>
      <c r="CC276">
        <v>1</v>
      </c>
      <c r="CD276" s="54">
        <v>43475</v>
      </c>
      <c r="CE276" s="54"/>
      <c r="CF276" s="54">
        <v>43475</v>
      </c>
      <c r="CG276" s="54">
        <v>43601</v>
      </c>
      <c r="CH276" s="54">
        <v>43311</v>
      </c>
      <c r="CI276" s="54">
        <v>43395</v>
      </c>
      <c r="CJ276">
        <v>1</v>
      </c>
      <c r="CK276">
        <v>0</v>
      </c>
      <c r="CL276">
        <v>0</v>
      </c>
      <c r="CM276">
        <v>0.01</v>
      </c>
      <c r="CN276">
        <v>0</v>
      </c>
      <c r="CO276">
        <v>0</v>
      </c>
      <c r="CP276">
        <v>0</v>
      </c>
      <c r="CQ276" t="s">
        <v>1407</v>
      </c>
      <c r="CR276" t="s">
        <v>1406</v>
      </c>
      <c r="CS276" t="s">
        <v>4408</v>
      </c>
      <c r="CT276" t="s">
        <v>1405</v>
      </c>
      <c r="CU276" t="s">
        <v>4409</v>
      </c>
      <c r="CV276" t="s">
        <v>4881</v>
      </c>
      <c r="CW276" t="s">
        <v>4425</v>
      </c>
      <c r="CX276" t="s">
        <v>1401</v>
      </c>
      <c r="CY276" t="s">
        <v>4879</v>
      </c>
      <c r="CZ276" t="s">
        <v>4882</v>
      </c>
      <c r="DE276" t="s">
        <v>4414</v>
      </c>
      <c r="DG276" t="s">
        <v>1402</v>
      </c>
      <c r="DH276" s="54">
        <v>43395</v>
      </c>
      <c r="DI276" s="54">
        <v>43479</v>
      </c>
    </row>
    <row r="277" spans="1:113" x14ac:dyDescent="0.25">
      <c r="A277" t="s">
        <v>4403</v>
      </c>
      <c r="B277">
        <v>22</v>
      </c>
      <c r="C277" s="54">
        <v>43475</v>
      </c>
      <c r="D277" t="s">
        <v>1021</v>
      </c>
      <c r="E277" t="s">
        <v>4883</v>
      </c>
      <c r="I277" t="s">
        <v>4404</v>
      </c>
      <c r="K277" t="s">
        <v>4405</v>
      </c>
      <c r="L277">
        <v>1.28</v>
      </c>
      <c r="M277">
        <v>1.96</v>
      </c>
      <c r="N277">
        <v>0</v>
      </c>
      <c r="O277" s="54">
        <v>36526</v>
      </c>
      <c r="P277" s="54">
        <v>36526</v>
      </c>
      <c r="Q277">
        <v>32</v>
      </c>
      <c r="R277">
        <v>45</v>
      </c>
      <c r="S277">
        <v>18</v>
      </c>
      <c r="T277">
        <v>24</v>
      </c>
      <c r="U277">
        <v>12</v>
      </c>
      <c r="V277">
        <v>1</v>
      </c>
      <c r="X277" t="s">
        <v>4764</v>
      </c>
      <c r="AA277">
        <v>0.04</v>
      </c>
      <c r="AB277">
        <v>2</v>
      </c>
      <c r="AC277">
        <v>0</v>
      </c>
      <c r="AD277">
        <v>0</v>
      </c>
      <c r="AE277">
        <v>6.3</v>
      </c>
      <c r="AF277">
        <v>0</v>
      </c>
      <c r="AG277">
        <v>0</v>
      </c>
      <c r="AJ277" s="54"/>
      <c r="AK277" s="54"/>
      <c r="AL277" s="54"/>
      <c r="AO277">
        <v>1</v>
      </c>
      <c r="AP277" t="s">
        <v>4416</v>
      </c>
      <c r="AR277">
        <v>1</v>
      </c>
      <c r="AS277" t="s">
        <v>1382</v>
      </c>
      <c r="AT277">
        <v>1</v>
      </c>
      <c r="AV277">
        <v>0</v>
      </c>
      <c r="AW277">
        <v>0</v>
      </c>
      <c r="AX277">
        <v>0</v>
      </c>
      <c r="AY277" t="s">
        <v>1383</v>
      </c>
      <c r="AZ277" t="s">
        <v>1383</v>
      </c>
      <c r="BA277">
        <v>310</v>
      </c>
      <c r="BD277">
        <v>1000000000</v>
      </c>
      <c r="BE277">
        <v>0</v>
      </c>
      <c r="BF277">
        <v>0</v>
      </c>
      <c r="BG277">
        <v>0</v>
      </c>
      <c r="BH277">
        <v>0</v>
      </c>
      <c r="BI277">
        <v>0</v>
      </c>
      <c r="BJ277">
        <v>0</v>
      </c>
      <c r="BK277">
        <v>0</v>
      </c>
      <c r="BL277">
        <v>0</v>
      </c>
      <c r="BM277">
        <v>0</v>
      </c>
      <c r="BN277">
        <v>0</v>
      </c>
      <c r="BR277">
        <v>0</v>
      </c>
      <c r="BS277">
        <v>0</v>
      </c>
      <c r="BX277">
        <v>0</v>
      </c>
      <c r="BY277">
        <v>0</v>
      </c>
      <c r="BZ277">
        <v>0</v>
      </c>
      <c r="CA277">
        <v>0</v>
      </c>
      <c r="CC277">
        <v>0</v>
      </c>
      <c r="CD277" s="54">
        <v>42495</v>
      </c>
      <c r="CE277" s="54"/>
      <c r="CF277" s="54">
        <v>43349</v>
      </c>
      <c r="CG277" s="54">
        <v>43475</v>
      </c>
      <c r="CH277" s="54">
        <v>36526</v>
      </c>
      <c r="CI277" s="54">
        <v>36526</v>
      </c>
      <c r="CJ277">
        <v>1</v>
      </c>
      <c r="CK277">
        <v>0</v>
      </c>
      <c r="CL277">
        <v>0.65</v>
      </c>
      <c r="CM277">
        <v>0</v>
      </c>
      <c r="CN277">
        <v>0</v>
      </c>
      <c r="CO277">
        <v>0</v>
      </c>
      <c r="CP277">
        <v>0</v>
      </c>
      <c r="CQ277" t="s">
        <v>1407</v>
      </c>
      <c r="CR277" t="s">
        <v>1406</v>
      </c>
      <c r="CS277" t="s">
        <v>4408</v>
      </c>
      <c r="CT277" t="s">
        <v>1405</v>
      </c>
      <c r="CU277" t="s">
        <v>4409</v>
      </c>
      <c r="CV277" t="s">
        <v>4884</v>
      </c>
      <c r="CW277" t="s">
        <v>4425</v>
      </c>
      <c r="CX277" t="s">
        <v>1401</v>
      </c>
      <c r="CY277" t="s">
        <v>4885</v>
      </c>
      <c r="CZ277" t="s">
        <v>4464</v>
      </c>
      <c r="DE277" t="s">
        <v>4414</v>
      </c>
      <c r="DH277" s="54">
        <v>36526</v>
      </c>
      <c r="DI277" s="54">
        <v>36694</v>
      </c>
    </row>
    <row r="278" spans="1:113" x14ac:dyDescent="0.25">
      <c r="A278" t="s">
        <v>4403</v>
      </c>
      <c r="B278">
        <v>22</v>
      </c>
      <c r="C278" s="54">
        <v>43475</v>
      </c>
      <c r="D278" t="s">
        <v>1021</v>
      </c>
      <c r="E278" t="s">
        <v>1515</v>
      </c>
      <c r="I278" t="s">
        <v>4404</v>
      </c>
      <c r="K278" t="s">
        <v>4405</v>
      </c>
      <c r="L278">
        <v>1.17</v>
      </c>
      <c r="M278">
        <v>1.95</v>
      </c>
      <c r="N278">
        <v>0</v>
      </c>
      <c r="O278" s="54">
        <v>36526</v>
      </c>
      <c r="P278" s="54">
        <v>36526</v>
      </c>
      <c r="Q278">
        <v>32</v>
      </c>
      <c r="R278">
        <v>45</v>
      </c>
      <c r="S278">
        <v>18</v>
      </c>
      <c r="T278">
        <v>24</v>
      </c>
      <c r="U278">
        <v>12</v>
      </c>
      <c r="V278">
        <v>1</v>
      </c>
      <c r="X278" t="s">
        <v>4406</v>
      </c>
      <c r="AA278">
        <v>49.13</v>
      </c>
      <c r="AB278">
        <v>2123</v>
      </c>
      <c r="AC278">
        <v>6.9</v>
      </c>
      <c r="AD278">
        <v>5.4</v>
      </c>
      <c r="AE278">
        <v>2.5</v>
      </c>
      <c r="AF278">
        <v>0</v>
      </c>
      <c r="AG278">
        <v>0</v>
      </c>
      <c r="AJ278" s="54">
        <v>43448</v>
      </c>
      <c r="AK278" s="54"/>
      <c r="AL278" s="54">
        <v>43140</v>
      </c>
      <c r="AO278">
        <v>500</v>
      </c>
      <c r="AP278" t="s">
        <v>4407</v>
      </c>
      <c r="AR278">
        <v>1</v>
      </c>
      <c r="AS278" t="s">
        <v>1382</v>
      </c>
      <c r="AT278">
        <v>1</v>
      </c>
      <c r="AV278">
        <v>1362</v>
      </c>
      <c r="AW278">
        <v>906</v>
      </c>
      <c r="AX278">
        <v>449</v>
      </c>
      <c r="AY278" t="s">
        <v>1398</v>
      </c>
      <c r="AZ278" t="s">
        <v>1388</v>
      </c>
      <c r="BA278">
        <v>1261</v>
      </c>
      <c r="BD278">
        <v>1000000000</v>
      </c>
      <c r="BE278">
        <v>562</v>
      </c>
      <c r="BF278">
        <v>0.59</v>
      </c>
      <c r="BG278">
        <v>500</v>
      </c>
      <c r="BH278">
        <v>0</v>
      </c>
      <c r="BI278">
        <v>500</v>
      </c>
      <c r="BJ278">
        <v>0</v>
      </c>
      <c r="BK278">
        <v>0</v>
      </c>
      <c r="BL278">
        <v>0</v>
      </c>
      <c r="BM278">
        <v>1062</v>
      </c>
      <c r="BN278">
        <v>0.22</v>
      </c>
      <c r="BR278">
        <v>500</v>
      </c>
      <c r="BS278">
        <v>454</v>
      </c>
      <c r="BX278">
        <v>0</v>
      </c>
      <c r="BY278">
        <v>0</v>
      </c>
      <c r="BZ278">
        <v>0</v>
      </c>
      <c r="CA278">
        <v>0.89</v>
      </c>
      <c r="CC278">
        <v>0</v>
      </c>
      <c r="CD278" s="54">
        <v>43475</v>
      </c>
      <c r="CE278" s="54"/>
      <c r="CF278" s="54">
        <v>43475</v>
      </c>
      <c r="CG278" s="54">
        <v>43601</v>
      </c>
      <c r="CH278" s="54">
        <v>43067</v>
      </c>
      <c r="CI278" s="54">
        <v>0</v>
      </c>
      <c r="CJ278">
        <v>1</v>
      </c>
      <c r="CK278">
        <v>0</v>
      </c>
      <c r="CL278">
        <v>0</v>
      </c>
      <c r="CM278">
        <v>0</v>
      </c>
      <c r="CN278">
        <v>0.01</v>
      </c>
      <c r="CO278">
        <v>0</v>
      </c>
      <c r="CP278">
        <v>0</v>
      </c>
      <c r="CQ278" t="s">
        <v>1407</v>
      </c>
      <c r="CR278" t="s">
        <v>1406</v>
      </c>
      <c r="CS278" t="s">
        <v>4408</v>
      </c>
      <c r="CT278" t="s">
        <v>1405</v>
      </c>
      <c r="CU278" t="s">
        <v>4409</v>
      </c>
      <c r="CV278" t="s">
        <v>4884</v>
      </c>
      <c r="CW278" t="s">
        <v>4425</v>
      </c>
      <c r="CX278" t="s">
        <v>1401</v>
      </c>
      <c r="CY278" t="s">
        <v>4885</v>
      </c>
      <c r="CZ278" t="s">
        <v>4464</v>
      </c>
      <c r="DE278" t="s">
        <v>4414</v>
      </c>
      <c r="DG278" t="s">
        <v>4460</v>
      </c>
      <c r="DH278" s="54">
        <v>43151</v>
      </c>
      <c r="DI278" s="54">
        <v>43235</v>
      </c>
    </row>
    <row r="279" spans="1:113" x14ac:dyDescent="0.25">
      <c r="A279" t="s">
        <v>4403</v>
      </c>
      <c r="B279">
        <v>22</v>
      </c>
      <c r="C279" s="54">
        <v>43475</v>
      </c>
      <c r="D279" t="s">
        <v>1021</v>
      </c>
      <c r="E279" t="s">
        <v>1516</v>
      </c>
      <c r="I279" t="s">
        <v>4404</v>
      </c>
      <c r="K279" t="s">
        <v>4405</v>
      </c>
      <c r="L279">
        <v>0.83</v>
      </c>
      <c r="M279">
        <v>1.85</v>
      </c>
      <c r="N279">
        <v>0</v>
      </c>
      <c r="O279" s="54">
        <v>36526</v>
      </c>
      <c r="P279" s="54">
        <v>36526</v>
      </c>
      <c r="Q279">
        <v>32</v>
      </c>
      <c r="R279">
        <v>45</v>
      </c>
      <c r="S279">
        <v>18</v>
      </c>
      <c r="T279">
        <v>24</v>
      </c>
      <c r="U279">
        <v>12</v>
      </c>
      <c r="V279">
        <v>1</v>
      </c>
      <c r="X279" t="s">
        <v>4406</v>
      </c>
      <c r="AA279">
        <v>22.69</v>
      </c>
      <c r="AB279">
        <v>981</v>
      </c>
      <c r="AC279">
        <v>15</v>
      </c>
      <c r="AD279">
        <v>5.5</v>
      </c>
      <c r="AE279">
        <v>2.2000000000000002</v>
      </c>
      <c r="AF279">
        <v>1</v>
      </c>
      <c r="AG279">
        <v>0</v>
      </c>
      <c r="AJ279" s="54">
        <v>43333</v>
      </c>
      <c r="AK279" s="54"/>
      <c r="AL279" s="54">
        <v>43405</v>
      </c>
      <c r="AO279">
        <v>200</v>
      </c>
      <c r="AP279" t="s">
        <v>4407</v>
      </c>
      <c r="AR279">
        <v>1</v>
      </c>
      <c r="AS279" t="s">
        <v>1382</v>
      </c>
      <c r="AT279">
        <v>1</v>
      </c>
      <c r="AV279">
        <v>1362</v>
      </c>
      <c r="AW279">
        <v>906</v>
      </c>
      <c r="AX279">
        <v>449</v>
      </c>
      <c r="AY279" t="s">
        <v>1392</v>
      </c>
      <c r="AZ279" t="s">
        <v>1398</v>
      </c>
      <c r="BA279">
        <v>1261</v>
      </c>
      <c r="BD279">
        <v>1000000000</v>
      </c>
      <c r="BE279">
        <v>297</v>
      </c>
      <c r="BF279">
        <v>0.78</v>
      </c>
      <c r="BG279">
        <v>200</v>
      </c>
      <c r="BH279">
        <v>0</v>
      </c>
      <c r="BI279">
        <v>200</v>
      </c>
      <c r="BJ279">
        <v>0</v>
      </c>
      <c r="BK279">
        <v>0</v>
      </c>
      <c r="BL279">
        <v>0</v>
      </c>
      <c r="BM279">
        <v>497</v>
      </c>
      <c r="BN279">
        <v>0.64</v>
      </c>
      <c r="BR279">
        <v>865</v>
      </c>
      <c r="BS279">
        <v>454</v>
      </c>
      <c r="BX279">
        <v>155</v>
      </c>
      <c r="BY279">
        <v>0</v>
      </c>
      <c r="BZ279">
        <v>0</v>
      </c>
      <c r="CA279">
        <v>1.64</v>
      </c>
      <c r="CC279">
        <v>1</v>
      </c>
      <c r="CD279" s="54">
        <v>43475</v>
      </c>
      <c r="CE279" s="54"/>
      <c r="CF279" s="54">
        <v>43475</v>
      </c>
      <c r="CG279" s="54">
        <v>43601</v>
      </c>
      <c r="CH279" s="54">
        <v>43311</v>
      </c>
      <c r="CI279" s="54">
        <v>43395</v>
      </c>
      <c r="CJ279">
        <v>1</v>
      </c>
      <c r="CK279">
        <v>0</v>
      </c>
      <c r="CL279">
        <v>0</v>
      </c>
      <c r="CM279">
        <v>0.01</v>
      </c>
      <c r="CN279">
        <v>0</v>
      </c>
      <c r="CO279">
        <v>0</v>
      </c>
      <c r="CP279">
        <v>0</v>
      </c>
      <c r="CQ279" t="s">
        <v>1407</v>
      </c>
      <c r="CR279" t="s">
        <v>1406</v>
      </c>
      <c r="CS279" t="s">
        <v>4408</v>
      </c>
      <c r="CT279" t="s">
        <v>1405</v>
      </c>
      <c r="CU279" t="s">
        <v>4409</v>
      </c>
      <c r="CV279" t="s">
        <v>4886</v>
      </c>
      <c r="CW279" t="s">
        <v>4425</v>
      </c>
      <c r="CX279" t="s">
        <v>1401</v>
      </c>
      <c r="CY279" t="s">
        <v>4885</v>
      </c>
      <c r="CZ279" t="s">
        <v>4434</v>
      </c>
      <c r="DE279" t="s">
        <v>4414</v>
      </c>
      <c r="DG279" t="s">
        <v>1402</v>
      </c>
      <c r="DH279" s="54">
        <v>43395</v>
      </c>
      <c r="DI279" s="54">
        <v>43479</v>
      </c>
    </row>
    <row r="280" spans="1:113" x14ac:dyDescent="0.25">
      <c r="A280" t="s">
        <v>4403</v>
      </c>
      <c r="B280">
        <v>22</v>
      </c>
      <c r="C280" s="54">
        <v>43475</v>
      </c>
      <c r="D280" t="s">
        <v>1021</v>
      </c>
      <c r="E280" t="s">
        <v>4172</v>
      </c>
      <c r="K280" t="s">
        <v>4405</v>
      </c>
      <c r="L280">
        <v>0.67</v>
      </c>
      <c r="M280">
        <v>1.19</v>
      </c>
      <c r="N280">
        <v>0</v>
      </c>
      <c r="O280" s="54">
        <v>36526</v>
      </c>
      <c r="P280" s="54">
        <v>36526</v>
      </c>
      <c r="Q280">
        <v>32</v>
      </c>
      <c r="R280">
        <v>45</v>
      </c>
      <c r="S280">
        <v>18</v>
      </c>
      <c r="T280">
        <v>24</v>
      </c>
      <c r="U280">
        <v>12</v>
      </c>
      <c r="V280">
        <v>1</v>
      </c>
      <c r="W280" t="s">
        <v>1400</v>
      </c>
      <c r="X280" t="s">
        <v>4435</v>
      </c>
      <c r="Y280">
        <v>732</v>
      </c>
      <c r="AA280">
        <v>17.28</v>
      </c>
      <c r="AB280">
        <v>747</v>
      </c>
      <c r="AC280">
        <v>8</v>
      </c>
      <c r="AD280">
        <v>13</v>
      </c>
      <c r="AE280">
        <v>1</v>
      </c>
      <c r="AF280">
        <v>0</v>
      </c>
      <c r="AG280">
        <v>0</v>
      </c>
      <c r="AJ280" s="54">
        <v>43333</v>
      </c>
      <c r="AK280" s="54"/>
      <c r="AL280" s="54"/>
      <c r="AO280">
        <v>70</v>
      </c>
      <c r="AP280" t="s">
        <v>4407</v>
      </c>
      <c r="AR280">
        <v>1</v>
      </c>
      <c r="AS280" t="s">
        <v>1382</v>
      </c>
      <c r="AT280">
        <v>1</v>
      </c>
      <c r="AV280">
        <v>550</v>
      </c>
      <c r="AW280">
        <v>366</v>
      </c>
      <c r="AX280">
        <v>182</v>
      </c>
      <c r="AY280" t="s">
        <v>1398</v>
      </c>
      <c r="AZ280" t="s">
        <v>1387</v>
      </c>
      <c r="BA280">
        <v>0</v>
      </c>
      <c r="BD280">
        <v>1000000000</v>
      </c>
      <c r="BE280">
        <v>199</v>
      </c>
      <c r="BF280">
        <v>0.64</v>
      </c>
      <c r="BG280">
        <v>700</v>
      </c>
      <c r="BH280">
        <v>0</v>
      </c>
      <c r="BI280">
        <v>700</v>
      </c>
      <c r="BJ280">
        <v>0</v>
      </c>
      <c r="BK280">
        <v>0</v>
      </c>
      <c r="BL280">
        <v>0</v>
      </c>
      <c r="BM280">
        <v>899</v>
      </c>
      <c r="BN280">
        <v>-0.63</v>
      </c>
      <c r="BR280">
        <v>0</v>
      </c>
      <c r="BS280">
        <v>183</v>
      </c>
      <c r="BX280">
        <v>0</v>
      </c>
      <c r="BY280">
        <v>0</v>
      </c>
      <c r="BZ280">
        <v>0</v>
      </c>
      <c r="CA280">
        <v>1.03</v>
      </c>
      <c r="CC280">
        <v>0</v>
      </c>
      <c r="CD280" s="54">
        <v>43249</v>
      </c>
      <c r="CE280" s="54"/>
      <c r="CF280" s="54">
        <v>43349</v>
      </c>
      <c r="CG280" s="54">
        <v>43475</v>
      </c>
      <c r="CH280" s="54">
        <v>36526</v>
      </c>
      <c r="CI280" s="54">
        <v>36526</v>
      </c>
      <c r="CJ280">
        <v>0.59</v>
      </c>
      <c r="CK280">
        <v>2912</v>
      </c>
      <c r="CL280">
        <v>0.15</v>
      </c>
      <c r="CM280">
        <v>0</v>
      </c>
      <c r="CN280">
        <v>0.06</v>
      </c>
      <c r="CO280">
        <v>0.39</v>
      </c>
      <c r="CP280">
        <v>0.06</v>
      </c>
      <c r="CQ280" t="s">
        <v>1407</v>
      </c>
      <c r="CR280" t="s">
        <v>1406</v>
      </c>
      <c r="CS280" t="s">
        <v>4408</v>
      </c>
      <c r="CT280" t="s">
        <v>1405</v>
      </c>
      <c r="CU280" t="s">
        <v>4409</v>
      </c>
      <c r="CV280" t="s">
        <v>4887</v>
      </c>
      <c r="CW280" t="s">
        <v>4425</v>
      </c>
      <c r="CX280" t="s">
        <v>1401</v>
      </c>
      <c r="CY280" t="s">
        <v>4885</v>
      </c>
      <c r="CZ280" t="s">
        <v>4484</v>
      </c>
      <c r="DE280" t="s">
        <v>4414</v>
      </c>
      <c r="DG280" t="s">
        <v>1402</v>
      </c>
      <c r="DH280" s="54">
        <v>36526</v>
      </c>
      <c r="DI280" s="54">
        <v>36694</v>
      </c>
    </row>
    <row r="281" spans="1:113" x14ac:dyDescent="0.25">
      <c r="A281" t="s">
        <v>4403</v>
      </c>
      <c r="B281">
        <v>22</v>
      </c>
      <c r="C281" s="54">
        <v>43475</v>
      </c>
      <c r="D281" t="s">
        <v>1021</v>
      </c>
      <c r="E281" t="s">
        <v>1517</v>
      </c>
      <c r="I281" t="s">
        <v>4432</v>
      </c>
      <c r="K281" t="s">
        <v>4405</v>
      </c>
      <c r="L281">
        <v>2.42</v>
      </c>
      <c r="M281">
        <v>4.2699999999999996</v>
      </c>
      <c r="N281">
        <v>0</v>
      </c>
      <c r="O281" s="54">
        <v>36526</v>
      </c>
      <c r="P281" s="54">
        <v>36526</v>
      </c>
      <c r="Q281">
        <v>32</v>
      </c>
      <c r="R281">
        <v>45</v>
      </c>
      <c r="S281">
        <v>18</v>
      </c>
      <c r="T281">
        <v>24</v>
      </c>
      <c r="U281">
        <v>12</v>
      </c>
      <c r="V281">
        <v>1</v>
      </c>
      <c r="W281" t="s">
        <v>1389</v>
      </c>
      <c r="X281" t="s">
        <v>4429</v>
      </c>
      <c r="AA281">
        <v>10.98</v>
      </c>
      <c r="AB281">
        <v>475</v>
      </c>
      <c r="AC281">
        <v>8</v>
      </c>
      <c r="AD281">
        <v>6.7</v>
      </c>
      <c r="AE281">
        <v>2.2999999999999998</v>
      </c>
      <c r="AF281">
        <v>0</v>
      </c>
      <c r="AG281">
        <v>0</v>
      </c>
      <c r="AJ281" s="54">
        <v>43333</v>
      </c>
      <c r="AK281" s="54"/>
      <c r="AL281" s="54">
        <v>43405</v>
      </c>
      <c r="AO281">
        <v>100</v>
      </c>
      <c r="AP281" t="s">
        <v>4407</v>
      </c>
      <c r="AR281">
        <v>1</v>
      </c>
      <c r="AS281" t="s">
        <v>1382</v>
      </c>
      <c r="AT281">
        <v>1</v>
      </c>
      <c r="AV281">
        <v>350</v>
      </c>
      <c r="AW281">
        <v>233</v>
      </c>
      <c r="AX281">
        <v>116</v>
      </c>
      <c r="AY281" t="s">
        <v>1392</v>
      </c>
      <c r="AZ281" t="s">
        <v>1388</v>
      </c>
      <c r="BA281">
        <v>263</v>
      </c>
      <c r="BD281">
        <v>1000000000</v>
      </c>
      <c r="BE281">
        <v>96</v>
      </c>
      <c r="BF281">
        <v>0.73</v>
      </c>
      <c r="BG281">
        <v>200</v>
      </c>
      <c r="BH281">
        <v>0</v>
      </c>
      <c r="BI281">
        <v>200</v>
      </c>
      <c r="BJ281">
        <v>0</v>
      </c>
      <c r="BK281">
        <v>0</v>
      </c>
      <c r="BL281">
        <v>0</v>
      </c>
      <c r="BM281">
        <v>296</v>
      </c>
      <c r="BN281">
        <v>0.15</v>
      </c>
      <c r="BR281">
        <v>100</v>
      </c>
      <c r="BS281">
        <v>117</v>
      </c>
      <c r="BX281">
        <v>37</v>
      </c>
      <c r="BY281">
        <v>0</v>
      </c>
      <c r="BZ281">
        <v>0</v>
      </c>
      <c r="CA281">
        <v>1.02</v>
      </c>
      <c r="CC281">
        <v>0</v>
      </c>
      <c r="CD281" s="54">
        <v>43175</v>
      </c>
      <c r="CE281" s="54"/>
      <c r="CF281" s="54">
        <v>43349</v>
      </c>
      <c r="CG281" s="54">
        <v>43475</v>
      </c>
      <c r="CH281" s="54">
        <v>43067</v>
      </c>
      <c r="CI281" s="54">
        <v>0</v>
      </c>
      <c r="CJ281">
        <v>0.21</v>
      </c>
      <c r="CK281">
        <v>0</v>
      </c>
      <c r="CL281">
        <v>0.01</v>
      </c>
      <c r="CM281">
        <v>0.01</v>
      </c>
      <c r="CN281">
        <v>0.63</v>
      </c>
      <c r="CO281">
        <v>0</v>
      </c>
      <c r="CP281">
        <v>0</v>
      </c>
      <c r="CQ281" t="s">
        <v>1407</v>
      </c>
      <c r="CR281" t="s">
        <v>1406</v>
      </c>
      <c r="CS281" t="s">
        <v>4408</v>
      </c>
      <c r="CT281" t="s">
        <v>1405</v>
      </c>
      <c r="CU281" t="s">
        <v>4409</v>
      </c>
      <c r="CV281" t="s">
        <v>4888</v>
      </c>
      <c r="CW281" t="s">
        <v>4425</v>
      </c>
      <c r="CX281" t="s">
        <v>1401</v>
      </c>
      <c r="CY281" t="s">
        <v>4889</v>
      </c>
      <c r="CZ281" t="s">
        <v>4531</v>
      </c>
      <c r="DE281" t="s">
        <v>4414</v>
      </c>
      <c r="DG281" t="s">
        <v>4460</v>
      </c>
      <c r="DH281" s="54">
        <v>43151</v>
      </c>
      <c r="DI281" s="54">
        <v>43235</v>
      </c>
    </row>
    <row r="282" spans="1:113" x14ac:dyDescent="0.25">
      <c r="A282" t="s">
        <v>4403</v>
      </c>
      <c r="B282">
        <v>22</v>
      </c>
      <c r="C282" s="54">
        <v>43475</v>
      </c>
      <c r="D282" t="s">
        <v>1021</v>
      </c>
      <c r="E282" t="s">
        <v>1518</v>
      </c>
      <c r="I282" t="s">
        <v>4419</v>
      </c>
      <c r="K282" t="s">
        <v>4405</v>
      </c>
      <c r="L282">
        <v>2.17</v>
      </c>
      <c r="M282">
        <v>4.12</v>
      </c>
      <c r="N282">
        <v>0</v>
      </c>
      <c r="O282" s="54">
        <v>36526</v>
      </c>
      <c r="P282" s="54">
        <v>36526</v>
      </c>
      <c r="Q282">
        <v>32</v>
      </c>
      <c r="R282">
        <v>45</v>
      </c>
      <c r="S282">
        <v>18</v>
      </c>
      <c r="T282">
        <v>24</v>
      </c>
      <c r="U282">
        <v>12</v>
      </c>
      <c r="V282">
        <v>1</v>
      </c>
      <c r="X282" t="s">
        <v>4406</v>
      </c>
      <c r="AA282">
        <v>44.2</v>
      </c>
      <c r="AB282">
        <v>1910</v>
      </c>
      <c r="AC282">
        <v>12.9</v>
      </c>
      <c r="AD282">
        <v>5.7</v>
      </c>
      <c r="AE282">
        <v>2.8</v>
      </c>
      <c r="AF282">
        <v>0</v>
      </c>
      <c r="AG282">
        <v>0</v>
      </c>
      <c r="AJ282" s="54">
        <v>43333</v>
      </c>
      <c r="AK282" s="54"/>
      <c r="AL282" s="54">
        <v>43070</v>
      </c>
      <c r="AO282">
        <v>500</v>
      </c>
      <c r="AP282" t="s">
        <v>4407</v>
      </c>
      <c r="AR282">
        <v>1</v>
      </c>
      <c r="AS282" t="s">
        <v>1382</v>
      </c>
      <c r="AT282">
        <v>1</v>
      </c>
      <c r="AV282">
        <v>2280</v>
      </c>
      <c r="AW282">
        <v>1516</v>
      </c>
      <c r="AX282">
        <v>752</v>
      </c>
      <c r="AY282" t="s">
        <v>1392</v>
      </c>
      <c r="AZ282" t="s">
        <v>1398</v>
      </c>
      <c r="BA282">
        <v>2036</v>
      </c>
      <c r="BD282">
        <v>1000000000</v>
      </c>
      <c r="BE282">
        <v>307</v>
      </c>
      <c r="BF282">
        <v>0.87</v>
      </c>
      <c r="BG282">
        <v>700</v>
      </c>
      <c r="BH282">
        <v>0</v>
      </c>
      <c r="BI282">
        <v>200</v>
      </c>
      <c r="BJ282">
        <v>500</v>
      </c>
      <c r="BK282">
        <v>0</v>
      </c>
      <c r="BL282">
        <v>0</v>
      </c>
      <c r="BM282">
        <v>1007</v>
      </c>
      <c r="BN282">
        <v>0.56000000000000005</v>
      </c>
      <c r="BR282">
        <v>1273</v>
      </c>
      <c r="BS282">
        <v>760</v>
      </c>
      <c r="BX282">
        <v>868</v>
      </c>
      <c r="BY282">
        <v>0</v>
      </c>
      <c r="BZ282">
        <v>0</v>
      </c>
      <c r="CA282">
        <v>1.2</v>
      </c>
      <c r="CC282">
        <v>1</v>
      </c>
      <c r="CD282" s="54">
        <v>43475</v>
      </c>
      <c r="CE282" s="54"/>
      <c r="CF282" s="54">
        <v>43475</v>
      </c>
      <c r="CG282" s="54">
        <v>43601</v>
      </c>
      <c r="CH282" s="54">
        <v>43311</v>
      </c>
      <c r="CI282" s="54">
        <v>43395</v>
      </c>
      <c r="CJ282">
        <v>1</v>
      </c>
      <c r="CK282">
        <v>0</v>
      </c>
      <c r="CL282">
        <v>0</v>
      </c>
      <c r="CM282">
        <v>0.01</v>
      </c>
      <c r="CN282">
        <v>0</v>
      </c>
      <c r="CO282">
        <v>0</v>
      </c>
      <c r="CP282">
        <v>0</v>
      </c>
      <c r="CQ282" t="s">
        <v>1407</v>
      </c>
      <c r="CR282" t="s">
        <v>1406</v>
      </c>
      <c r="CS282" t="s">
        <v>4408</v>
      </c>
      <c r="CT282" t="s">
        <v>1405</v>
      </c>
      <c r="CU282" t="s">
        <v>4409</v>
      </c>
      <c r="CV282" t="s">
        <v>4890</v>
      </c>
      <c r="CW282" t="s">
        <v>4425</v>
      </c>
      <c r="CX282" t="s">
        <v>1401</v>
      </c>
      <c r="CY282" t="s">
        <v>4889</v>
      </c>
      <c r="CZ282" t="s">
        <v>4793</v>
      </c>
      <c r="DE282" t="s">
        <v>4414</v>
      </c>
      <c r="DG282" t="s">
        <v>1402</v>
      </c>
      <c r="DH282" s="54">
        <v>43395</v>
      </c>
      <c r="DI282" s="54">
        <v>43479</v>
      </c>
    </row>
    <row r="283" spans="1:113" x14ac:dyDescent="0.25">
      <c r="A283" t="s">
        <v>4403</v>
      </c>
      <c r="B283">
        <v>22</v>
      </c>
      <c r="C283" s="54">
        <v>43475</v>
      </c>
      <c r="D283" t="s">
        <v>1021</v>
      </c>
      <c r="E283" t="s">
        <v>4176</v>
      </c>
      <c r="I283" t="s">
        <v>4423</v>
      </c>
      <c r="K283" t="s">
        <v>4405</v>
      </c>
      <c r="L283">
        <v>3.51</v>
      </c>
      <c r="M283">
        <v>5.14</v>
      </c>
      <c r="N283">
        <v>0</v>
      </c>
      <c r="O283" s="54">
        <v>36526</v>
      </c>
      <c r="P283" s="54">
        <v>36526</v>
      </c>
      <c r="Q283">
        <v>32</v>
      </c>
      <c r="R283">
        <v>45</v>
      </c>
      <c r="S283">
        <v>18</v>
      </c>
      <c r="T283">
        <v>24</v>
      </c>
      <c r="U283">
        <v>12</v>
      </c>
      <c r="V283">
        <v>1</v>
      </c>
      <c r="X283" t="s">
        <v>4406</v>
      </c>
      <c r="Z283" t="s">
        <v>1403</v>
      </c>
      <c r="AA283">
        <v>17.670000000000002</v>
      </c>
      <c r="AB283">
        <v>764</v>
      </c>
      <c r="AC283">
        <v>4.7</v>
      </c>
      <c r="AD283">
        <v>5.9</v>
      </c>
      <c r="AE283">
        <v>4.2</v>
      </c>
      <c r="AF283">
        <v>0</v>
      </c>
      <c r="AG283">
        <v>0</v>
      </c>
      <c r="AJ283" s="54">
        <v>43448</v>
      </c>
      <c r="AK283" s="54"/>
      <c r="AL283" s="54">
        <v>43443</v>
      </c>
      <c r="AO283">
        <v>300</v>
      </c>
      <c r="AP283" t="s">
        <v>4407</v>
      </c>
      <c r="AR283">
        <v>1</v>
      </c>
      <c r="AS283" t="s">
        <v>1382</v>
      </c>
      <c r="AT283">
        <v>1</v>
      </c>
      <c r="AV283">
        <v>329</v>
      </c>
      <c r="AW283">
        <v>219</v>
      </c>
      <c r="AX283">
        <v>109</v>
      </c>
      <c r="AY283" t="s">
        <v>1398</v>
      </c>
      <c r="AZ283" t="s">
        <v>1387</v>
      </c>
      <c r="BA283">
        <v>365</v>
      </c>
      <c r="BD283">
        <v>1000000000</v>
      </c>
      <c r="BE283">
        <v>114</v>
      </c>
      <c r="BF283">
        <v>0.65</v>
      </c>
      <c r="BG283">
        <v>300</v>
      </c>
      <c r="BH283">
        <v>0</v>
      </c>
      <c r="BI283">
        <v>0</v>
      </c>
      <c r="BJ283">
        <v>300</v>
      </c>
      <c r="BK283">
        <v>0</v>
      </c>
      <c r="BL283">
        <v>0</v>
      </c>
      <c r="BM283">
        <v>414</v>
      </c>
      <c r="BN283">
        <v>-0.26</v>
      </c>
      <c r="BR283">
        <v>0</v>
      </c>
      <c r="BS283">
        <v>110</v>
      </c>
      <c r="BX283">
        <v>0</v>
      </c>
      <c r="BY283">
        <v>0</v>
      </c>
      <c r="BZ283">
        <v>0</v>
      </c>
      <c r="CA283">
        <v>0.62</v>
      </c>
      <c r="CC283">
        <v>0</v>
      </c>
      <c r="CD283" s="54">
        <v>43475</v>
      </c>
      <c r="CE283" s="54"/>
      <c r="CF283" s="54">
        <v>43475</v>
      </c>
      <c r="CG283" s="54">
        <v>43601</v>
      </c>
      <c r="CH283" s="54">
        <v>42912</v>
      </c>
      <c r="CI283" s="54">
        <v>0</v>
      </c>
      <c r="CJ283">
        <v>1</v>
      </c>
      <c r="CK283">
        <v>0</v>
      </c>
      <c r="CL283">
        <v>0</v>
      </c>
      <c r="CM283">
        <v>0</v>
      </c>
      <c r="CN283">
        <v>0.01</v>
      </c>
      <c r="CO283">
        <v>0</v>
      </c>
      <c r="CP283">
        <v>0</v>
      </c>
      <c r="CQ283" t="s">
        <v>1407</v>
      </c>
      <c r="CR283" t="s">
        <v>1406</v>
      </c>
      <c r="CS283" t="s">
        <v>4408</v>
      </c>
      <c r="CT283" t="s">
        <v>1405</v>
      </c>
      <c r="CU283" t="s">
        <v>4409</v>
      </c>
      <c r="CV283" t="s">
        <v>4891</v>
      </c>
      <c r="CW283" t="s">
        <v>4425</v>
      </c>
      <c r="CX283" t="s">
        <v>1401</v>
      </c>
      <c r="CY283" t="s">
        <v>4889</v>
      </c>
      <c r="CZ283" t="s">
        <v>4766</v>
      </c>
      <c r="DE283" t="s">
        <v>4414</v>
      </c>
      <c r="DG283" t="s">
        <v>4460</v>
      </c>
      <c r="DH283" s="54">
        <v>42996</v>
      </c>
      <c r="DI283" s="54">
        <v>43080</v>
      </c>
    </row>
    <row r="284" spans="1:113" x14ac:dyDescent="0.25">
      <c r="A284" t="s">
        <v>4403</v>
      </c>
      <c r="B284">
        <v>22</v>
      </c>
      <c r="C284" s="54">
        <v>43475</v>
      </c>
      <c r="D284" t="s">
        <v>1021</v>
      </c>
      <c r="E284" t="s">
        <v>4177</v>
      </c>
      <c r="I284" t="s">
        <v>4428</v>
      </c>
      <c r="K284" t="s">
        <v>4405</v>
      </c>
      <c r="L284">
        <v>1.94</v>
      </c>
      <c r="M284">
        <v>2.99</v>
      </c>
      <c r="N284">
        <v>0</v>
      </c>
      <c r="O284" s="54">
        <v>36526</v>
      </c>
      <c r="P284" s="54">
        <v>36526</v>
      </c>
      <c r="Q284">
        <v>32</v>
      </c>
      <c r="R284">
        <v>45</v>
      </c>
      <c r="S284">
        <v>18</v>
      </c>
      <c r="T284">
        <v>24</v>
      </c>
      <c r="U284">
        <v>12</v>
      </c>
      <c r="V284">
        <v>1</v>
      </c>
      <c r="W284" t="s">
        <v>1389</v>
      </c>
      <c r="X284" t="s">
        <v>4429</v>
      </c>
      <c r="AA284">
        <v>16.72</v>
      </c>
      <c r="AB284">
        <v>723</v>
      </c>
      <c r="AC284">
        <v>7.5</v>
      </c>
      <c r="AD284">
        <v>6.3</v>
      </c>
      <c r="AE284">
        <v>4.5</v>
      </c>
      <c r="AF284">
        <v>0</v>
      </c>
      <c r="AG284">
        <v>0</v>
      </c>
      <c r="AJ284" s="54">
        <v>43448</v>
      </c>
      <c r="AK284" s="54"/>
      <c r="AL284" s="54">
        <v>43443</v>
      </c>
      <c r="AO284">
        <v>300</v>
      </c>
      <c r="AP284" t="s">
        <v>4407</v>
      </c>
      <c r="AR284">
        <v>1</v>
      </c>
      <c r="AS284" t="s">
        <v>1382</v>
      </c>
      <c r="AT284">
        <v>1</v>
      </c>
      <c r="AV284">
        <v>500</v>
      </c>
      <c r="AW284">
        <v>333</v>
      </c>
      <c r="AX284">
        <v>165</v>
      </c>
      <c r="AY284" t="s">
        <v>1392</v>
      </c>
      <c r="AZ284" t="s">
        <v>1388</v>
      </c>
      <c r="BA284">
        <v>750</v>
      </c>
      <c r="BD284">
        <v>1000000000</v>
      </c>
      <c r="BE284">
        <v>133</v>
      </c>
      <c r="BF284">
        <v>0.73</v>
      </c>
      <c r="BG284">
        <v>290</v>
      </c>
      <c r="BH284">
        <v>0</v>
      </c>
      <c r="BI284">
        <v>0</v>
      </c>
      <c r="BJ284">
        <v>290</v>
      </c>
      <c r="BK284">
        <v>0</v>
      </c>
      <c r="BL284">
        <v>0</v>
      </c>
      <c r="BM284">
        <v>423</v>
      </c>
      <c r="BN284">
        <v>0.15</v>
      </c>
      <c r="BR284">
        <v>0</v>
      </c>
      <c r="BS284">
        <v>167</v>
      </c>
      <c r="BX284">
        <v>34</v>
      </c>
      <c r="BY284">
        <v>0</v>
      </c>
      <c r="BZ284">
        <v>0</v>
      </c>
      <c r="CA284">
        <v>0.72</v>
      </c>
      <c r="CC284">
        <v>0</v>
      </c>
      <c r="CD284" s="54">
        <v>43175</v>
      </c>
      <c r="CE284" s="54"/>
      <c r="CF284" s="54">
        <v>43349</v>
      </c>
      <c r="CG284" s="54">
        <v>43475</v>
      </c>
      <c r="CH284" s="54">
        <v>43067</v>
      </c>
      <c r="CI284" s="54">
        <v>0</v>
      </c>
      <c r="CJ284">
        <v>0.18</v>
      </c>
      <c r="CK284">
        <v>0</v>
      </c>
      <c r="CL284">
        <v>0.01</v>
      </c>
      <c r="CM284">
        <v>0.01</v>
      </c>
      <c r="CN284">
        <v>0.63</v>
      </c>
      <c r="CO284">
        <v>0</v>
      </c>
      <c r="CP284">
        <v>0</v>
      </c>
      <c r="CQ284" t="s">
        <v>1407</v>
      </c>
      <c r="CR284" t="s">
        <v>1406</v>
      </c>
      <c r="CS284" t="s">
        <v>4408</v>
      </c>
      <c r="CT284" t="s">
        <v>1405</v>
      </c>
      <c r="CU284" t="s">
        <v>4409</v>
      </c>
      <c r="CV284" t="s">
        <v>4892</v>
      </c>
      <c r="CW284" t="s">
        <v>4425</v>
      </c>
      <c r="CX284" t="s">
        <v>1401</v>
      </c>
      <c r="CY284" t="s">
        <v>4889</v>
      </c>
      <c r="CZ284" t="s">
        <v>4434</v>
      </c>
      <c r="DE284" t="s">
        <v>4414</v>
      </c>
      <c r="DG284" t="s">
        <v>4460</v>
      </c>
      <c r="DH284" s="54">
        <v>43151</v>
      </c>
      <c r="DI284" s="54">
        <v>43235</v>
      </c>
    </row>
    <row r="285" spans="1:113" x14ac:dyDescent="0.25">
      <c r="A285" t="s">
        <v>4403</v>
      </c>
      <c r="B285">
        <v>22</v>
      </c>
      <c r="C285" s="54">
        <v>43475</v>
      </c>
      <c r="D285" t="s">
        <v>1021</v>
      </c>
      <c r="E285" t="s">
        <v>1519</v>
      </c>
      <c r="I285" t="s">
        <v>4428</v>
      </c>
      <c r="K285" t="s">
        <v>4405</v>
      </c>
      <c r="L285">
        <v>3.9</v>
      </c>
      <c r="M285">
        <v>6.25</v>
      </c>
      <c r="N285">
        <v>0</v>
      </c>
      <c r="O285" s="54">
        <v>36526</v>
      </c>
      <c r="P285" s="54">
        <v>36526</v>
      </c>
      <c r="Q285">
        <v>32</v>
      </c>
      <c r="R285">
        <v>45</v>
      </c>
      <c r="S285">
        <v>18</v>
      </c>
      <c r="T285">
        <v>24</v>
      </c>
      <c r="U285">
        <v>12</v>
      </c>
      <c r="V285">
        <v>1</v>
      </c>
      <c r="W285" t="s">
        <v>1400</v>
      </c>
      <c r="X285" t="s">
        <v>4429</v>
      </c>
      <c r="Y285">
        <v>333</v>
      </c>
      <c r="AA285">
        <v>4.2300000000000004</v>
      </c>
      <c r="AB285">
        <v>183</v>
      </c>
      <c r="AC285">
        <v>14.8</v>
      </c>
      <c r="AD285">
        <v>4.0999999999999996</v>
      </c>
      <c r="AE285">
        <v>3</v>
      </c>
      <c r="AF285">
        <v>0</v>
      </c>
      <c r="AG285">
        <v>0</v>
      </c>
      <c r="AJ285" s="54">
        <v>43333</v>
      </c>
      <c r="AK285" s="54"/>
      <c r="AL285" s="54">
        <v>43442</v>
      </c>
      <c r="AO285">
        <v>50</v>
      </c>
      <c r="AP285" t="s">
        <v>4407</v>
      </c>
      <c r="AR285">
        <v>1</v>
      </c>
      <c r="AS285" t="s">
        <v>1382</v>
      </c>
      <c r="AT285">
        <v>1</v>
      </c>
      <c r="AV285">
        <v>250</v>
      </c>
      <c r="AW285">
        <v>166</v>
      </c>
      <c r="AX285">
        <v>83</v>
      </c>
      <c r="AY285" t="s">
        <v>1392</v>
      </c>
      <c r="AZ285" t="s">
        <v>1392</v>
      </c>
      <c r="BA285">
        <v>250</v>
      </c>
      <c r="BD285">
        <v>1000000000</v>
      </c>
      <c r="BE285">
        <v>69</v>
      </c>
      <c r="BF285">
        <v>0.72</v>
      </c>
      <c r="BG285">
        <v>0</v>
      </c>
      <c r="BH285">
        <v>0</v>
      </c>
      <c r="BI285">
        <v>0</v>
      </c>
      <c r="BJ285">
        <v>0</v>
      </c>
      <c r="BK285">
        <v>0</v>
      </c>
      <c r="BL285">
        <v>0</v>
      </c>
      <c r="BM285">
        <v>69</v>
      </c>
      <c r="BN285">
        <v>0.72</v>
      </c>
      <c r="BR285">
        <v>181</v>
      </c>
      <c r="BS285">
        <v>83</v>
      </c>
      <c r="BX285">
        <v>33</v>
      </c>
      <c r="BY285">
        <v>0</v>
      </c>
      <c r="BZ285">
        <v>0</v>
      </c>
      <c r="CA285">
        <v>0.8</v>
      </c>
      <c r="CC285">
        <v>1</v>
      </c>
      <c r="CD285" s="54">
        <v>43175</v>
      </c>
      <c r="CE285" s="54"/>
      <c r="CF285" s="54">
        <v>43349</v>
      </c>
      <c r="CG285" s="54">
        <v>43475</v>
      </c>
      <c r="CH285" s="54">
        <v>43311</v>
      </c>
      <c r="CI285" s="54">
        <v>43395</v>
      </c>
      <c r="CJ285">
        <v>0.19</v>
      </c>
      <c r="CK285">
        <v>512</v>
      </c>
      <c r="CL285">
        <v>0.01</v>
      </c>
      <c r="CM285">
        <v>0.44</v>
      </c>
      <c r="CN285">
        <v>0.2</v>
      </c>
      <c r="CO285">
        <v>0</v>
      </c>
      <c r="CP285">
        <v>0</v>
      </c>
      <c r="CQ285" t="s">
        <v>1407</v>
      </c>
      <c r="CR285" t="s">
        <v>1406</v>
      </c>
      <c r="CS285" t="s">
        <v>4408</v>
      </c>
      <c r="CT285" t="s">
        <v>1405</v>
      </c>
      <c r="CU285" t="s">
        <v>4409</v>
      </c>
      <c r="CV285" t="s">
        <v>4893</v>
      </c>
      <c r="CW285" t="s">
        <v>4425</v>
      </c>
      <c r="CX285" t="s">
        <v>1401</v>
      </c>
      <c r="CY285" t="s">
        <v>4889</v>
      </c>
      <c r="CZ285" t="s">
        <v>4894</v>
      </c>
      <c r="DE285" t="s">
        <v>4414</v>
      </c>
      <c r="DG285" t="s">
        <v>1402</v>
      </c>
      <c r="DH285" s="54">
        <v>43395</v>
      </c>
      <c r="DI285" s="54">
        <v>43479</v>
      </c>
    </row>
    <row r="286" spans="1:113" x14ac:dyDescent="0.25">
      <c r="A286" t="s">
        <v>4403</v>
      </c>
      <c r="B286">
        <v>22</v>
      </c>
      <c r="C286" s="54">
        <v>43475</v>
      </c>
      <c r="D286" t="s">
        <v>1021</v>
      </c>
      <c r="E286" t="s">
        <v>1520</v>
      </c>
      <c r="I286" t="s">
        <v>4419</v>
      </c>
      <c r="K286" t="s">
        <v>4405</v>
      </c>
      <c r="L286">
        <v>1.97</v>
      </c>
      <c r="M286">
        <v>3.52</v>
      </c>
      <c r="N286">
        <v>0</v>
      </c>
      <c r="O286" s="54">
        <v>36526</v>
      </c>
      <c r="P286" s="54">
        <v>36526</v>
      </c>
      <c r="Q286">
        <v>32</v>
      </c>
      <c r="R286">
        <v>45</v>
      </c>
      <c r="S286">
        <v>18</v>
      </c>
      <c r="T286">
        <v>24</v>
      </c>
      <c r="U286">
        <v>12</v>
      </c>
      <c r="V286">
        <v>1</v>
      </c>
      <c r="X286" t="s">
        <v>4406</v>
      </c>
      <c r="AA286">
        <v>40.619999999999997</v>
      </c>
      <c r="AB286">
        <v>1755</v>
      </c>
      <c r="AC286">
        <v>12.6</v>
      </c>
      <c r="AD286">
        <v>4.5</v>
      </c>
      <c r="AE286">
        <v>3.1</v>
      </c>
      <c r="AF286">
        <v>0</v>
      </c>
      <c r="AG286">
        <v>0</v>
      </c>
      <c r="AJ286" s="54">
        <v>43333</v>
      </c>
      <c r="AK286" s="54"/>
      <c r="AL286" s="54">
        <v>43496</v>
      </c>
      <c r="AO286">
        <v>500</v>
      </c>
      <c r="AP286" t="s">
        <v>4407</v>
      </c>
      <c r="AR286">
        <v>1</v>
      </c>
      <c r="AS286" t="s">
        <v>1382</v>
      </c>
      <c r="AT286">
        <v>1</v>
      </c>
      <c r="AV286">
        <v>2044</v>
      </c>
      <c r="AW286">
        <v>1359</v>
      </c>
      <c r="AX286">
        <v>675</v>
      </c>
      <c r="AY286" t="s">
        <v>1398</v>
      </c>
      <c r="AZ286" t="s">
        <v>1398</v>
      </c>
      <c r="BA286">
        <v>1825</v>
      </c>
      <c r="BD286">
        <v>1000000000</v>
      </c>
      <c r="BE286">
        <v>739</v>
      </c>
      <c r="BF286">
        <v>0.64</v>
      </c>
      <c r="BG286">
        <v>0</v>
      </c>
      <c r="BH286">
        <v>0</v>
      </c>
      <c r="BI286">
        <v>0</v>
      </c>
      <c r="BJ286">
        <v>0</v>
      </c>
      <c r="BK286">
        <v>0</v>
      </c>
      <c r="BL286">
        <v>0</v>
      </c>
      <c r="BM286">
        <v>739</v>
      </c>
      <c r="BN286">
        <v>0.64</v>
      </c>
      <c r="BR286">
        <v>1305</v>
      </c>
      <c r="BS286">
        <v>681</v>
      </c>
      <c r="BX286">
        <v>0</v>
      </c>
      <c r="BY286">
        <v>0</v>
      </c>
      <c r="BZ286">
        <v>0</v>
      </c>
      <c r="CA286">
        <v>1.05</v>
      </c>
      <c r="CC286">
        <v>1</v>
      </c>
      <c r="CD286" s="54">
        <v>43475</v>
      </c>
      <c r="CE286" s="54"/>
      <c r="CF286" s="54">
        <v>43475</v>
      </c>
      <c r="CG286" s="54">
        <v>43601</v>
      </c>
      <c r="CH286" s="54">
        <v>43311</v>
      </c>
      <c r="CI286" s="54">
        <v>43395</v>
      </c>
      <c r="CJ286">
        <v>1</v>
      </c>
      <c r="CK286">
        <v>0</v>
      </c>
      <c r="CL286">
        <v>0</v>
      </c>
      <c r="CM286">
        <v>0</v>
      </c>
      <c r="CN286">
        <v>0.01</v>
      </c>
      <c r="CO286">
        <v>0</v>
      </c>
      <c r="CP286">
        <v>0</v>
      </c>
      <c r="CQ286" t="s">
        <v>1407</v>
      </c>
      <c r="CR286" t="s">
        <v>1406</v>
      </c>
      <c r="CS286" t="s">
        <v>4408</v>
      </c>
      <c r="CT286" t="s">
        <v>1405</v>
      </c>
      <c r="CU286" t="s">
        <v>4409</v>
      </c>
      <c r="CV286" t="s">
        <v>4895</v>
      </c>
      <c r="CW286" t="s">
        <v>4425</v>
      </c>
      <c r="CX286" t="s">
        <v>1401</v>
      </c>
      <c r="CY286" t="s">
        <v>4889</v>
      </c>
      <c r="CZ286" t="s">
        <v>4454</v>
      </c>
      <c r="DE286" t="s">
        <v>4414</v>
      </c>
      <c r="DG286" t="s">
        <v>1402</v>
      </c>
      <c r="DH286" s="54">
        <v>43395</v>
      </c>
      <c r="DI286" s="54">
        <v>43479</v>
      </c>
    </row>
    <row r="287" spans="1:113" x14ac:dyDescent="0.25">
      <c r="A287" t="s">
        <v>4403</v>
      </c>
      <c r="B287">
        <v>22</v>
      </c>
      <c r="C287" s="54">
        <v>43475</v>
      </c>
      <c r="D287" t="s">
        <v>1021</v>
      </c>
      <c r="E287" t="s">
        <v>1521</v>
      </c>
      <c r="I287" t="s">
        <v>4404</v>
      </c>
      <c r="K287" t="s">
        <v>4405</v>
      </c>
      <c r="L287">
        <v>2.69</v>
      </c>
      <c r="M287">
        <v>4.6500000000000004</v>
      </c>
      <c r="N287">
        <v>0</v>
      </c>
      <c r="O287" s="54">
        <v>36526</v>
      </c>
      <c r="P287" s="54">
        <v>36526</v>
      </c>
      <c r="Q287">
        <v>32</v>
      </c>
      <c r="R287">
        <v>45</v>
      </c>
      <c r="S287">
        <v>18</v>
      </c>
      <c r="T287">
        <v>24</v>
      </c>
      <c r="U287">
        <v>12</v>
      </c>
      <c r="V287">
        <v>1</v>
      </c>
      <c r="X287" t="s">
        <v>4406</v>
      </c>
      <c r="AA287">
        <v>7.65</v>
      </c>
      <c r="AB287">
        <v>331</v>
      </c>
      <c r="AC287">
        <v>10.1</v>
      </c>
      <c r="AD287">
        <v>5.9</v>
      </c>
      <c r="AE287">
        <v>6.5</v>
      </c>
      <c r="AF287">
        <v>1</v>
      </c>
      <c r="AG287">
        <v>0</v>
      </c>
      <c r="AJ287" s="54">
        <v>43333</v>
      </c>
      <c r="AK287" s="54"/>
      <c r="AL287" s="54">
        <v>43442</v>
      </c>
      <c r="AO287">
        <v>200</v>
      </c>
      <c r="AP287" t="s">
        <v>4407</v>
      </c>
      <c r="AR287">
        <v>1</v>
      </c>
      <c r="AS287" t="s">
        <v>1382</v>
      </c>
      <c r="AT287">
        <v>1</v>
      </c>
      <c r="AV287">
        <v>308</v>
      </c>
      <c r="AW287">
        <v>205</v>
      </c>
      <c r="AX287">
        <v>102</v>
      </c>
      <c r="AY287" t="s">
        <v>838</v>
      </c>
      <c r="AZ287" t="s">
        <v>1398</v>
      </c>
      <c r="BA287">
        <v>285</v>
      </c>
      <c r="BD287">
        <v>1000000000</v>
      </c>
      <c r="BE287">
        <v>0</v>
      </c>
      <c r="BF287">
        <v>1</v>
      </c>
      <c r="BG287">
        <v>180</v>
      </c>
      <c r="BH287">
        <v>0</v>
      </c>
      <c r="BI287">
        <v>100</v>
      </c>
      <c r="BJ287">
        <v>80</v>
      </c>
      <c r="BK287">
        <v>0</v>
      </c>
      <c r="BL287">
        <v>0</v>
      </c>
      <c r="BM287">
        <v>180</v>
      </c>
      <c r="BN287">
        <v>0.42</v>
      </c>
      <c r="BR287">
        <v>200</v>
      </c>
      <c r="BS287">
        <v>103</v>
      </c>
      <c r="BX287">
        <v>200</v>
      </c>
      <c r="BY287">
        <v>0</v>
      </c>
      <c r="BZ287">
        <v>0</v>
      </c>
      <c r="CA287">
        <v>0.97</v>
      </c>
      <c r="CC287">
        <v>0</v>
      </c>
      <c r="CD287" s="54">
        <v>43475</v>
      </c>
      <c r="CE287" s="54"/>
      <c r="CF287" s="54">
        <v>43475</v>
      </c>
      <c r="CG287" s="54">
        <v>43601</v>
      </c>
      <c r="CH287" s="54">
        <v>43067</v>
      </c>
      <c r="CI287" s="54">
        <v>0</v>
      </c>
      <c r="CJ287">
        <v>1</v>
      </c>
      <c r="CK287">
        <v>0</v>
      </c>
      <c r="CL287">
        <v>0.01</v>
      </c>
      <c r="CM287">
        <v>0</v>
      </c>
      <c r="CN287">
        <v>0</v>
      </c>
      <c r="CO287">
        <v>0</v>
      </c>
      <c r="CP287">
        <v>0</v>
      </c>
      <c r="CQ287" t="s">
        <v>1407</v>
      </c>
      <c r="CR287" t="s">
        <v>1406</v>
      </c>
      <c r="CS287" t="s">
        <v>4408</v>
      </c>
      <c r="CT287" t="s">
        <v>1405</v>
      </c>
      <c r="CU287" t="s">
        <v>4409</v>
      </c>
      <c r="CV287" t="s">
        <v>4896</v>
      </c>
      <c r="CW287" t="s">
        <v>4425</v>
      </c>
      <c r="CX287" t="s">
        <v>1401</v>
      </c>
      <c r="CY287" t="s">
        <v>4889</v>
      </c>
      <c r="CZ287" t="s">
        <v>4848</v>
      </c>
      <c r="DE287" t="s">
        <v>4414</v>
      </c>
      <c r="DG287" t="s">
        <v>4460</v>
      </c>
      <c r="DH287" s="54">
        <v>43151</v>
      </c>
      <c r="DI287" s="54">
        <v>43235</v>
      </c>
    </row>
    <row r="288" spans="1:113" x14ac:dyDescent="0.25">
      <c r="A288" t="s">
        <v>4403</v>
      </c>
      <c r="B288">
        <v>22</v>
      </c>
      <c r="C288" s="54">
        <v>43475</v>
      </c>
      <c r="D288" t="s">
        <v>1021</v>
      </c>
      <c r="E288" t="s">
        <v>1522</v>
      </c>
      <c r="I288" t="s">
        <v>4404</v>
      </c>
      <c r="K288" t="s">
        <v>4405</v>
      </c>
      <c r="L288">
        <v>3.41</v>
      </c>
      <c r="M288">
        <v>5.05</v>
      </c>
      <c r="N288">
        <v>0</v>
      </c>
      <c r="O288" s="54">
        <v>36526</v>
      </c>
      <c r="P288" s="54">
        <v>36526</v>
      </c>
      <c r="Q288">
        <v>32</v>
      </c>
      <c r="R288">
        <v>45</v>
      </c>
      <c r="S288">
        <v>18</v>
      </c>
      <c r="T288">
        <v>24</v>
      </c>
      <c r="U288">
        <v>12</v>
      </c>
      <c r="V288">
        <v>1</v>
      </c>
      <c r="X288" t="s">
        <v>4406</v>
      </c>
      <c r="AA288">
        <v>5.19</v>
      </c>
      <c r="AB288">
        <v>225</v>
      </c>
      <c r="AC288">
        <v>9.9</v>
      </c>
      <c r="AD288">
        <v>3</v>
      </c>
      <c r="AE288">
        <v>4.8</v>
      </c>
      <c r="AF288">
        <v>0</v>
      </c>
      <c r="AG288">
        <v>0</v>
      </c>
      <c r="AJ288" s="54">
        <v>43448</v>
      </c>
      <c r="AK288" s="54"/>
      <c r="AL288" s="54">
        <v>43442</v>
      </c>
      <c r="AO288">
        <v>100</v>
      </c>
      <c r="AP288" t="s">
        <v>4407</v>
      </c>
      <c r="AR288">
        <v>1</v>
      </c>
      <c r="AS288" t="s">
        <v>1382</v>
      </c>
      <c r="AT288">
        <v>1</v>
      </c>
      <c r="AV288">
        <v>205</v>
      </c>
      <c r="AW288">
        <v>136</v>
      </c>
      <c r="AX288">
        <v>68</v>
      </c>
      <c r="AY288" t="s">
        <v>1392</v>
      </c>
      <c r="AZ288" t="s">
        <v>1392</v>
      </c>
      <c r="BA288">
        <v>189</v>
      </c>
      <c r="BD288">
        <v>1000000000</v>
      </c>
      <c r="BE288">
        <v>63</v>
      </c>
      <c r="BF288">
        <v>0.69</v>
      </c>
      <c r="BG288">
        <v>0</v>
      </c>
      <c r="BH288">
        <v>0</v>
      </c>
      <c r="BI288">
        <v>0</v>
      </c>
      <c r="BJ288">
        <v>0</v>
      </c>
      <c r="BK288">
        <v>0</v>
      </c>
      <c r="BL288">
        <v>0</v>
      </c>
      <c r="BM288">
        <v>63</v>
      </c>
      <c r="BN288">
        <v>0.69</v>
      </c>
      <c r="BR288">
        <v>142</v>
      </c>
      <c r="BS288">
        <v>68</v>
      </c>
      <c r="BX288">
        <v>8</v>
      </c>
      <c r="BY288">
        <v>0</v>
      </c>
      <c r="BZ288">
        <v>0</v>
      </c>
      <c r="CA288">
        <v>0.64</v>
      </c>
      <c r="CC288">
        <v>1</v>
      </c>
      <c r="CD288" s="54">
        <v>43475</v>
      </c>
      <c r="CE288" s="54"/>
      <c r="CF288" s="54">
        <v>43475</v>
      </c>
      <c r="CG288" s="54">
        <v>43601</v>
      </c>
      <c r="CH288" s="54">
        <v>43250</v>
      </c>
      <c r="CI288" s="54">
        <v>43334</v>
      </c>
      <c r="CJ288">
        <v>1</v>
      </c>
      <c r="CK288">
        <v>0</v>
      </c>
      <c r="CL288">
        <v>0</v>
      </c>
      <c r="CM288">
        <v>0.01</v>
      </c>
      <c r="CN288">
        <v>0</v>
      </c>
      <c r="CO288">
        <v>0</v>
      </c>
      <c r="CP288">
        <v>0</v>
      </c>
      <c r="CQ288" t="s">
        <v>1407</v>
      </c>
      <c r="CR288" t="s">
        <v>1406</v>
      </c>
      <c r="CS288" t="s">
        <v>4408</v>
      </c>
      <c r="CT288" t="s">
        <v>1405</v>
      </c>
      <c r="CU288" t="s">
        <v>4409</v>
      </c>
      <c r="CV288" t="s">
        <v>4897</v>
      </c>
      <c r="CW288" t="s">
        <v>4425</v>
      </c>
      <c r="CX288" t="s">
        <v>1401</v>
      </c>
      <c r="CY288" t="s">
        <v>4889</v>
      </c>
      <c r="CZ288" t="s">
        <v>4578</v>
      </c>
      <c r="DE288" t="s">
        <v>4414</v>
      </c>
      <c r="DG288" t="s">
        <v>1402</v>
      </c>
      <c r="DH288" s="54">
        <v>43334</v>
      </c>
      <c r="DI288" s="54">
        <v>43418</v>
      </c>
    </row>
    <row r="289" spans="1:113" x14ac:dyDescent="0.25">
      <c r="A289" t="s">
        <v>4403</v>
      </c>
      <c r="B289">
        <v>22</v>
      </c>
      <c r="C289" s="54">
        <v>43475</v>
      </c>
      <c r="D289" t="s">
        <v>1021</v>
      </c>
      <c r="E289" t="s">
        <v>1523</v>
      </c>
      <c r="I289" t="s">
        <v>4419</v>
      </c>
      <c r="K289" t="s">
        <v>4405</v>
      </c>
      <c r="L289">
        <v>2</v>
      </c>
      <c r="M289">
        <v>3.8</v>
      </c>
      <c r="N289">
        <v>0</v>
      </c>
      <c r="O289" s="54">
        <v>36526</v>
      </c>
      <c r="P289" s="54">
        <v>36526</v>
      </c>
      <c r="Q289">
        <v>32</v>
      </c>
      <c r="R289">
        <v>45</v>
      </c>
      <c r="S289">
        <v>18</v>
      </c>
      <c r="T289">
        <v>24</v>
      </c>
      <c r="U289">
        <v>12</v>
      </c>
      <c r="V289">
        <v>1</v>
      </c>
      <c r="X289" t="s">
        <v>4406</v>
      </c>
      <c r="AA289">
        <v>83.96</v>
      </c>
      <c r="AB289">
        <v>3628</v>
      </c>
      <c r="AC289">
        <v>15</v>
      </c>
      <c r="AD289">
        <v>5.6</v>
      </c>
      <c r="AE289">
        <v>1.5</v>
      </c>
      <c r="AF289">
        <v>0</v>
      </c>
      <c r="AG289">
        <v>0</v>
      </c>
      <c r="AJ289" s="54">
        <v>43333</v>
      </c>
      <c r="AK289" s="54"/>
      <c r="AL289" s="54">
        <v>43405</v>
      </c>
      <c r="AO289">
        <v>500</v>
      </c>
      <c r="AP289" t="s">
        <v>4407</v>
      </c>
      <c r="AR289">
        <v>1</v>
      </c>
      <c r="AS289" t="s">
        <v>1382</v>
      </c>
      <c r="AT289">
        <v>1</v>
      </c>
      <c r="AV289">
        <v>5034</v>
      </c>
      <c r="AW289">
        <v>3348</v>
      </c>
      <c r="AX289">
        <v>1661</v>
      </c>
      <c r="AY289" t="s">
        <v>1392</v>
      </c>
      <c r="AZ289" t="s">
        <v>1398</v>
      </c>
      <c r="BA289">
        <v>4495</v>
      </c>
      <c r="BD289">
        <v>1000000000</v>
      </c>
      <c r="BE289">
        <v>283</v>
      </c>
      <c r="BF289">
        <v>0.94</v>
      </c>
      <c r="BG289">
        <v>1600</v>
      </c>
      <c r="BH289">
        <v>0</v>
      </c>
      <c r="BI289">
        <v>0</v>
      </c>
      <c r="BJ289">
        <v>1600</v>
      </c>
      <c r="BK289">
        <v>0</v>
      </c>
      <c r="BL289">
        <v>0</v>
      </c>
      <c r="BM289">
        <v>1883</v>
      </c>
      <c r="BN289">
        <v>0.63</v>
      </c>
      <c r="BR289">
        <v>3151</v>
      </c>
      <c r="BS289">
        <v>1678</v>
      </c>
      <c r="BX289">
        <v>2480</v>
      </c>
      <c r="BY289">
        <v>0</v>
      </c>
      <c r="BZ289">
        <v>0</v>
      </c>
      <c r="CA289">
        <v>1.2</v>
      </c>
      <c r="CC289">
        <v>1</v>
      </c>
      <c r="CD289" s="54">
        <v>43475</v>
      </c>
      <c r="CE289" s="54"/>
      <c r="CF289" s="54">
        <v>43475</v>
      </c>
      <c r="CG289" s="54">
        <v>43601</v>
      </c>
      <c r="CH289" s="54">
        <v>43311</v>
      </c>
      <c r="CI289" s="54">
        <v>43395</v>
      </c>
      <c r="CJ289">
        <v>1</v>
      </c>
      <c r="CK289">
        <v>0</v>
      </c>
      <c r="CL289">
        <v>0</v>
      </c>
      <c r="CM289">
        <v>0.01</v>
      </c>
      <c r="CN289">
        <v>0</v>
      </c>
      <c r="CO289">
        <v>0</v>
      </c>
      <c r="CP289">
        <v>0</v>
      </c>
      <c r="CQ289" t="s">
        <v>1407</v>
      </c>
      <c r="CR289" t="s">
        <v>1406</v>
      </c>
      <c r="CS289" t="s">
        <v>4408</v>
      </c>
      <c r="CT289" t="s">
        <v>1405</v>
      </c>
      <c r="CU289" t="s">
        <v>4409</v>
      </c>
      <c r="CV289" t="s">
        <v>4898</v>
      </c>
      <c r="CW289" t="s">
        <v>4425</v>
      </c>
      <c r="CX289" t="s">
        <v>1401</v>
      </c>
      <c r="CY289" t="s">
        <v>4889</v>
      </c>
      <c r="CZ289" t="s">
        <v>4484</v>
      </c>
      <c r="DE289" t="s">
        <v>4414</v>
      </c>
      <c r="DG289" t="s">
        <v>1402</v>
      </c>
      <c r="DH289" s="54">
        <v>43395</v>
      </c>
      <c r="DI289" s="54">
        <v>43479</v>
      </c>
    </row>
    <row r="290" spans="1:113" x14ac:dyDescent="0.25">
      <c r="A290" t="s">
        <v>4403</v>
      </c>
      <c r="B290">
        <v>22</v>
      </c>
      <c r="C290" s="54">
        <v>43475</v>
      </c>
      <c r="D290" t="s">
        <v>1021</v>
      </c>
      <c r="E290" t="s">
        <v>4178</v>
      </c>
      <c r="I290" t="s">
        <v>4432</v>
      </c>
      <c r="K290" t="s">
        <v>4405</v>
      </c>
      <c r="L290">
        <v>3.3</v>
      </c>
      <c r="M290">
        <v>4.8499999999999996</v>
      </c>
      <c r="N290">
        <v>0</v>
      </c>
      <c r="O290" s="54">
        <v>36526</v>
      </c>
      <c r="P290" s="54">
        <v>36526</v>
      </c>
      <c r="Q290">
        <v>32</v>
      </c>
      <c r="R290">
        <v>45</v>
      </c>
      <c r="S290">
        <v>18</v>
      </c>
      <c r="T290">
        <v>24</v>
      </c>
      <c r="U290">
        <v>12</v>
      </c>
      <c r="V290">
        <v>1</v>
      </c>
      <c r="W290" t="s">
        <v>1389</v>
      </c>
      <c r="X290" t="s">
        <v>4429</v>
      </c>
      <c r="AA290">
        <v>11.36</v>
      </c>
      <c r="AB290">
        <v>491</v>
      </c>
      <c r="AC290">
        <v>7.3</v>
      </c>
      <c r="AD290">
        <v>9.1</v>
      </c>
      <c r="AE290">
        <v>4.4000000000000004</v>
      </c>
      <c r="AF290">
        <v>0</v>
      </c>
      <c r="AG290">
        <v>0</v>
      </c>
      <c r="AJ290" s="54">
        <v>43333</v>
      </c>
      <c r="AK290" s="54"/>
      <c r="AL290" s="54">
        <v>43405</v>
      </c>
      <c r="AO290">
        <v>200</v>
      </c>
      <c r="AP290" t="s">
        <v>4407</v>
      </c>
      <c r="AR290">
        <v>1</v>
      </c>
      <c r="AS290" t="s">
        <v>1382</v>
      </c>
      <c r="AT290">
        <v>1</v>
      </c>
      <c r="AV290">
        <v>330</v>
      </c>
      <c r="AW290">
        <v>219</v>
      </c>
      <c r="AX290">
        <v>109</v>
      </c>
      <c r="AY290" t="s">
        <v>1392</v>
      </c>
      <c r="AZ290" t="s">
        <v>1387</v>
      </c>
      <c r="BA290">
        <v>250</v>
      </c>
      <c r="BD290">
        <v>1000000000</v>
      </c>
      <c r="BE290">
        <v>15</v>
      </c>
      <c r="BF290">
        <v>0.95</v>
      </c>
      <c r="BG290">
        <v>400</v>
      </c>
      <c r="BH290">
        <v>0</v>
      </c>
      <c r="BI290">
        <v>200</v>
      </c>
      <c r="BJ290">
        <v>200</v>
      </c>
      <c r="BK290">
        <v>0</v>
      </c>
      <c r="BL290">
        <v>0</v>
      </c>
      <c r="BM290">
        <v>415</v>
      </c>
      <c r="BN290">
        <v>-0.26</v>
      </c>
      <c r="BR290">
        <v>0</v>
      </c>
      <c r="BS290">
        <v>110</v>
      </c>
      <c r="BX290">
        <v>146</v>
      </c>
      <c r="BY290">
        <v>0</v>
      </c>
      <c r="BZ290">
        <v>0</v>
      </c>
      <c r="CA290">
        <v>0.63</v>
      </c>
      <c r="CC290">
        <v>0</v>
      </c>
      <c r="CD290" s="54">
        <v>43175</v>
      </c>
      <c r="CE290" s="54"/>
      <c r="CF290" s="54">
        <v>43349</v>
      </c>
      <c r="CG290" s="54">
        <v>43475</v>
      </c>
      <c r="CH290" s="54">
        <v>43067</v>
      </c>
      <c r="CI290" s="54">
        <v>0</v>
      </c>
      <c r="CJ290">
        <v>0.38</v>
      </c>
      <c r="CK290">
        <v>0</v>
      </c>
      <c r="CL290">
        <v>0.02</v>
      </c>
      <c r="CM290">
        <v>0.48</v>
      </c>
      <c r="CN290">
        <v>0.16</v>
      </c>
      <c r="CO290">
        <v>0</v>
      </c>
      <c r="CP290">
        <v>0</v>
      </c>
      <c r="CQ290" t="s">
        <v>1407</v>
      </c>
      <c r="CR290" t="s">
        <v>1406</v>
      </c>
      <c r="CS290" t="s">
        <v>4408</v>
      </c>
      <c r="CT290" t="s">
        <v>1405</v>
      </c>
      <c r="CU290" t="s">
        <v>4409</v>
      </c>
      <c r="CV290" t="s">
        <v>4899</v>
      </c>
      <c r="CW290" t="s">
        <v>4425</v>
      </c>
      <c r="CX290" t="s">
        <v>1401</v>
      </c>
      <c r="CY290" t="s">
        <v>4889</v>
      </c>
      <c r="CZ290" t="s">
        <v>4480</v>
      </c>
      <c r="DE290" t="s">
        <v>4414</v>
      </c>
      <c r="DG290" t="s">
        <v>4460</v>
      </c>
      <c r="DH290" s="54">
        <v>43151</v>
      </c>
      <c r="DI290" s="54">
        <v>43235</v>
      </c>
    </row>
    <row r="291" spans="1:113" x14ac:dyDescent="0.25">
      <c r="A291" t="s">
        <v>4403</v>
      </c>
      <c r="B291">
        <v>22</v>
      </c>
      <c r="C291" s="54">
        <v>43475</v>
      </c>
      <c r="D291" t="s">
        <v>1021</v>
      </c>
      <c r="E291" t="s">
        <v>4179</v>
      </c>
      <c r="I291" t="s">
        <v>4423</v>
      </c>
      <c r="K291" t="s">
        <v>4405</v>
      </c>
      <c r="L291">
        <v>1.1499999999999999</v>
      </c>
      <c r="M291">
        <v>1.94</v>
      </c>
      <c r="N291">
        <v>0</v>
      </c>
      <c r="O291" s="54">
        <v>36526</v>
      </c>
      <c r="P291" s="54">
        <v>36526</v>
      </c>
      <c r="Q291">
        <v>32</v>
      </c>
      <c r="R291">
        <v>45</v>
      </c>
      <c r="S291">
        <v>18</v>
      </c>
      <c r="T291">
        <v>24</v>
      </c>
      <c r="U291">
        <v>12</v>
      </c>
      <c r="V291">
        <v>1</v>
      </c>
      <c r="X291" t="s">
        <v>4406</v>
      </c>
      <c r="Z291" t="s">
        <v>1403</v>
      </c>
      <c r="AA291">
        <v>88.02</v>
      </c>
      <c r="AB291">
        <v>3803</v>
      </c>
      <c r="AC291">
        <v>5</v>
      </c>
      <c r="AD291">
        <v>5.5</v>
      </c>
      <c r="AE291">
        <v>0.9</v>
      </c>
      <c r="AF291">
        <v>0</v>
      </c>
      <c r="AG291">
        <v>0</v>
      </c>
      <c r="AJ291" s="54">
        <v>43333</v>
      </c>
      <c r="AK291" s="54"/>
      <c r="AL291" s="54">
        <v>43186</v>
      </c>
      <c r="AO291">
        <v>300</v>
      </c>
      <c r="AP291" t="s">
        <v>4407</v>
      </c>
      <c r="AR291">
        <v>1</v>
      </c>
      <c r="AS291" t="s">
        <v>1382</v>
      </c>
      <c r="AT291">
        <v>1</v>
      </c>
      <c r="AV291">
        <v>1746</v>
      </c>
      <c r="AW291">
        <v>1161</v>
      </c>
      <c r="AX291">
        <v>576</v>
      </c>
      <c r="AY291" t="s">
        <v>1398</v>
      </c>
      <c r="AZ291" t="s">
        <v>1387</v>
      </c>
      <c r="BA291">
        <v>1940</v>
      </c>
      <c r="BD291">
        <v>1000000000</v>
      </c>
      <c r="BE291">
        <v>951</v>
      </c>
      <c r="BF291">
        <v>0.46</v>
      </c>
      <c r="BG291">
        <v>1000</v>
      </c>
      <c r="BH291">
        <v>0</v>
      </c>
      <c r="BI291">
        <v>200</v>
      </c>
      <c r="BJ291">
        <v>800</v>
      </c>
      <c r="BK291">
        <v>0</v>
      </c>
      <c r="BL291">
        <v>0</v>
      </c>
      <c r="BM291">
        <v>1951</v>
      </c>
      <c r="BN291">
        <v>-0.12</v>
      </c>
      <c r="BR291">
        <v>0</v>
      </c>
      <c r="BS291">
        <v>582</v>
      </c>
      <c r="BX291">
        <v>0</v>
      </c>
      <c r="BY291">
        <v>0</v>
      </c>
      <c r="BZ291">
        <v>0</v>
      </c>
      <c r="CA291">
        <v>0.92</v>
      </c>
      <c r="CC291">
        <v>1</v>
      </c>
      <c r="CD291" s="54">
        <v>43475</v>
      </c>
      <c r="CE291" s="54"/>
      <c r="CF291" s="54">
        <v>43475</v>
      </c>
      <c r="CG291" s="54">
        <v>43601</v>
      </c>
      <c r="CH291" s="54">
        <v>43311</v>
      </c>
      <c r="CI291" s="54">
        <v>43395</v>
      </c>
      <c r="CJ291">
        <v>1</v>
      </c>
      <c r="CK291">
        <v>0</v>
      </c>
      <c r="CL291">
        <v>0</v>
      </c>
      <c r="CM291">
        <v>0</v>
      </c>
      <c r="CN291">
        <v>0.01</v>
      </c>
      <c r="CO291">
        <v>0</v>
      </c>
      <c r="CP291">
        <v>0</v>
      </c>
      <c r="CQ291" t="s">
        <v>1407</v>
      </c>
      <c r="CR291" t="s">
        <v>1406</v>
      </c>
      <c r="CS291" t="s">
        <v>4408</v>
      </c>
      <c r="CT291" t="s">
        <v>1405</v>
      </c>
      <c r="CU291" t="s">
        <v>4409</v>
      </c>
      <c r="CV291" t="s">
        <v>4900</v>
      </c>
      <c r="CW291" t="s">
        <v>4425</v>
      </c>
      <c r="CX291" t="s">
        <v>1401</v>
      </c>
      <c r="CY291" t="s">
        <v>4889</v>
      </c>
      <c r="CZ291" t="s">
        <v>4901</v>
      </c>
      <c r="DE291" t="s">
        <v>4414</v>
      </c>
      <c r="DG291" t="s">
        <v>1402</v>
      </c>
      <c r="DH291" s="54">
        <v>43395</v>
      </c>
      <c r="DI291" s="54">
        <v>43479</v>
      </c>
    </row>
    <row r="292" spans="1:113" x14ac:dyDescent="0.25">
      <c r="A292" t="s">
        <v>4403</v>
      </c>
      <c r="B292">
        <v>22</v>
      </c>
      <c r="C292" s="54">
        <v>43475</v>
      </c>
      <c r="D292" t="s">
        <v>1021</v>
      </c>
      <c r="E292" t="s">
        <v>1524</v>
      </c>
      <c r="I292" t="s">
        <v>4432</v>
      </c>
      <c r="K292" t="s">
        <v>4405</v>
      </c>
      <c r="L292">
        <v>3.48</v>
      </c>
      <c r="M292">
        <v>5.58</v>
      </c>
      <c r="N292">
        <v>0</v>
      </c>
      <c r="O292" s="54">
        <v>36526</v>
      </c>
      <c r="P292" s="54">
        <v>36526</v>
      </c>
      <c r="Q292">
        <v>32</v>
      </c>
      <c r="R292">
        <v>45</v>
      </c>
      <c r="S292">
        <v>18</v>
      </c>
      <c r="T292">
        <v>24</v>
      </c>
      <c r="U292">
        <v>12</v>
      </c>
      <c r="V292">
        <v>1</v>
      </c>
      <c r="W292" t="s">
        <v>1400</v>
      </c>
      <c r="X292" t="s">
        <v>4429</v>
      </c>
      <c r="Y292">
        <v>333</v>
      </c>
      <c r="AA292">
        <v>7.39</v>
      </c>
      <c r="AB292">
        <v>320</v>
      </c>
      <c r="AC292">
        <v>8.5</v>
      </c>
      <c r="AD292">
        <v>3.4</v>
      </c>
      <c r="AE292">
        <v>3.4</v>
      </c>
      <c r="AF292">
        <v>0</v>
      </c>
      <c r="AG292">
        <v>0</v>
      </c>
      <c r="AJ292" s="54">
        <v>43333</v>
      </c>
      <c r="AK292" s="54"/>
      <c r="AL292" s="54">
        <v>43442</v>
      </c>
      <c r="AO292">
        <v>100</v>
      </c>
      <c r="AP292" t="s">
        <v>4407</v>
      </c>
      <c r="AR292">
        <v>1</v>
      </c>
      <c r="AS292" t="s">
        <v>1382</v>
      </c>
      <c r="AT292">
        <v>1</v>
      </c>
      <c r="AV292">
        <v>250</v>
      </c>
      <c r="AW292">
        <v>166</v>
      </c>
      <c r="AX292">
        <v>83</v>
      </c>
      <c r="AY292" t="s">
        <v>1398</v>
      </c>
      <c r="AZ292" t="s">
        <v>1398</v>
      </c>
      <c r="BA292">
        <v>250</v>
      </c>
      <c r="BD292">
        <v>1000000000</v>
      </c>
      <c r="BE292">
        <v>101</v>
      </c>
      <c r="BF292">
        <v>0.6</v>
      </c>
      <c r="BG292">
        <v>0</v>
      </c>
      <c r="BH292">
        <v>0</v>
      </c>
      <c r="BI292">
        <v>0</v>
      </c>
      <c r="BJ292">
        <v>0</v>
      </c>
      <c r="BK292">
        <v>0</v>
      </c>
      <c r="BL292">
        <v>0</v>
      </c>
      <c r="BM292">
        <v>101</v>
      </c>
      <c r="BN292">
        <v>0.6</v>
      </c>
      <c r="BR292">
        <v>149</v>
      </c>
      <c r="BS292">
        <v>83</v>
      </c>
      <c r="BX292">
        <v>0</v>
      </c>
      <c r="BY292">
        <v>0</v>
      </c>
      <c r="BZ292">
        <v>0</v>
      </c>
      <c r="CA292">
        <v>0.8</v>
      </c>
      <c r="CC292">
        <v>1</v>
      </c>
      <c r="CD292" s="54">
        <v>43175</v>
      </c>
      <c r="CE292" s="54"/>
      <c r="CF292" s="54">
        <v>43349</v>
      </c>
      <c r="CG292" s="54">
        <v>43475</v>
      </c>
      <c r="CH292" s="54">
        <v>43311</v>
      </c>
      <c r="CI292" s="54">
        <v>43395</v>
      </c>
      <c r="CJ292">
        <v>0.21</v>
      </c>
      <c r="CK292">
        <v>1603</v>
      </c>
      <c r="CL292">
        <v>0.01</v>
      </c>
      <c r="CM292">
        <v>0.63</v>
      </c>
      <c r="CN292">
        <v>0.01</v>
      </c>
      <c r="CO292">
        <v>0</v>
      </c>
      <c r="CP292">
        <v>0</v>
      </c>
      <c r="CQ292" t="s">
        <v>1407</v>
      </c>
      <c r="CR292" t="s">
        <v>1406</v>
      </c>
      <c r="CS292" t="s">
        <v>4408</v>
      </c>
      <c r="CT292" t="s">
        <v>1405</v>
      </c>
      <c r="CU292" t="s">
        <v>4409</v>
      </c>
      <c r="CV292" t="s">
        <v>4902</v>
      </c>
      <c r="CW292" t="s">
        <v>4425</v>
      </c>
      <c r="CX292" t="s">
        <v>1401</v>
      </c>
      <c r="CY292" t="s">
        <v>4889</v>
      </c>
      <c r="CZ292" t="s">
        <v>4696</v>
      </c>
      <c r="DE292" t="s">
        <v>4414</v>
      </c>
      <c r="DG292" t="s">
        <v>1402</v>
      </c>
      <c r="DH292" s="54">
        <v>43395</v>
      </c>
      <c r="DI292" s="54">
        <v>43479</v>
      </c>
    </row>
    <row r="293" spans="1:113" x14ac:dyDescent="0.25">
      <c r="A293" t="s">
        <v>4403</v>
      </c>
      <c r="B293">
        <v>22</v>
      </c>
      <c r="C293" s="54">
        <v>43475</v>
      </c>
      <c r="D293" t="s">
        <v>1021</v>
      </c>
      <c r="E293" t="s">
        <v>1525</v>
      </c>
      <c r="I293" t="s">
        <v>4419</v>
      </c>
      <c r="K293" t="s">
        <v>4405</v>
      </c>
      <c r="L293">
        <v>2.76</v>
      </c>
      <c r="M293">
        <v>4.51</v>
      </c>
      <c r="N293">
        <v>0</v>
      </c>
      <c r="O293" s="54">
        <v>36526</v>
      </c>
      <c r="P293" s="54">
        <v>36526</v>
      </c>
      <c r="Q293">
        <v>32</v>
      </c>
      <c r="R293">
        <v>45</v>
      </c>
      <c r="S293">
        <v>18</v>
      </c>
      <c r="T293">
        <v>24</v>
      </c>
      <c r="U293">
        <v>12</v>
      </c>
      <c r="V293">
        <v>1</v>
      </c>
      <c r="X293" t="s">
        <v>4406</v>
      </c>
      <c r="AA293">
        <v>36.64</v>
      </c>
      <c r="AB293">
        <v>1583</v>
      </c>
      <c r="AC293">
        <v>14.3</v>
      </c>
      <c r="AD293">
        <v>6.4</v>
      </c>
      <c r="AE293">
        <v>2</v>
      </c>
      <c r="AF293">
        <v>0</v>
      </c>
      <c r="AG293">
        <v>0</v>
      </c>
      <c r="AJ293" s="54">
        <v>43333</v>
      </c>
      <c r="AK293" s="54"/>
      <c r="AL293" s="54">
        <v>43186</v>
      </c>
      <c r="AO293">
        <v>300</v>
      </c>
      <c r="AP293" t="s">
        <v>4407</v>
      </c>
      <c r="AR293">
        <v>1</v>
      </c>
      <c r="AS293" t="s">
        <v>1382</v>
      </c>
      <c r="AT293">
        <v>1</v>
      </c>
      <c r="AV293">
        <v>2091</v>
      </c>
      <c r="AW293">
        <v>1391</v>
      </c>
      <c r="AX293">
        <v>690</v>
      </c>
      <c r="AY293" t="s">
        <v>1392</v>
      </c>
      <c r="AZ293" t="s">
        <v>1398</v>
      </c>
      <c r="BA293">
        <v>1867</v>
      </c>
      <c r="BD293">
        <v>1000000000</v>
      </c>
      <c r="BE293">
        <v>536</v>
      </c>
      <c r="BF293">
        <v>0.74</v>
      </c>
      <c r="BG293">
        <v>400</v>
      </c>
      <c r="BH293">
        <v>0</v>
      </c>
      <c r="BI293">
        <v>0</v>
      </c>
      <c r="BJ293">
        <v>400</v>
      </c>
      <c r="BK293">
        <v>0</v>
      </c>
      <c r="BL293">
        <v>0</v>
      </c>
      <c r="BM293">
        <v>936</v>
      </c>
      <c r="BN293">
        <v>0.55000000000000004</v>
      </c>
      <c r="BR293">
        <v>1155</v>
      </c>
      <c r="BS293">
        <v>697</v>
      </c>
      <c r="BX293">
        <v>270</v>
      </c>
      <c r="BY293">
        <v>0</v>
      </c>
      <c r="BZ293">
        <v>0</v>
      </c>
      <c r="CA293">
        <v>0.85</v>
      </c>
      <c r="CC293">
        <v>1</v>
      </c>
      <c r="CD293" s="54">
        <v>43475</v>
      </c>
      <c r="CE293" s="54"/>
      <c r="CF293" s="54">
        <v>43475</v>
      </c>
      <c r="CG293" s="54">
        <v>43601</v>
      </c>
      <c r="CH293" s="54">
        <v>43311</v>
      </c>
      <c r="CI293" s="54">
        <v>43395</v>
      </c>
      <c r="CJ293">
        <v>1</v>
      </c>
      <c r="CK293">
        <v>0</v>
      </c>
      <c r="CL293">
        <v>0</v>
      </c>
      <c r="CM293">
        <v>0.01</v>
      </c>
      <c r="CN293">
        <v>0</v>
      </c>
      <c r="CO293">
        <v>0</v>
      </c>
      <c r="CP293">
        <v>0</v>
      </c>
      <c r="CQ293" t="s">
        <v>1407</v>
      </c>
      <c r="CR293" t="s">
        <v>1406</v>
      </c>
      <c r="CS293" t="s">
        <v>4408</v>
      </c>
      <c r="CT293" t="s">
        <v>1405</v>
      </c>
      <c r="CU293" t="s">
        <v>4409</v>
      </c>
      <c r="CV293" t="s">
        <v>4903</v>
      </c>
      <c r="CW293" t="s">
        <v>4425</v>
      </c>
      <c r="CX293" t="s">
        <v>1401</v>
      </c>
      <c r="CY293" t="s">
        <v>4889</v>
      </c>
      <c r="CZ293" t="s">
        <v>4778</v>
      </c>
      <c r="DE293" t="s">
        <v>4414</v>
      </c>
      <c r="DG293" t="s">
        <v>1402</v>
      </c>
      <c r="DH293" s="54">
        <v>43395</v>
      </c>
      <c r="DI293" s="54">
        <v>43479</v>
      </c>
    </row>
    <row r="294" spans="1:113" x14ac:dyDescent="0.25">
      <c r="A294" t="s">
        <v>4403</v>
      </c>
      <c r="B294">
        <v>22</v>
      </c>
      <c r="C294" s="54">
        <v>43475</v>
      </c>
      <c r="D294" t="s">
        <v>1021</v>
      </c>
      <c r="E294" t="s">
        <v>1526</v>
      </c>
      <c r="I294" t="s">
        <v>4404</v>
      </c>
      <c r="K294" t="s">
        <v>4405</v>
      </c>
      <c r="L294">
        <v>2.3199999999999998</v>
      </c>
      <c r="M294">
        <v>3.79</v>
      </c>
      <c r="N294">
        <v>0</v>
      </c>
      <c r="O294" s="54">
        <v>36526</v>
      </c>
      <c r="P294" s="54">
        <v>36526</v>
      </c>
      <c r="Q294">
        <v>32</v>
      </c>
      <c r="R294">
        <v>45</v>
      </c>
      <c r="S294">
        <v>18</v>
      </c>
      <c r="T294">
        <v>24</v>
      </c>
      <c r="U294">
        <v>12</v>
      </c>
      <c r="V294">
        <v>1</v>
      </c>
      <c r="X294" t="s">
        <v>4406</v>
      </c>
      <c r="AA294">
        <v>4.32</v>
      </c>
      <c r="AB294">
        <v>187</v>
      </c>
      <c r="AC294">
        <v>15.9</v>
      </c>
      <c r="AD294">
        <v>10.199999999999999</v>
      </c>
      <c r="AE294">
        <v>0.1</v>
      </c>
      <c r="AF294">
        <v>0</v>
      </c>
      <c r="AG294">
        <v>0</v>
      </c>
      <c r="AJ294" s="54">
        <v>43333</v>
      </c>
      <c r="AK294" s="54"/>
      <c r="AL294" s="54">
        <v>43333</v>
      </c>
      <c r="AO294">
        <v>1</v>
      </c>
      <c r="AP294" t="s">
        <v>4407</v>
      </c>
      <c r="AR294">
        <v>1</v>
      </c>
      <c r="AS294" t="s">
        <v>1382</v>
      </c>
      <c r="AT294">
        <v>1</v>
      </c>
      <c r="AV294">
        <v>274</v>
      </c>
      <c r="AW294">
        <v>182</v>
      </c>
      <c r="AX294">
        <v>90</v>
      </c>
      <c r="AY294" t="s">
        <v>1398</v>
      </c>
      <c r="AZ294" t="s">
        <v>1398</v>
      </c>
      <c r="BA294">
        <v>253</v>
      </c>
      <c r="BD294">
        <v>1000000000</v>
      </c>
      <c r="BE294">
        <v>177</v>
      </c>
      <c r="BF294">
        <v>0.35</v>
      </c>
      <c r="BG294">
        <v>0</v>
      </c>
      <c r="BH294">
        <v>0</v>
      </c>
      <c r="BI294">
        <v>0</v>
      </c>
      <c r="BJ294">
        <v>0</v>
      </c>
      <c r="BK294">
        <v>0</v>
      </c>
      <c r="BL294">
        <v>0</v>
      </c>
      <c r="BM294">
        <v>177</v>
      </c>
      <c r="BN294">
        <v>0.35</v>
      </c>
      <c r="BR294">
        <v>97</v>
      </c>
      <c r="BS294">
        <v>91</v>
      </c>
      <c r="BX294">
        <v>0</v>
      </c>
      <c r="BY294">
        <v>0</v>
      </c>
      <c r="BZ294">
        <v>0</v>
      </c>
      <c r="CA294">
        <v>0.84</v>
      </c>
      <c r="CC294">
        <v>1</v>
      </c>
      <c r="CD294" s="54">
        <v>43475</v>
      </c>
      <c r="CE294" s="54"/>
      <c r="CF294" s="54">
        <v>43475</v>
      </c>
      <c r="CG294" s="54">
        <v>43601</v>
      </c>
      <c r="CH294" s="54">
        <v>43311</v>
      </c>
      <c r="CI294" s="54">
        <v>43395</v>
      </c>
      <c r="CJ294">
        <v>1</v>
      </c>
      <c r="CK294">
        <v>0</v>
      </c>
      <c r="CL294">
        <v>0</v>
      </c>
      <c r="CM294">
        <v>0</v>
      </c>
      <c r="CN294">
        <v>0.01</v>
      </c>
      <c r="CO294">
        <v>0</v>
      </c>
      <c r="CP294">
        <v>0</v>
      </c>
      <c r="CQ294" t="s">
        <v>1407</v>
      </c>
      <c r="CR294" t="s">
        <v>1406</v>
      </c>
      <c r="CS294" t="s">
        <v>4408</v>
      </c>
      <c r="CT294" t="s">
        <v>1405</v>
      </c>
      <c r="CU294" t="s">
        <v>4409</v>
      </c>
      <c r="CV294" t="s">
        <v>4904</v>
      </c>
      <c r="CW294" t="s">
        <v>4425</v>
      </c>
      <c r="CX294" t="s">
        <v>1401</v>
      </c>
      <c r="CY294" t="s">
        <v>4889</v>
      </c>
      <c r="CZ294" t="s">
        <v>4905</v>
      </c>
      <c r="DE294" t="s">
        <v>4414</v>
      </c>
      <c r="DG294" t="s">
        <v>1402</v>
      </c>
      <c r="DH294" s="54">
        <v>43395</v>
      </c>
      <c r="DI294" s="54">
        <v>43479</v>
      </c>
    </row>
    <row r="295" spans="1:113" x14ac:dyDescent="0.25">
      <c r="A295" t="s">
        <v>4403</v>
      </c>
      <c r="B295">
        <v>22</v>
      </c>
      <c r="C295" s="54">
        <v>43475</v>
      </c>
      <c r="D295" t="s">
        <v>1021</v>
      </c>
      <c r="E295" t="s">
        <v>4180</v>
      </c>
      <c r="I295" t="s">
        <v>4404</v>
      </c>
      <c r="K295" t="s">
        <v>4405</v>
      </c>
      <c r="L295">
        <v>3.81</v>
      </c>
      <c r="M295">
        <v>6.9</v>
      </c>
      <c r="N295">
        <v>0</v>
      </c>
      <c r="O295" s="54">
        <v>36526</v>
      </c>
      <c r="P295" s="54">
        <v>36526</v>
      </c>
      <c r="Q295">
        <v>32</v>
      </c>
      <c r="R295">
        <v>45</v>
      </c>
      <c r="S295">
        <v>18</v>
      </c>
      <c r="T295">
        <v>24</v>
      </c>
      <c r="U295">
        <v>12</v>
      </c>
      <c r="V295">
        <v>1</v>
      </c>
      <c r="X295" t="s">
        <v>4406</v>
      </c>
      <c r="AA295">
        <v>4.0599999999999996</v>
      </c>
      <c r="AB295">
        <v>176</v>
      </c>
      <c r="AC295">
        <v>25.2</v>
      </c>
      <c r="AD295">
        <v>23.8</v>
      </c>
      <c r="AE295">
        <v>18.5</v>
      </c>
      <c r="AF295">
        <v>0</v>
      </c>
      <c r="AG295">
        <v>0</v>
      </c>
      <c r="AJ295" s="54">
        <v>43364</v>
      </c>
      <c r="AK295" s="54"/>
      <c r="AL295" s="54">
        <v>43333</v>
      </c>
      <c r="AO295">
        <v>300</v>
      </c>
      <c r="AP295" t="s">
        <v>4407</v>
      </c>
      <c r="AR295">
        <v>1</v>
      </c>
      <c r="AS295" t="s">
        <v>1382</v>
      </c>
      <c r="AT295">
        <v>1</v>
      </c>
      <c r="AV295">
        <v>409</v>
      </c>
      <c r="AW295">
        <v>272</v>
      </c>
      <c r="AX295">
        <v>135</v>
      </c>
      <c r="AY295" t="s">
        <v>1388</v>
      </c>
      <c r="AZ295" t="s">
        <v>1388</v>
      </c>
      <c r="BA295">
        <v>378</v>
      </c>
      <c r="BD295">
        <v>1000000000</v>
      </c>
      <c r="BE295">
        <v>387</v>
      </c>
      <c r="BF295">
        <v>0.05</v>
      </c>
      <c r="BG295">
        <v>0</v>
      </c>
      <c r="BH295">
        <v>0</v>
      </c>
      <c r="BI295">
        <v>0</v>
      </c>
      <c r="BJ295">
        <v>0</v>
      </c>
      <c r="BK295">
        <v>0</v>
      </c>
      <c r="BL295">
        <v>0</v>
      </c>
      <c r="BM295">
        <v>387</v>
      </c>
      <c r="BN295">
        <v>0.05</v>
      </c>
      <c r="BR295">
        <v>0</v>
      </c>
      <c r="BS295">
        <v>136</v>
      </c>
      <c r="BX295">
        <v>0</v>
      </c>
      <c r="BY295">
        <v>0</v>
      </c>
      <c r="BZ295">
        <v>0</v>
      </c>
      <c r="CA295">
        <v>1.08</v>
      </c>
      <c r="CC295">
        <v>0</v>
      </c>
      <c r="CD295" s="54">
        <v>43475</v>
      </c>
      <c r="CE295" s="54"/>
      <c r="CF295" s="54">
        <v>43475</v>
      </c>
      <c r="CG295" s="54">
        <v>43601</v>
      </c>
      <c r="CH295" s="54">
        <v>36526</v>
      </c>
      <c r="CI295" s="54">
        <v>36526</v>
      </c>
      <c r="CJ295">
        <v>1</v>
      </c>
      <c r="CK295">
        <v>0</v>
      </c>
      <c r="CL295">
        <v>0</v>
      </c>
      <c r="CM295">
        <v>0</v>
      </c>
      <c r="CN295">
        <v>0</v>
      </c>
      <c r="CO295">
        <v>0.01</v>
      </c>
      <c r="CP295">
        <v>0</v>
      </c>
      <c r="CQ295" t="s">
        <v>1407</v>
      </c>
      <c r="CR295" t="s">
        <v>1406</v>
      </c>
      <c r="CS295" t="s">
        <v>4408</v>
      </c>
      <c r="CT295" t="s">
        <v>1405</v>
      </c>
      <c r="CU295" t="s">
        <v>4409</v>
      </c>
      <c r="CV295" t="s">
        <v>4906</v>
      </c>
      <c r="CW295" t="s">
        <v>4425</v>
      </c>
      <c r="CX295" t="s">
        <v>1401</v>
      </c>
      <c r="CY295" t="s">
        <v>4889</v>
      </c>
      <c r="CZ295" t="s">
        <v>4487</v>
      </c>
      <c r="DE295" t="s">
        <v>4414</v>
      </c>
      <c r="DG295" t="s">
        <v>1402</v>
      </c>
      <c r="DH295" s="54">
        <v>36526</v>
      </c>
      <c r="DI295" s="54">
        <v>36694</v>
      </c>
    </row>
    <row r="296" spans="1:113" x14ac:dyDescent="0.25">
      <c r="A296" t="s">
        <v>4403</v>
      </c>
      <c r="B296">
        <v>22</v>
      </c>
      <c r="C296" s="54">
        <v>43475</v>
      </c>
      <c r="D296" t="s">
        <v>1021</v>
      </c>
      <c r="E296" t="s">
        <v>1527</v>
      </c>
      <c r="I296" t="s">
        <v>4419</v>
      </c>
      <c r="K296" t="s">
        <v>4405</v>
      </c>
      <c r="L296">
        <v>3.61</v>
      </c>
      <c r="M296">
        <v>6.07</v>
      </c>
      <c r="N296">
        <v>0</v>
      </c>
      <c r="O296" s="54">
        <v>36526</v>
      </c>
      <c r="P296" s="54">
        <v>36526</v>
      </c>
      <c r="Q296">
        <v>32</v>
      </c>
      <c r="R296">
        <v>45</v>
      </c>
      <c r="S296">
        <v>18</v>
      </c>
      <c r="T296">
        <v>24</v>
      </c>
      <c r="U296">
        <v>12</v>
      </c>
      <c r="V296">
        <v>1</v>
      </c>
      <c r="X296" t="s">
        <v>4406</v>
      </c>
      <c r="AA296">
        <v>19.23</v>
      </c>
      <c r="AB296">
        <v>831</v>
      </c>
      <c r="AC296">
        <v>15</v>
      </c>
      <c r="AD296">
        <v>8.5</v>
      </c>
      <c r="AE296">
        <v>2.6</v>
      </c>
      <c r="AF296">
        <v>0</v>
      </c>
      <c r="AG296">
        <v>0</v>
      </c>
      <c r="AJ296" s="54">
        <v>43333</v>
      </c>
      <c r="AK296" s="54"/>
      <c r="AL296" s="54">
        <v>43070</v>
      </c>
      <c r="AO296">
        <v>200</v>
      </c>
      <c r="AP296" t="s">
        <v>4407</v>
      </c>
      <c r="AR296">
        <v>1</v>
      </c>
      <c r="AS296" t="s">
        <v>1382</v>
      </c>
      <c r="AT296">
        <v>1</v>
      </c>
      <c r="AV296">
        <v>1150</v>
      </c>
      <c r="AW296">
        <v>765</v>
      </c>
      <c r="AX296">
        <v>380</v>
      </c>
      <c r="AY296" t="s">
        <v>1392</v>
      </c>
      <c r="AZ296" t="s">
        <v>1398</v>
      </c>
      <c r="BA296">
        <v>1027</v>
      </c>
      <c r="BD296">
        <v>1000000000</v>
      </c>
      <c r="BE296">
        <v>252</v>
      </c>
      <c r="BF296">
        <v>0.78</v>
      </c>
      <c r="BG296">
        <v>400</v>
      </c>
      <c r="BH296">
        <v>0</v>
      </c>
      <c r="BI296">
        <v>300</v>
      </c>
      <c r="BJ296">
        <v>100</v>
      </c>
      <c r="BK296">
        <v>0</v>
      </c>
      <c r="BL296">
        <v>0</v>
      </c>
      <c r="BM296">
        <v>652</v>
      </c>
      <c r="BN296">
        <v>0.43</v>
      </c>
      <c r="BR296">
        <v>498</v>
      </c>
      <c r="BS296">
        <v>383</v>
      </c>
      <c r="BX296">
        <v>315</v>
      </c>
      <c r="BY296">
        <v>0</v>
      </c>
      <c r="BZ296">
        <v>0</v>
      </c>
      <c r="CA296">
        <v>0.91</v>
      </c>
      <c r="CC296">
        <v>1</v>
      </c>
      <c r="CD296" s="54">
        <v>43475</v>
      </c>
      <c r="CE296" s="54"/>
      <c r="CF296" s="54">
        <v>43475</v>
      </c>
      <c r="CG296" s="54">
        <v>43601</v>
      </c>
      <c r="CH296" s="54">
        <v>43216</v>
      </c>
      <c r="CI296" s="54">
        <v>43300</v>
      </c>
      <c r="CJ296">
        <v>1</v>
      </c>
      <c r="CK296">
        <v>0</v>
      </c>
      <c r="CL296">
        <v>0</v>
      </c>
      <c r="CM296">
        <v>0.01</v>
      </c>
      <c r="CN296">
        <v>0</v>
      </c>
      <c r="CO296">
        <v>0</v>
      </c>
      <c r="CP296">
        <v>0</v>
      </c>
      <c r="CQ296" t="s">
        <v>1407</v>
      </c>
      <c r="CR296" t="s">
        <v>1406</v>
      </c>
      <c r="CS296" t="s">
        <v>4408</v>
      </c>
      <c r="CT296" t="s">
        <v>1405</v>
      </c>
      <c r="CU296" t="s">
        <v>4409</v>
      </c>
      <c r="CV296" t="s">
        <v>4907</v>
      </c>
      <c r="CW296" t="s">
        <v>4425</v>
      </c>
      <c r="CX296" t="s">
        <v>1401</v>
      </c>
      <c r="CY296" t="s">
        <v>4889</v>
      </c>
      <c r="CZ296" t="s">
        <v>4477</v>
      </c>
      <c r="DE296" t="s">
        <v>4414</v>
      </c>
      <c r="DG296" t="s">
        <v>1402</v>
      </c>
      <c r="DH296" s="54">
        <v>43300</v>
      </c>
      <c r="DI296" s="54">
        <v>43384</v>
      </c>
    </row>
    <row r="297" spans="1:113" x14ac:dyDescent="0.25">
      <c r="A297" t="s">
        <v>4403</v>
      </c>
      <c r="B297">
        <v>22</v>
      </c>
      <c r="C297" s="54">
        <v>43475</v>
      </c>
      <c r="D297" t="s">
        <v>1021</v>
      </c>
      <c r="E297" t="s">
        <v>4181</v>
      </c>
      <c r="I297" t="s">
        <v>4423</v>
      </c>
      <c r="K297" t="s">
        <v>4405</v>
      </c>
      <c r="L297">
        <v>5.62</v>
      </c>
      <c r="M297">
        <v>9.15</v>
      </c>
      <c r="N297">
        <v>0</v>
      </c>
      <c r="O297" s="54">
        <v>36526</v>
      </c>
      <c r="P297" s="54">
        <v>36526</v>
      </c>
      <c r="Q297">
        <v>32</v>
      </c>
      <c r="R297">
        <v>45</v>
      </c>
      <c r="S297">
        <v>18</v>
      </c>
      <c r="T297">
        <v>24</v>
      </c>
      <c r="U297">
        <v>12</v>
      </c>
      <c r="V297">
        <v>1</v>
      </c>
      <c r="X297" t="s">
        <v>4406</v>
      </c>
      <c r="Z297" t="s">
        <v>1403</v>
      </c>
      <c r="AA297">
        <v>10.15</v>
      </c>
      <c r="AB297">
        <v>439</v>
      </c>
      <c r="AC297">
        <v>4.9000000000000004</v>
      </c>
      <c r="AD297">
        <v>6.7</v>
      </c>
      <c r="AE297">
        <v>3.7</v>
      </c>
      <c r="AF297">
        <v>0</v>
      </c>
      <c r="AG297">
        <v>0</v>
      </c>
      <c r="AJ297" s="54">
        <v>43333</v>
      </c>
      <c r="AK297" s="54">
        <v>42779</v>
      </c>
      <c r="AL297" s="54">
        <v>43153</v>
      </c>
      <c r="AO297">
        <v>150</v>
      </c>
      <c r="AP297" t="s">
        <v>4407</v>
      </c>
      <c r="AR297">
        <v>1</v>
      </c>
      <c r="AS297" t="s">
        <v>1382</v>
      </c>
      <c r="AT297">
        <v>1</v>
      </c>
      <c r="AV297">
        <v>197</v>
      </c>
      <c r="AW297">
        <v>131</v>
      </c>
      <c r="AX297">
        <v>65</v>
      </c>
      <c r="AY297" t="s">
        <v>1387</v>
      </c>
      <c r="AZ297" t="s">
        <v>1387</v>
      </c>
      <c r="BA297">
        <v>219</v>
      </c>
      <c r="BD297">
        <v>1000000000</v>
      </c>
      <c r="BE297">
        <v>273</v>
      </c>
      <c r="BF297">
        <v>-0.39</v>
      </c>
      <c r="BG297">
        <v>0</v>
      </c>
      <c r="BH297">
        <v>0</v>
      </c>
      <c r="BI297">
        <v>0</v>
      </c>
      <c r="BJ297">
        <v>0</v>
      </c>
      <c r="BK297">
        <v>0</v>
      </c>
      <c r="BL297">
        <v>0</v>
      </c>
      <c r="BM297">
        <v>273</v>
      </c>
      <c r="BN297">
        <v>-0.39</v>
      </c>
      <c r="BR297">
        <v>0</v>
      </c>
      <c r="BS297">
        <v>66</v>
      </c>
      <c r="BX297">
        <v>0</v>
      </c>
      <c r="BY297">
        <v>427</v>
      </c>
      <c r="BZ297">
        <v>0</v>
      </c>
      <c r="CA297">
        <v>0.84</v>
      </c>
      <c r="CC297">
        <v>0</v>
      </c>
      <c r="CD297" s="54">
        <v>43475</v>
      </c>
      <c r="CE297" s="54"/>
      <c r="CF297" s="54">
        <v>43475</v>
      </c>
      <c r="CG297" s="54">
        <v>43601</v>
      </c>
      <c r="CH297" s="54">
        <v>42796</v>
      </c>
      <c r="CI297" s="54">
        <v>0</v>
      </c>
      <c r="CJ297">
        <v>1</v>
      </c>
      <c r="CK297">
        <v>0</v>
      </c>
      <c r="CL297">
        <v>0</v>
      </c>
      <c r="CM297">
        <v>0</v>
      </c>
      <c r="CN297">
        <v>0</v>
      </c>
      <c r="CO297">
        <v>0</v>
      </c>
      <c r="CP297">
        <v>0.01</v>
      </c>
      <c r="CQ297" t="s">
        <v>1407</v>
      </c>
      <c r="CR297" t="s">
        <v>1406</v>
      </c>
      <c r="CS297" t="s">
        <v>4408</v>
      </c>
      <c r="CT297" t="s">
        <v>1405</v>
      </c>
      <c r="CU297" t="s">
        <v>4409</v>
      </c>
      <c r="CV297" t="s">
        <v>4908</v>
      </c>
      <c r="CW297" t="s">
        <v>4425</v>
      </c>
      <c r="CX297" t="s">
        <v>1401</v>
      </c>
      <c r="CY297" t="s">
        <v>4889</v>
      </c>
      <c r="CZ297" t="s">
        <v>4665</v>
      </c>
      <c r="DE297" t="s">
        <v>4414</v>
      </c>
      <c r="DG297" t="s">
        <v>4460</v>
      </c>
      <c r="DH297" s="54">
        <v>42880</v>
      </c>
      <c r="DI297" s="54">
        <v>42964</v>
      </c>
    </row>
    <row r="298" spans="1:113" x14ac:dyDescent="0.25">
      <c r="A298" t="s">
        <v>4403</v>
      </c>
      <c r="B298">
        <v>22</v>
      </c>
      <c r="C298" s="54">
        <v>43475</v>
      </c>
      <c r="D298" t="s">
        <v>1021</v>
      </c>
      <c r="E298" t="s">
        <v>4182</v>
      </c>
      <c r="I298" t="s">
        <v>4404</v>
      </c>
      <c r="K298" t="s">
        <v>4405</v>
      </c>
      <c r="L298">
        <v>4.3</v>
      </c>
      <c r="M298">
        <v>6.6</v>
      </c>
      <c r="N298">
        <v>0</v>
      </c>
      <c r="O298" s="54">
        <v>36526</v>
      </c>
      <c r="P298" s="54">
        <v>36526</v>
      </c>
      <c r="Q298">
        <v>32</v>
      </c>
      <c r="R298">
        <v>45</v>
      </c>
      <c r="S298">
        <v>18</v>
      </c>
      <c r="T298">
        <v>24</v>
      </c>
      <c r="U298">
        <v>12</v>
      </c>
      <c r="V298">
        <v>1</v>
      </c>
      <c r="X298" t="s">
        <v>4406</v>
      </c>
      <c r="AA298">
        <v>13.87</v>
      </c>
      <c r="AB298">
        <v>600</v>
      </c>
      <c r="AC298">
        <v>14.7</v>
      </c>
      <c r="AD298">
        <v>15.8</v>
      </c>
      <c r="AE298">
        <v>0</v>
      </c>
      <c r="AF298">
        <v>0</v>
      </c>
      <c r="AG298">
        <v>0</v>
      </c>
      <c r="AJ298" s="54">
        <v>43333</v>
      </c>
      <c r="AK298" s="54"/>
      <c r="AL298" s="54">
        <v>43405</v>
      </c>
      <c r="AO298">
        <v>1</v>
      </c>
      <c r="AP298" t="s">
        <v>4407</v>
      </c>
      <c r="AR298">
        <v>1</v>
      </c>
      <c r="AS298" t="s">
        <v>1382</v>
      </c>
      <c r="AT298">
        <v>1</v>
      </c>
      <c r="AV298">
        <v>817</v>
      </c>
      <c r="AW298">
        <v>543</v>
      </c>
      <c r="AX298">
        <v>270</v>
      </c>
      <c r="AY298" t="s">
        <v>1398</v>
      </c>
      <c r="AZ298" t="s">
        <v>1387</v>
      </c>
      <c r="BA298">
        <v>756</v>
      </c>
      <c r="BD298">
        <v>1000000000</v>
      </c>
      <c r="BE298">
        <v>279</v>
      </c>
      <c r="BF298">
        <v>0.66</v>
      </c>
      <c r="BG298">
        <v>600</v>
      </c>
      <c r="BH298">
        <v>0</v>
      </c>
      <c r="BI298">
        <v>300</v>
      </c>
      <c r="BJ298">
        <v>300</v>
      </c>
      <c r="BK298">
        <v>0</v>
      </c>
      <c r="BL298">
        <v>0</v>
      </c>
      <c r="BM298">
        <v>879</v>
      </c>
      <c r="BN298">
        <v>-0.08</v>
      </c>
      <c r="BR298">
        <v>0</v>
      </c>
      <c r="BS298">
        <v>272</v>
      </c>
      <c r="BX298">
        <v>0</v>
      </c>
      <c r="BY298">
        <v>0</v>
      </c>
      <c r="BZ298">
        <v>0</v>
      </c>
      <c r="CA298">
        <v>0.71</v>
      </c>
      <c r="CC298">
        <v>1</v>
      </c>
      <c r="CD298" s="54">
        <v>43475</v>
      </c>
      <c r="CE298" s="54"/>
      <c r="CF298" s="54">
        <v>43475</v>
      </c>
      <c r="CG298" s="54">
        <v>43601</v>
      </c>
      <c r="CH298" s="54">
        <v>43311</v>
      </c>
      <c r="CI298" s="54">
        <v>43395</v>
      </c>
      <c r="CJ298">
        <v>1</v>
      </c>
      <c r="CK298">
        <v>0</v>
      </c>
      <c r="CL298">
        <v>0</v>
      </c>
      <c r="CM298">
        <v>0</v>
      </c>
      <c r="CN298">
        <v>0.01</v>
      </c>
      <c r="CO298">
        <v>0</v>
      </c>
      <c r="CP298">
        <v>0</v>
      </c>
      <c r="CQ298" t="s">
        <v>1407</v>
      </c>
      <c r="CR298" t="s">
        <v>1406</v>
      </c>
      <c r="CS298" t="s">
        <v>4408</v>
      </c>
      <c r="CT298" t="s">
        <v>1405</v>
      </c>
      <c r="CU298" t="s">
        <v>4409</v>
      </c>
      <c r="CV298" t="s">
        <v>4909</v>
      </c>
      <c r="CW298" t="s">
        <v>4425</v>
      </c>
      <c r="CX298" t="s">
        <v>1401</v>
      </c>
      <c r="CY298" t="s">
        <v>4889</v>
      </c>
      <c r="CZ298" t="s">
        <v>4484</v>
      </c>
      <c r="DE298" t="s">
        <v>4414</v>
      </c>
      <c r="DG298" t="s">
        <v>1402</v>
      </c>
      <c r="DH298" s="54">
        <v>43395</v>
      </c>
      <c r="DI298" s="54">
        <v>43479</v>
      </c>
    </row>
    <row r="299" spans="1:113" x14ac:dyDescent="0.25">
      <c r="A299" t="s">
        <v>4403</v>
      </c>
      <c r="B299">
        <v>22</v>
      </c>
      <c r="C299" s="54">
        <v>43475</v>
      </c>
      <c r="D299" t="s">
        <v>1021</v>
      </c>
      <c r="E299" t="s">
        <v>1528</v>
      </c>
      <c r="I299" t="s">
        <v>4404</v>
      </c>
      <c r="K299" t="s">
        <v>4405</v>
      </c>
      <c r="L299">
        <v>0.6</v>
      </c>
      <c r="M299">
        <v>0.89</v>
      </c>
      <c r="N299">
        <v>0</v>
      </c>
      <c r="O299" s="54">
        <v>36526</v>
      </c>
      <c r="P299" s="54">
        <v>36526</v>
      </c>
      <c r="Q299">
        <v>32</v>
      </c>
      <c r="R299">
        <v>45</v>
      </c>
      <c r="S299">
        <v>18</v>
      </c>
      <c r="T299">
        <v>24</v>
      </c>
      <c r="U299">
        <v>12</v>
      </c>
      <c r="V299">
        <v>1</v>
      </c>
      <c r="X299" t="s">
        <v>4406</v>
      </c>
      <c r="AA299">
        <v>10.54</v>
      </c>
      <c r="AB299">
        <v>456</v>
      </c>
      <c r="AC299">
        <v>9.6999999999999993</v>
      </c>
      <c r="AD299">
        <v>5.5</v>
      </c>
      <c r="AE299">
        <v>2.4</v>
      </c>
      <c r="AF299">
        <v>0</v>
      </c>
      <c r="AG299">
        <v>0</v>
      </c>
      <c r="AJ299" s="54">
        <v>43448</v>
      </c>
      <c r="AK299" s="54"/>
      <c r="AL299" s="54">
        <v>43070</v>
      </c>
      <c r="AO299">
        <v>100</v>
      </c>
      <c r="AP299" t="s">
        <v>4407</v>
      </c>
      <c r="AR299">
        <v>1</v>
      </c>
      <c r="AS299" t="s">
        <v>1382</v>
      </c>
      <c r="AT299">
        <v>1</v>
      </c>
      <c r="AV299">
        <v>409</v>
      </c>
      <c r="AW299">
        <v>272</v>
      </c>
      <c r="AX299">
        <v>135</v>
      </c>
      <c r="AY299" t="s">
        <v>1398</v>
      </c>
      <c r="AZ299" t="s">
        <v>1398</v>
      </c>
      <c r="BA299">
        <v>378</v>
      </c>
      <c r="BD299">
        <v>1000000000</v>
      </c>
      <c r="BE299">
        <v>232</v>
      </c>
      <c r="BF299">
        <v>0.43</v>
      </c>
      <c r="BG299">
        <v>0</v>
      </c>
      <c r="BH299">
        <v>0</v>
      </c>
      <c r="BI299">
        <v>0</v>
      </c>
      <c r="BJ299">
        <v>0</v>
      </c>
      <c r="BK299">
        <v>0</v>
      </c>
      <c r="BL299">
        <v>0</v>
      </c>
      <c r="BM299">
        <v>232</v>
      </c>
      <c r="BN299">
        <v>0.43</v>
      </c>
      <c r="BR299">
        <v>177</v>
      </c>
      <c r="BS299">
        <v>136</v>
      </c>
      <c r="BX299">
        <v>0</v>
      </c>
      <c r="BY299">
        <v>0</v>
      </c>
      <c r="BZ299">
        <v>0</v>
      </c>
      <c r="CA299">
        <v>0.64</v>
      </c>
      <c r="CC299">
        <v>1</v>
      </c>
      <c r="CD299" s="54">
        <v>43475</v>
      </c>
      <c r="CE299" s="54"/>
      <c r="CF299" s="54">
        <v>43475</v>
      </c>
      <c r="CG299" s="54">
        <v>43601</v>
      </c>
      <c r="CH299" s="54">
        <v>43311</v>
      </c>
      <c r="CI299" s="54">
        <v>43395</v>
      </c>
      <c r="CJ299">
        <v>1</v>
      </c>
      <c r="CK299">
        <v>0</v>
      </c>
      <c r="CL299">
        <v>0</v>
      </c>
      <c r="CM299">
        <v>0</v>
      </c>
      <c r="CN299">
        <v>0.01</v>
      </c>
      <c r="CO299">
        <v>0</v>
      </c>
      <c r="CP299">
        <v>0</v>
      </c>
      <c r="CQ299" t="s">
        <v>1407</v>
      </c>
      <c r="CR299" t="s">
        <v>1406</v>
      </c>
      <c r="CS299" t="s">
        <v>4408</v>
      </c>
      <c r="CT299" t="s">
        <v>1405</v>
      </c>
      <c r="CU299" t="s">
        <v>4409</v>
      </c>
      <c r="CV299" t="s">
        <v>4910</v>
      </c>
      <c r="CW299" t="s">
        <v>4425</v>
      </c>
      <c r="CX299" t="s">
        <v>1401</v>
      </c>
      <c r="CY299" t="s">
        <v>4911</v>
      </c>
      <c r="CZ299" t="s">
        <v>4454</v>
      </c>
      <c r="DE299" t="s">
        <v>4414</v>
      </c>
      <c r="DG299" t="s">
        <v>1402</v>
      </c>
      <c r="DH299" s="54">
        <v>43395</v>
      </c>
      <c r="DI299" s="54">
        <v>43479</v>
      </c>
    </row>
    <row r="300" spans="1:113" x14ac:dyDescent="0.25">
      <c r="A300" t="s">
        <v>4403</v>
      </c>
      <c r="B300">
        <v>22</v>
      </c>
      <c r="C300" s="54">
        <v>43475</v>
      </c>
      <c r="D300" t="s">
        <v>1021</v>
      </c>
      <c r="E300" t="s">
        <v>4305</v>
      </c>
      <c r="I300" t="s">
        <v>4404</v>
      </c>
      <c r="K300" t="s">
        <v>4405</v>
      </c>
      <c r="L300">
        <v>1.31</v>
      </c>
      <c r="M300">
        <v>2.16</v>
      </c>
      <c r="N300">
        <v>0</v>
      </c>
      <c r="O300" s="54">
        <v>36526</v>
      </c>
      <c r="P300" s="54">
        <v>36526</v>
      </c>
      <c r="Q300">
        <v>32</v>
      </c>
      <c r="R300">
        <v>45</v>
      </c>
      <c r="S300">
        <v>18</v>
      </c>
      <c r="T300">
        <v>24</v>
      </c>
      <c r="U300">
        <v>12</v>
      </c>
      <c r="V300">
        <v>1</v>
      </c>
      <c r="X300" t="s">
        <v>4406</v>
      </c>
      <c r="Z300" t="s">
        <v>1403</v>
      </c>
      <c r="AA300">
        <v>21.78</v>
      </c>
      <c r="AB300">
        <v>941</v>
      </c>
      <c r="AC300">
        <v>6.3</v>
      </c>
      <c r="AD300">
        <v>5.4</v>
      </c>
      <c r="AE300">
        <v>3.4</v>
      </c>
      <c r="AF300">
        <v>0</v>
      </c>
      <c r="AG300">
        <v>0</v>
      </c>
      <c r="AJ300" s="54">
        <v>43448</v>
      </c>
      <c r="AK300" s="54"/>
      <c r="AL300" s="54">
        <v>43070</v>
      </c>
      <c r="AO300">
        <v>300</v>
      </c>
      <c r="AP300" t="s">
        <v>4407</v>
      </c>
      <c r="AR300">
        <v>1</v>
      </c>
      <c r="AS300" t="s">
        <v>1382</v>
      </c>
      <c r="AT300">
        <v>1</v>
      </c>
      <c r="AV300">
        <v>546</v>
      </c>
      <c r="AW300">
        <v>363</v>
      </c>
      <c r="AX300">
        <v>180</v>
      </c>
      <c r="AY300" t="s">
        <v>1392</v>
      </c>
      <c r="AZ300" t="s">
        <v>1388</v>
      </c>
      <c r="BA300">
        <v>505</v>
      </c>
      <c r="BD300">
        <v>1000000000</v>
      </c>
      <c r="BE300">
        <v>174</v>
      </c>
      <c r="BF300">
        <v>0.68</v>
      </c>
      <c r="BG300">
        <v>300</v>
      </c>
      <c r="BH300">
        <v>0</v>
      </c>
      <c r="BI300">
        <v>300</v>
      </c>
      <c r="BJ300">
        <v>0</v>
      </c>
      <c r="BK300">
        <v>0</v>
      </c>
      <c r="BL300">
        <v>0</v>
      </c>
      <c r="BM300">
        <v>474</v>
      </c>
      <c r="BN300">
        <v>0.13</v>
      </c>
      <c r="BR300">
        <v>0</v>
      </c>
      <c r="BS300">
        <v>182</v>
      </c>
      <c r="BX300">
        <v>5</v>
      </c>
      <c r="BY300">
        <v>0</v>
      </c>
      <c r="BZ300">
        <v>0</v>
      </c>
      <c r="CA300">
        <v>0.87</v>
      </c>
      <c r="CC300">
        <v>0</v>
      </c>
      <c r="CD300" s="54">
        <v>43475</v>
      </c>
      <c r="CE300" s="54"/>
      <c r="CF300" s="54">
        <v>43475</v>
      </c>
      <c r="CG300" s="54">
        <v>43601</v>
      </c>
      <c r="CH300" s="54">
        <v>42999</v>
      </c>
      <c r="CI300" s="54">
        <v>0</v>
      </c>
      <c r="CJ300">
        <v>1</v>
      </c>
      <c r="CK300">
        <v>0</v>
      </c>
      <c r="CL300">
        <v>0</v>
      </c>
      <c r="CM300">
        <v>0.01</v>
      </c>
      <c r="CN300">
        <v>0</v>
      </c>
      <c r="CO300">
        <v>0</v>
      </c>
      <c r="CP300">
        <v>0</v>
      </c>
      <c r="CQ300" t="s">
        <v>1407</v>
      </c>
      <c r="CR300" t="s">
        <v>1406</v>
      </c>
      <c r="CS300" t="s">
        <v>4408</v>
      </c>
      <c r="CT300" t="s">
        <v>1405</v>
      </c>
      <c r="CU300" t="s">
        <v>4409</v>
      </c>
      <c r="CV300" t="s">
        <v>4912</v>
      </c>
      <c r="CW300" t="s">
        <v>4425</v>
      </c>
      <c r="CX300" t="s">
        <v>1401</v>
      </c>
      <c r="CY300" t="s">
        <v>4913</v>
      </c>
      <c r="CZ300" t="s">
        <v>4452</v>
      </c>
      <c r="DE300" t="s">
        <v>4414</v>
      </c>
      <c r="DG300" t="s">
        <v>4460</v>
      </c>
      <c r="DH300" s="54">
        <v>43083</v>
      </c>
      <c r="DI300" s="54">
        <v>43167</v>
      </c>
    </row>
    <row r="301" spans="1:113" x14ac:dyDescent="0.25">
      <c r="A301" t="s">
        <v>4403</v>
      </c>
      <c r="B301">
        <v>22</v>
      </c>
      <c r="C301" s="54">
        <v>43475</v>
      </c>
      <c r="D301" t="s">
        <v>1021</v>
      </c>
      <c r="E301" t="s">
        <v>4319</v>
      </c>
      <c r="I301" t="s">
        <v>4404</v>
      </c>
      <c r="K301" t="s">
        <v>4405</v>
      </c>
      <c r="L301">
        <v>9.91</v>
      </c>
      <c r="M301">
        <v>18.489999999999998</v>
      </c>
      <c r="N301">
        <v>0</v>
      </c>
      <c r="O301" s="54">
        <v>36526</v>
      </c>
      <c r="P301" s="54">
        <v>36526</v>
      </c>
      <c r="Q301">
        <v>32</v>
      </c>
      <c r="R301">
        <v>45</v>
      </c>
      <c r="S301">
        <v>18</v>
      </c>
      <c r="T301">
        <v>24</v>
      </c>
      <c r="U301">
        <v>12</v>
      </c>
      <c r="V301">
        <v>1</v>
      </c>
      <c r="X301" t="s">
        <v>4406</v>
      </c>
      <c r="AA301">
        <v>7.17</v>
      </c>
      <c r="AB301">
        <v>310</v>
      </c>
      <c r="AC301">
        <v>9.6</v>
      </c>
      <c r="AD301">
        <v>8.3000000000000007</v>
      </c>
      <c r="AE301">
        <v>3.5</v>
      </c>
      <c r="AF301">
        <v>0</v>
      </c>
      <c r="AG301">
        <v>0</v>
      </c>
      <c r="AJ301" s="54">
        <v>43448</v>
      </c>
      <c r="AK301" s="54"/>
      <c r="AL301" s="54">
        <v>43415</v>
      </c>
      <c r="AO301">
        <v>100</v>
      </c>
      <c r="AP301" t="s">
        <v>4407</v>
      </c>
      <c r="AR301">
        <v>1</v>
      </c>
      <c r="AS301" t="s">
        <v>1382</v>
      </c>
      <c r="AT301">
        <v>1</v>
      </c>
      <c r="AV301">
        <v>274</v>
      </c>
      <c r="AW301">
        <v>182</v>
      </c>
      <c r="AX301">
        <v>90</v>
      </c>
      <c r="AY301" t="s">
        <v>1392</v>
      </c>
      <c r="AZ301" t="s">
        <v>1388</v>
      </c>
      <c r="BA301">
        <v>253</v>
      </c>
      <c r="BD301">
        <v>1000000000</v>
      </c>
      <c r="BE301">
        <v>39</v>
      </c>
      <c r="BF301">
        <v>0.86</v>
      </c>
      <c r="BG301">
        <v>200</v>
      </c>
      <c r="BH301">
        <v>0</v>
      </c>
      <c r="BI301">
        <v>100</v>
      </c>
      <c r="BJ301">
        <v>100</v>
      </c>
      <c r="BK301">
        <v>0</v>
      </c>
      <c r="BL301">
        <v>0</v>
      </c>
      <c r="BM301">
        <v>239</v>
      </c>
      <c r="BN301">
        <v>0.13</v>
      </c>
      <c r="BR301">
        <v>0</v>
      </c>
      <c r="BS301">
        <v>91</v>
      </c>
      <c r="BX301">
        <v>438</v>
      </c>
      <c r="BY301">
        <v>0</v>
      </c>
      <c r="BZ301">
        <v>0</v>
      </c>
      <c r="CA301">
        <v>1.1499999999999999</v>
      </c>
      <c r="CC301">
        <v>0</v>
      </c>
      <c r="CD301" s="54">
        <v>43475</v>
      </c>
      <c r="CE301" s="54"/>
      <c r="CF301" s="54">
        <v>43475</v>
      </c>
      <c r="CG301" s="54">
        <v>43601</v>
      </c>
      <c r="CH301" s="54">
        <v>43067</v>
      </c>
      <c r="CI301" s="54">
        <v>0</v>
      </c>
      <c r="CJ301">
        <v>1</v>
      </c>
      <c r="CK301">
        <v>0</v>
      </c>
      <c r="CL301">
        <v>0</v>
      </c>
      <c r="CM301">
        <v>0.01</v>
      </c>
      <c r="CN301">
        <v>0</v>
      </c>
      <c r="CO301">
        <v>0</v>
      </c>
      <c r="CP301">
        <v>0</v>
      </c>
      <c r="CQ301" t="s">
        <v>1407</v>
      </c>
      <c r="CR301" t="s">
        <v>1406</v>
      </c>
      <c r="CS301" t="s">
        <v>4408</v>
      </c>
      <c r="CT301" t="s">
        <v>1405</v>
      </c>
      <c r="CU301" t="s">
        <v>4409</v>
      </c>
      <c r="CV301" t="s">
        <v>4914</v>
      </c>
      <c r="CW301" t="s">
        <v>4425</v>
      </c>
      <c r="CX301" t="s">
        <v>1401</v>
      </c>
      <c r="CY301" t="s">
        <v>4915</v>
      </c>
      <c r="CZ301" t="s">
        <v>4916</v>
      </c>
      <c r="DE301" t="s">
        <v>4443</v>
      </c>
      <c r="DG301" t="s">
        <v>4460</v>
      </c>
      <c r="DH301" s="54">
        <v>43151</v>
      </c>
      <c r="DI301" s="54">
        <v>43235</v>
      </c>
    </row>
    <row r="302" spans="1:113" x14ac:dyDescent="0.25">
      <c r="A302" t="s">
        <v>4403</v>
      </c>
      <c r="B302">
        <v>22</v>
      </c>
      <c r="C302" s="54">
        <v>43475</v>
      </c>
      <c r="D302" t="s">
        <v>1021</v>
      </c>
      <c r="E302" t="s">
        <v>1529</v>
      </c>
      <c r="I302" t="s">
        <v>4404</v>
      </c>
      <c r="K302" t="s">
        <v>4405</v>
      </c>
      <c r="L302">
        <v>0.27</v>
      </c>
      <c r="M302">
        <v>0.4</v>
      </c>
      <c r="N302">
        <v>0</v>
      </c>
      <c r="O302" s="54">
        <v>36526</v>
      </c>
      <c r="P302" s="54">
        <v>36526</v>
      </c>
      <c r="Q302">
        <v>32</v>
      </c>
      <c r="R302">
        <v>45</v>
      </c>
      <c r="S302">
        <v>18</v>
      </c>
      <c r="T302">
        <v>24</v>
      </c>
      <c r="U302">
        <v>12</v>
      </c>
      <c r="V302">
        <v>1</v>
      </c>
      <c r="X302" t="s">
        <v>4406</v>
      </c>
      <c r="AA302">
        <v>280.35000000000002</v>
      </c>
      <c r="AB302">
        <v>12112</v>
      </c>
      <c r="AC302">
        <v>9.6999999999999993</v>
      </c>
      <c r="AD302">
        <v>6.7</v>
      </c>
      <c r="AE302">
        <v>2.7</v>
      </c>
      <c r="AF302">
        <v>0</v>
      </c>
      <c r="AG302">
        <v>0</v>
      </c>
      <c r="AJ302" s="54">
        <v>43448</v>
      </c>
      <c r="AK302" s="54"/>
      <c r="AL302" s="54">
        <v>43095</v>
      </c>
      <c r="AO302">
        <v>3000</v>
      </c>
      <c r="AP302" t="s">
        <v>4407</v>
      </c>
      <c r="AR302">
        <v>1</v>
      </c>
      <c r="AS302" t="s">
        <v>1382</v>
      </c>
      <c r="AT302">
        <v>1</v>
      </c>
      <c r="AV302">
        <v>10886</v>
      </c>
      <c r="AW302">
        <v>7239</v>
      </c>
      <c r="AX302">
        <v>3592</v>
      </c>
      <c r="AY302" t="s">
        <v>1392</v>
      </c>
      <c r="AZ302" t="s">
        <v>1388</v>
      </c>
      <c r="BA302">
        <v>10079</v>
      </c>
      <c r="BD302">
        <v>1000000000</v>
      </c>
      <c r="BE302">
        <v>1582</v>
      </c>
      <c r="BF302">
        <v>0.85</v>
      </c>
      <c r="BG302">
        <v>5975</v>
      </c>
      <c r="BH302">
        <v>0</v>
      </c>
      <c r="BI302">
        <v>3000</v>
      </c>
      <c r="BJ302">
        <v>2975</v>
      </c>
      <c r="BK302">
        <v>0</v>
      </c>
      <c r="BL302">
        <v>0</v>
      </c>
      <c r="BM302">
        <v>7557</v>
      </c>
      <c r="BN302">
        <v>0.31</v>
      </c>
      <c r="BR302">
        <v>3329</v>
      </c>
      <c r="BS302">
        <v>3629</v>
      </c>
      <c r="BX302">
        <v>261</v>
      </c>
      <c r="BY302">
        <v>0</v>
      </c>
      <c r="BZ302">
        <v>0</v>
      </c>
      <c r="CA302">
        <v>0.64</v>
      </c>
      <c r="CC302">
        <v>1</v>
      </c>
      <c r="CD302" s="54">
        <v>43475</v>
      </c>
      <c r="CE302" s="54"/>
      <c r="CF302" s="54">
        <v>43475</v>
      </c>
      <c r="CG302" s="54">
        <v>43601</v>
      </c>
      <c r="CH302" s="54">
        <v>43311</v>
      </c>
      <c r="CI302" s="54">
        <v>43395</v>
      </c>
      <c r="CJ302">
        <v>1</v>
      </c>
      <c r="CK302">
        <v>0</v>
      </c>
      <c r="CL302">
        <v>0</v>
      </c>
      <c r="CM302">
        <v>0.01</v>
      </c>
      <c r="CN302">
        <v>0</v>
      </c>
      <c r="CO302">
        <v>0</v>
      </c>
      <c r="CP302">
        <v>0</v>
      </c>
      <c r="CQ302" t="s">
        <v>1407</v>
      </c>
      <c r="CR302" t="s">
        <v>1406</v>
      </c>
      <c r="CS302" t="s">
        <v>4408</v>
      </c>
      <c r="CT302" t="s">
        <v>1405</v>
      </c>
      <c r="CU302" t="s">
        <v>4409</v>
      </c>
      <c r="CV302" t="s">
        <v>4917</v>
      </c>
      <c r="CW302" t="s">
        <v>4425</v>
      </c>
      <c r="CX302" t="s">
        <v>1401</v>
      </c>
      <c r="CY302" t="s">
        <v>4918</v>
      </c>
      <c r="CZ302" t="s">
        <v>4427</v>
      </c>
      <c r="DE302" t="s">
        <v>4414</v>
      </c>
      <c r="DG302" t="s">
        <v>1402</v>
      </c>
      <c r="DH302" s="54">
        <v>43395</v>
      </c>
      <c r="DI302" s="54">
        <v>43479</v>
      </c>
    </row>
    <row r="303" spans="1:113" x14ac:dyDescent="0.25">
      <c r="A303" t="s">
        <v>4403</v>
      </c>
      <c r="B303">
        <v>22</v>
      </c>
      <c r="C303" s="54">
        <v>43475</v>
      </c>
      <c r="D303" t="s">
        <v>1021</v>
      </c>
      <c r="E303" t="s">
        <v>4348</v>
      </c>
      <c r="K303" t="s">
        <v>4405</v>
      </c>
      <c r="L303">
        <v>0.73</v>
      </c>
      <c r="M303">
        <v>1.25</v>
      </c>
      <c r="N303">
        <v>0</v>
      </c>
      <c r="O303" s="54">
        <v>36526</v>
      </c>
      <c r="P303" s="54">
        <v>36526</v>
      </c>
      <c r="Q303">
        <v>32</v>
      </c>
      <c r="R303">
        <v>45</v>
      </c>
      <c r="S303">
        <v>18</v>
      </c>
      <c r="T303">
        <v>24</v>
      </c>
      <c r="U303">
        <v>12</v>
      </c>
      <c r="V303">
        <v>1</v>
      </c>
      <c r="X303" t="s">
        <v>4919</v>
      </c>
      <c r="AA303">
        <v>10.76</v>
      </c>
      <c r="AB303">
        <v>465</v>
      </c>
      <c r="AC303">
        <v>10.5</v>
      </c>
      <c r="AD303">
        <v>17.3</v>
      </c>
      <c r="AE303">
        <v>7</v>
      </c>
      <c r="AF303">
        <v>1</v>
      </c>
      <c r="AG303">
        <v>0</v>
      </c>
      <c r="AJ303" s="54">
        <v>43364</v>
      </c>
      <c r="AK303" s="54"/>
      <c r="AL303" s="54"/>
      <c r="AO303">
        <v>300</v>
      </c>
      <c r="AP303" t="s">
        <v>4416</v>
      </c>
      <c r="AR303">
        <v>1</v>
      </c>
      <c r="AS303" t="s">
        <v>1382</v>
      </c>
      <c r="AT303">
        <v>1</v>
      </c>
      <c r="AV303">
        <v>450</v>
      </c>
      <c r="AW303">
        <v>299</v>
      </c>
      <c r="AX303">
        <v>149</v>
      </c>
      <c r="AY303" t="s">
        <v>1387</v>
      </c>
      <c r="AZ303" t="s">
        <v>1387</v>
      </c>
      <c r="BA303">
        <v>0</v>
      </c>
      <c r="BD303">
        <v>1000000000</v>
      </c>
      <c r="BE303">
        <v>745</v>
      </c>
      <c r="BF303">
        <v>-0.66</v>
      </c>
      <c r="BG303">
        <v>0</v>
      </c>
      <c r="BH303">
        <v>0</v>
      </c>
      <c r="BI303">
        <v>0</v>
      </c>
      <c r="BJ303">
        <v>0</v>
      </c>
      <c r="BK303">
        <v>0</v>
      </c>
      <c r="BL303">
        <v>0</v>
      </c>
      <c r="BM303">
        <v>745</v>
      </c>
      <c r="BN303">
        <v>-0.66</v>
      </c>
      <c r="BR303">
        <v>0</v>
      </c>
      <c r="BS303">
        <v>150</v>
      </c>
      <c r="BX303">
        <v>0</v>
      </c>
      <c r="BY303">
        <v>215</v>
      </c>
      <c r="BZ303">
        <v>0</v>
      </c>
      <c r="CA303">
        <v>0.95</v>
      </c>
      <c r="CC303">
        <v>1</v>
      </c>
      <c r="CD303" s="54">
        <v>43264</v>
      </c>
      <c r="CE303" s="54"/>
      <c r="CF303" s="54">
        <v>43349</v>
      </c>
      <c r="CG303" s="54">
        <v>43475</v>
      </c>
      <c r="CH303" s="54">
        <v>43311</v>
      </c>
      <c r="CI303" s="54">
        <v>43395</v>
      </c>
      <c r="CJ303">
        <v>8.43</v>
      </c>
      <c r="CK303">
        <v>0</v>
      </c>
      <c r="CL303">
        <v>0.64</v>
      </c>
      <c r="CM303">
        <v>0</v>
      </c>
      <c r="CN303">
        <v>0</v>
      </c>
      <c r="CO303">
        <v>0</v>
      </c>
      <c r="CP303">
        <v>0.01</v>
      </c>
      <c r="CQ303" t="s">
        <v>1407</v>
      </c>
      <c r="CR303" t="s">
        <v>1406</v>
      </c>
      <c r="CS303" t="s">
        <v>4408</v>
      </c>
      <c r="CT303" t="s">
        <v>1405</v>
      </c>
      <c r="CU303" t="s">
        <v>4409</v>
      </c>
      <c r="CV303" t="s">
        <v>4920</v>
      </c>
      <c r="CW303" t="s">
        <v>4425</v>
      </c>
      <c r="CX303" t="s">
        <v>1401</v>
      </c>
      <c r="CY303" t="s">
        <v>4921</v>
      </c>
      <c r="CZ303" t="s">
        <v>4454</v>
      </c>
      <c r="DE303" t="s">
        <v>4422</v>
      </c>
      <c r="DG303" t="s">
        <v>1402</v>
      </c>
      <c r="DH303" s="54">
        <v>43395</v>
      </c>
      <c r="DI303" s="54">
        <v>43479</v>
      </c>
    </row>
    <row r="304" spans="1:113" x14ac:dyDescent="0.25">
      <c r="A304" t="s">
        <v>4403</v>
      </c>
      <c r="B304">
        <v>22</v>
      </c>
      <c r="C304" s="54">
        <v>43475</v>
      </c>
      <c r="D304" t="s">
        <v>1021</v>
      </c>
      <c r="E304" t="s">
        <v>1530</v>
      </c>
      <c r="I304" t="s">
        <v>4404</v>
      </c>
      <c r="K304" t="s">
        <v>4405</v>
      </c>
      <c r="L304">
        <v>1.36</v>
      </c>
      <c r="M304">
        <v>3.33</v>
      </c>
      <c r="N304">
        <v>0</v>
      </c>
      <c r="O304" s="54">
        <v>36526</v>
      </c>
      <c r="P304" s="54">
        <v>36526</v>
      </c>
      <c r="Q304">
        <v>32</v>
      </c>
      <c r="R304">
        <v>14</v>
      </c>
      <c r="S304">
        <v>20</v>
      </c>
      <c r="T304">
        <v>18</v>
      </c>
      <c r="U304">
        <v>8</v>
      </c>
      <c r="V304">
        <v>1</v>
      </c>
      <c r="X304" t="s">
        <v>4922</v>
      </c>
      <c r="Z304" t="s">
        <v>1403</v>
      </c>
      <c r="AA304">
        <v>1.94</v>
      </c>
      <c r="AB304">
        <v>61</v>
      </c>
      <c r="AC304">
        <v>26.4</v>
      </c>
      <c r="AD304">
        <v>7.1</v>
      </c>
      <c r="AE304">
        <v>9</v>
      </c>
      <c r="AF304">
        <v>0</v>
      </c>
      <c r="AG304">
        <v>0</v>
      </c>
      <c r="AJ304" s="54">
        <v>43474</v>
      </c>
      <c r="AK304" s="54"/>
      <c r="AL304" s="54">
        <v>43468</v>
      </c>
      <c r="AO304">
        <v>70</v>
      </c>
      <c r="AP304" t="s">
        <v>4407</v>
      </c>
      <c r="AR304">
        <v>1</v>
      </c>
      <c r="AS304" t="s">
        <v>1382</v>
      </c>
      <c r="AT304">
        <v>1</v>
      </c>
      <c r="AV304">
        <v>205</v>
      </c>
      <c r="AW304">
        <v>136</v>
      </c>
      <c r="AX304">
        <v>68</v>
      </c>
      <c r="AY304" t="s">
        <v>1392</v>
      </c>
      <c r="AZ304" t="s">
        <v>1392</v>
      </c>
      <c r="BA304">
        <v>189</v>
      </c>
      <c r="BD304">
        <v>1000000000</v>
      </c>
      <c r="BE304">
        <v>55</v>
      </c>
      <c r="BF304">
        <v>0.73</v>
      </c>
      <c r="BG304">
        <v>0</v>
      </c>
      <c r="BH304">
        <v>0</v>
      </c>
      <c r="BI304">
        <v>0</v>
      </c>
      <c r="BJ304">
        <v>0</v>
      </c>
      <c r="BK304">
        <v>0</v>
      </c>
      <c r="BL304">
        <v>0</v>
      </c>
      <c r="BM304">
        <v>55</v>
      </c>
      <c r="BN304">
        <v>0.73</v>
      </c>
      <c r="BR304">
        <v>150</v>
      </c>
      <c r="BS304">
        <v>63</v>
      </c>
      <c r="BX304">
        <v>26</v>
      </c>
      <c r="BY304">
        <v>0</v>
      </c>
      <c r="BZ304">
        <v>0</v>
      </c>
      <c r="CA304">
        <v>2.67</v>
      </c>
      <c r="CC304">
        <v>1</v>
      </c>
      <c r="CD304" s="54">
        <v>43475</v>
      </c>
      <c r="CE304" s="54"/>
      <c r="CF304" s="54">
        <v>43475</v>
      </c>
      <c r="CG304" s="54">
        <v>43615</v>
      </c>
      <c r="CH304" s="54">
        <v>43311</v>
      </c>
      <c r="CI304" s="54">
        <v>43367</v>
      </c>
      <c r="CJ304">
        <v>1</v>
      </c>
      <c r="CK304">
        <v>0</v>
      </c>
      <c r="CL304">
        <v>0</v>
      </c>
      <c r="CM304">
        <v>0.01</v>
      </c>
      <c r="CN304">
        <v>0</v>
      </c>
      <c r="CO304">
        <v>0</v>
      </c>
      <c r="CP304">
        <v>0</v>
      </c>
      <c r="CQ304" t="s">
        <v>1407</v>
      </c>
      <c r="CR304" t="s">
        <v>1406</v>
      </c>
      <c r="CS304" t="s">
        <v>4408</v>
      </c>
      <c r="CT304" t="s">
        <v>1405</v>
      </c>
      <c r="CU304" t="s">
        <v>4923</v>
      </c>
      <c r="CV304" t="s">
        <v>4924</v>
      </c>
      <c r="CW304" t="s">
        <v>4925</v>
      </c>
      <c r="CX304" t="s">
        <v>4926</v>
      </c>
      <c r="CY304" t="s">
        <v>4927</v>
      </c>
      <c r="CZ304" t="s">
        <v>4928</v>
      </c>
      <c r="DE304" t="s">
        <v>4414</v>
      </c>
      <c r="DG304" t="s">
        <v>1402</v>
      </c>
      <c r="DH304" s="54">
        <v>43367</v>
      </c>
      <c r="DI304" s="54">
        <v>43437</v>
      </c>
    </row>
    <row r="305" spans="1:113" x14ac:dyDescent="0.25">
      <c r="A305" t="s">
        <v>4403</v>
      </c>
      <c r="B305">
        <v>22</v>
      </c>
      <c r="C305" s="54">
        <v>43475</v>
      </c>
      <c r="D305" t="s">
        <v>1021</v>
      </c>
      <c r="E305" t="s">
        <v>4352</v>
      </c>
      <c r="I305" t="s">
        <v>4404</v>
      </c>
      <c r="K305" t="s">
        <v>4405</v>
      </c>
      <c r="L305">
        <v>500.06</v>
      </c>
      <c r="M305">
        <v>1220.95</v>
      </c>
      <c r="N305">
        <v>0</v>
      </c>
      <c r="O305" s="54">
        <v>36526</v>
      </c>
      <c r="P305" s="54">
        <v>36526</v>
      </c>
      <c r="Q305">
        <v>32</v>
      </c>
      <c r="R305">
        <v>14</v>
      </c>
      <c r="S305">
        <v>20</v>
      </c>
      <c r="T305">
        <v>18</v>
      </c>
      <c r="U305">
        <v>8</v>
      </c>
      <c r="V305">
        <v>1</v>
      </c>
      <c r="X305" t="s">
        <v>4929</v>
      </c>
      <c r="AA305">
        <v>0.04</v>
      </c>
      <c r="AB305">
        <v>2</v>
      </c>
      <c r="AC305">
        <v>0</v>
      </c>
      <c r="AD305">
        <v>12.5</v>
      </c>
      <c r="AE305">
        <v>6.3</v>
      </c>
      <c r="AF305">
        <v>0</v>
      </c>
      <c r="AG305">
        <v>0</v>
      </c>
      <c r="AJ305" s="54"/>
      <c r="AK305" s="54"/>
      <c r="AL305" s="54"/>
      <c r="AO305">
        <v>1</v>
      </c>
      <c r="AP305" t="s">
        <v>4407</v>
      </c>
      <c r="AR305">
        <v>1</v>
      </c>
      <c r="AS305" t="s">
        <v>1382</v>
      </c>
      <c r="AT305">
        <v>1</v>
      </c>
      <c r="AV305">
        <v>0</v>
      </c>
      <c r="AW305">
        <v>0</v>
      </c>
      <c r="AX305">
        <v>0</v>
      </c>
      <c r="AY305" t="s">
        <v>1383</v>
      </c>
      <c r="AZ305" t="s">
        <v>1383</v>
      </c>
      <c r="BA305">
        <v>0</v>
      </c>
      <c r="BD305">
        <v>1000000000</v>
      </c>
      <c r="BE305">
        <v>2</v>
      </c>
      <c r="BF305">
        <v>0</v>
      </c>
      <c r="BG305">
        <v>0</v>
      </c>
      <c r="BH305">
        <v>0</v>
      </c>
      <c r="BI305">
        <v>0</v>
      </c>
      <c r="BJ305">
        <v>0</v>
      </c>
      <c r="BK305">
        <v>0</v>
      </c>
      <c r="BL305">
        <v>0</v>
      </c>
      <c r="BM305">
        <v>2</v>
      </c>
      <c r="BN305">
        <v>0</v>
      </c>
      <c r="BR305">
        <v>0</v>
      </c>
      <c r="BS305">
        <v>0</v>
      </c>
      <c r="BX305">
        <v>0</v>
      </c>
      <c r="BY305">
        <v>0</v>
      </c>
      <c r="BZ305">
        <v>0</v>
      </c>
      <c r="CA305">
        <v>0</v>
      </c>
      <c r="CC305">
        <v>0</v>
      </c>
      <c r="CD305" s="54">
        <v>42704</v>
      </c>
      <c r="CE305" s="54"/>
      <c r="CF305" s="54">
        <v>43335</v>
      </c>
      <c r="CG305" s="54">
        <v>43475</v>
      </c>
      <c r="CH305" s="54">
        <v>36526</v>
      </c>
      <c r="CI305" s="54">
        <v>36526</v>
      </c>
      <c r="CJ305">
        <v>0.23</v>
      </c>
      <c r="CK305">
        <v>0</v>
      </c>
      <c r="CL305">
        <v>0.01</v>
      </c>
      <c r="CM305">
        <v>0</v>
      </c>
      <c r="CN305">
        <v>0</v>
      </c>
      <c r="CO305">
        <v>0</v>
      </c>
      <c r="CP305">
        <v>0.69</v>
      </c>
      <c r="CQ305" t="s">
        <v>1407</v>
      </c>
      <c r="CR305" t="s">
        <v>1406</v>
      </c>
      <c r="CS305" t="s">
        <v>4408</v>
      </c>
      <c r="CT305" t="s">
        <v>1405</v>
      </c>
      <c r="CU305" t="s">
        <v>4923</v>
      </c>
      <c r="CV305" t="s">
        <v>4930</v>
      </c>
      <c r="CW305" t="s">
        <v>4928</v>
      </c>
      <c r="CX305" t="s">
        <v>4926</v>
      </c>
      <c r="CY305" t="s">
        <v>4931</v>
      </c>
      <c r="CZ305" t="s">
        <v>4928</v>
      </c>
      <c r="DE305" t="s">
        <v>4932</v>
      </c>
      <c r="DH305" s="54">
        <v>36526</v>
      </c>
      <c r="DI305" s="54">
        <v>36652</v>
      </c>
    </row>
    <row r="306" spans="1:113" x14ac:dyDescent="0.25">
      <c r="A306" t="s">
        <v>4403</v>
      </c>
      <c r="B306">
        <v>22</v>
      </c>
      <c r="C306" s="54">
        <v>43475</v>
      </c>
      <c r="D306" t="s">
        <v>1021</v>
      </c>
      <c r="E306" t="s">
        <v>4933</v>
      </c>
      <c r="I306" t="s">
        <v>4404</v>
      </c>
      <c r="K306" t="s">
        <v>4405</v>
      </c>
      <c r="L306">
        <v>568.94000000000005</v>
      </c>
      <c r="M306">
        <v>1391.26</v>
      </c>
      <c r="N306">
        <v>0</v>
      </c>
      <c r="O306" s="54">
        <v>36526</v>
      </c>
      <c r="P306" s="54">
        <v>36526</v>
      </c>
      <c r="Q306">
        <v>32</v>
      </c>
      <c r="R306">
        <v>14</v>
      </c>
      <c r="S306">
        <v>20</v>
      </c>
      <c r="T306">
        <v>18</v>
      </c>
      <c r="U306">
        <v>8</v>
      </c>
      <c r="V306">
        <v>1</v>
      </c>
      <c r="X306" t="s">
        <v>4929</v>
      </c>
      <c r="AA306">
        <v>0</v>
      </c>
      <c r="AB306">
        <v>0</v>
      </c>
      <c r="AC306">
        <v>0</v>
      </c>
      <c r="AD306">
        <v>0</v>
      </c>
      <c r="AE306">
        <v>0</v>
      </c>
      <c r="AF306">
        <v>0</v>
      </c>
      <c r="AG306">
        <v>0</v>
      </c>
      <c r="AJ306" s="54"/>
      <c r="AK306" s="54"/>
      <c r="AL306" s="54"/>
      <c r="AO306">
        <v>1</v>
      </c>
      <c r="AP306" t="s">
        <v>4407</v>
      </c>
      <c r="AR306">
        <v>1</v>
      </c>
      <c r="AS306" t="s">
        <v>1382</v>
      </c>
      <c r="AT306">
        <v>1</v>
      </c>
      <c r="AV306">
        <v>0</v>
      </c>
      <c r="AW306">
        <v>0</v>
      </c>
      <c r="AX306">
        <v>0</v>
      </c>
      <c r="AY306" t="s">
        <v>1383</v>
      </c>
      <c r="AZ306" t="s">
        <v>1383</v>
      </c>
      <c r="BA306">
        <v>0</v>
      </c>
      <c r="BD306">
        <v>1000000000</v>
      </c>
      <c r="BE306">
        <v>1</v>
      </c>
      <c r="BF306">
        <v>0</v>
      </c>
      <c r="BG306">
        <v>0</v>
      </c>
      <c r="BH306">
        <v>0</v>
      </c>
      <c r="BI306">
        <v>0</v>
      </c>
      <c r="BJ306">
        <v>0</v>
      </c>
      <c r="BK306">
        <v>0</v>
      </c>
      <c r="BL306">
        <v>0</v>
      </c>
      <c r="BM306">
        <v>1</v>
      </c>
      <c r="BN306">
        <v>0</v>
      </c>
      <c r="BR306">
        <v>0</v>
      </c>
      <c r="BS306">
        <v>0</v>
      </c>
      <c r="BX306">
        <v>0</v>
      </c>
      <c r="BY306">
        <v>0</v>
      </c>
      <c r="BZ306">
        <v>0</v>
      </c>
      <c r="CA306">
        <v>0</v>
      </c>
      <c r="CC306">
        <v>0</v>
      </c>
      <c r="CD306" s="54">
        <v>42704</v>
      </c>
      <c r="CE306" s="54"/>
      <c r="CF306" s="54">
        <v>43335</v>
      </c>
      <c r="CG306" s="54">
        <v>43475</v>
      </c>
      <c r="CH306" s="54">
        <v>36526</v>
      </c>
      <c r="CI306" s="54">
        <v>36526</v>
      </c>
      <c r="CJ306">
        <v>0.11</v>
      </c>
      <c r="CK306">
        <v>0</v>
      </c>
      <c r="CL306">
        <v>0.01</v>
      </c>
      <c r="CM306">
        <v>0</v>
      </c>
      <c r="CN306">
        <v>0</v>
      </c>
      <c r="CO306">
        <v>0</v>
      </c>
      <c r="CP306">
        <v>0.69</v>
      </c>
      <c r="CQ306" t="s">
        <v>1407</v>
      </c>
      <c r="CR306" t="s">
        <v>1406</v>
      </c>
      <c r="CS306" t="s">
        <v>4408</v>
      </c>
      <c r="CT306" t="s">
        <v>1405</v>
      </c>
      <c r="CU306" t="s">
        <v>4923</v>
      </c>
      <c r="CV306" t="s">
        <v>4934</v>
      </c>
      <c r="CW306" t="s">
        <v>4928</v>
      </c>
      <c r="CX306" t="s">
        <v>4926</v>
      </c>
      <c r="CY306" t="s">
        <v>4931</v>
      </c>
      <c r="CZ306" t="s">
        <v>4928</v>
      </c>
      <c r="DE306" t="s">
        <v>4932</v>
      </c>
      <c r="DH306" s="54">
        <v>36526</v>
      </c>
      <c r="DI306" s="54">
        <v>36652</v>
      </c>
    </row>
    <row r="307" spans="1:113" x14ac:dyDescent="0.25">
      <c r="A307" t="s">
        <v>4403</v>
      </c>
      <c r="B307">
        <v>22</v>
      </c>
      <c r="C307" s="54">
        <v>43475</v>
      </c>
      <c r="D307" t="s">
        <v>1021</v>
      </c>
      <c r="E307" t="s">
        <v>4935</v>
      </c>
      <c r="I307" t="s">
        <v>4404</v>
      </c>
      <c r="K307" t="s">
        <v>4405</v>
      </c>
      <c r="L307">
        <v>669.95</v>
      </c>
      <c r="M307">
        <v>1640.97</v>
      </c>
      <c r="N307">
        <v>0</v>
      </c>
      <c r="O307" s="54">
        <v>36526</v>
      </c>
      <c r="P307" s="54">
        <v>36526</v>
      </c>
      <c r="Q307">
        <v>32</v>
      </c>
      <c r="R307">
        <v>14</v>
      </c>
      <c r="S307">
        <v>20</v>
      </c>
      <c r="T307">
        <v>18</v>
      </c>
      <c r="U307">
        <v>8</v>
      </c>
      <c r="V307">
        <v>1</v>
      </c>
      <c r="X307" t="s">
        <v>4929</v>
      </c>
      <c r="AA307">
        <v>0</v>
      </c>
      <c r="AB307">
        <v>0</v>
      </c>
      <c r="AC307">
        <v>0</v>
      </c>
      <c r="AD307">
        <v>0</v>
      </c>
      <c r="AE307">
        <v>0</v>
      </c>
      <c r="AF307">
        <v>0</v>
      </c>
      <c r="AG307">
        <v>0</v>
      </c>
      <c r="AJ307" s="54"/>
      <c r="AK307" s="54"/>
      <c r="AL307" s="54"/>
      <c r="AO307">
        <v>1</v>
      </c>
      <c r="AP307" t="s">
        <v>4407</v>
      </c>
      <c r="AR307">
        <v>1</v>
      </c>
      <c r="AS307" t="s">
        <v>1382</v>
      </c>
      <c r="AT307">
        <v>1</v>
      </c>
      <c r="AV307">
        <v>0</v>
      </c>
      <c r="AW307">
        <v>0</v>
      </c>
      <c r="AX307">
        <v>0</v>
      </c>
      <c r="AY307" t="s">
        <v>1383</v>
      </c>
      <c r="AZ307" t="s">
        <v>1383</v>
      </c>
      <c r="BA307">
        <v>0</v>
      </c>
      <c r="BD307">
        <v>1000000000</v>
      </c>
      <c r="BE307">
        <v>1</v>
      </c>
      <c r="BF307">
        <v>0</v>
      </c>
      <c r="BG307">
        <v>0</v>
      </c>
      <c r="BH307">
        <v>0</v>
      </c>
      <c r="BI307">
        <v>0</v>
      </c>
      <c r="BJ307">
        <v>0</v>
      </c>
      <c r="BK307">
        <v>0</v>
      </c>
      <c r="BL307">
        <v>0</v>
      </c>
      <c r="BM307">
        <v>1</v>
      </c>
      <c r="BN307">
        <v>0</v>
      </c>
      <c r="BR307">
        <v>0</v>
      </c>
      <c r="BS307">
        <v>0</v>
      </c>
      <c r="BX307">
        <v>0</v>
      </c>
      <c r="BY307">
        <v>0</v>
      </c>
      <c r="BZ307">
        <v>0</v>
      </c>
      <c r="CA307">
        <v>0</v>
      </c>
      <c r="CC307">
        <v>0</v>
      </c>
      <c r="CD307" s="54">
        <v>42704</v>
      </c>
      <c r="CE307" s="54"/>
      <c r="CF307" s="54">
        <v>43335</v>
      </c>
      <c r="CG307" s="54">
        <v>43475</v>
      </c>
      <c r="CH307" s="54">
        <v>36526</v>
      </c>
      <c r="CI307" s="54">
        <v>36526</v>
      </c>
      <c r="CJ307">
        <v>0.11</v>
      </c>
      <c r="CK307">
        <v>0</v>
      </c>
      <c r="CL307">
        <v>0.01</v>
      </c>
      <c r="CM307">
        <v>0</v>
      </c>
      <c r="CN307">
        <v>0</v>
      </c>
      <c r="CO307">
        <v>0</v>
      </c>
      <c r="CP307">
        <v>0.69</v>
      </c>
      <c r="CQ307" t="s">
        <v>1407</v>
      </c>
      <c r="CR307" t="s">
        <v>1406</v>
      </c>
      <c r="CS307" t="s">
        <v>4408</v>
      </c>
      <c r="CT307" t="s">
        <v>1405</v>
      </c>
      <c r="CU307" t="s">
        <v>4923</v>
      </c>
      <c r="CV307" t="s">
        <v>4936</v>
      </c>
      <c r="CW307" t="s">
        <v>4928</v>
      </c>
      <c r="CX307" t="s">
        <v>4926</v>
      </c>
      <c r="CY307" t="s">
        <v>4931</v>
      </c>
      <c r="CZ307" t="s">
        <v>4928</v>
      </c>
      <c r="DE307" t="s">
        <v>4932</v>
      </c>
      <c r="DH307" s="54">
        <v>36526</v>
      </c>
      <c r="DI307" s="54">
        <v>36652</v>
      </c>
    </row>
    <row r="308" spans="1:113" x14ac:dyDescent="0.25">
      <c r="A308" t="s">
        <v>4403</v>
      </c>
      <c r="B308">
        <v>22</v>
      </c>
      <c r="C308" s="54">
        <v>43475</v>
      </c>
      <c r="D308" t="s">
        <v>1021</v>
      </c>
      <c r="E308" t="s">
        <v>4353</v>
      </c>
      <c r="I308" t="s">
        <v>4404</v>
      </c>
      <c r="K308" t="s">
        <v>4405</v>
      </c>
      <c r="L308">
        <v>77.19</v>
      </c>
      <c r="M308">
        <v>190.84</v>
      </c>
      <c r="N308">
        <v>0</v>
      </c>
      <c r="O308" s="54">
        <v>36526</v>
      </c>
      <c r="P308" s="54">
        <v>36526</v>
      </c>
      <c r="Q308">
        <v>32</v>
      </c>
      <c r="R308">
        <v>14</v>
      </c>
      <c r="S308">
        <v>20</v>
      </c>
      <c r="T308">
        <v>18</v>
      </c>
      <c r="U308">
        <v>8</v>
      </c>
      <c r="V308">
        <v>1</v>
      </c>
      <c r="X308" t="s">
        <v>4929</v>
      </c>
      <c r="AA308">
        <v>0.04</v>
      </c>
      <c r="AB308">
        <v>2</v>
      </c>
      <c r="AC308">
        <v>0</v>
      </c>
      <c r="AD308">
        <v>6.3</v>
      </c>
      <c r="AE308">
        <v>6.3</v>
      </c>
      <c r="AF308">
        <v>0</v>
      </c>
      <c r="AG308">
        <v>0</v>
      </c>
      <c r="AJ308" s="54"/>
      <c r="AK308" s="54"/>
      <c r="AL308" s="54"/>
      <c r="AO308">
        <v>1</v>
      </c>
      <c r="AP308" t="s">
        <v>4407</v>
      </c>
      <c r="AR308">
        <v>1</v>
      </c>
      <c r="AS308" t="s">
        <v>1382</v>
      </c>
      <c r="AT308">
        <v>1</v>
      </c>
      <c r="AV308">
        <v>0</v>
      </c>
      <c r="AW308">
        <v>0</v>
      </c>
      <c r="AX308">
        <v>0</v>
      </c>
      <c r="AY308" t="s">
        <v>1383</v>
      </c>
      <c r="AZ308" t="s">
        <v>1383</v>
      </c>
      <c r="BA308">
        <v>0</v>
      </c>
      <c r="BD308">
        <v>1000000000</v>
      </c>
      <c r="BE308">
        <v>1</v>
      </c>
      <c r="BF308">
        <v>0</v>
      </c>
      <c r="BG308">
        <v>0</v>
      </c>
      <c r="BH308">
        <v>0</v>
      </c>
      <c r="BI308">
        <v>0</v>
      </c>
      <c r="BJ308">
        <v>0</v>
      </c>
      <c r="BK308">
        <v>0</v>
      </c>
      <c r="BL308">
        <v>0</v>
      </c>
      <c r="BM308">
        <v>1</v>
      </c>
      <c r="BN308">
        <v>0</v>
      </c>
      <c r="BR308">
        <v>0</v>
      </c>
      <c r="BS308">
        <v>0</v>
      </c>
      <c r="BX308">
        <v>0</v>
      </c>
      <c r="BY308">
        <v>0</v>
      </c>
      <c r="BZ308">
        <v>0</v>
      </c>
      <c r="CA308">
        <v>0</v>
      </c>
      <c r="CC308">
        <v>0</v>
      </c>
      <c r="CD308" s="54">
        <v>42704</v>
      </c>
      <c r="CE308" s="54"/>
      <c r="CF308" s="54">
        <v>43335</v>
      </c>
      <c r="CG308" s="54">
        <v>43475</v>
      </c>
      <c r="CH308" s="54">
        <v>36526</v>
      </c>
      <c r="CI308" s="54">
        <v>36526</v>
      </c>
      <c r="CJ308">
        <v>0.33</v>
      </c>
      <c r="CK308">
        <v>0</v>
      </c>
      <c r="CL308">
        <v>0.01</v>
      </c>
      <c r="CM308">
        <v>0</v>
      </c>
      <c r="CN308">
        <v>0</v>
      </c>
      <c r="CO308">
        <v>0</v>
      </c>
      <c r="CP308">
        <v>0.69</v>
      </c>
      <c r="CQ308" t="s">
        <v>1407</v>
      </c>
      <c r="CR308" t="s">
        <v>1406</v>
      </c>
      <c r="CS308" t="s">
        <v>4408</v>
      </c>
      <c r="CT308" t="s">
        <v>1405</v>
      </c>
      <c r="CU308" t="s">
        <v>4923</v>
      </c>
      <c r="CV308" t="s">
        <v>4937</v>
      </c>
      <c r="CW308" t="s">
        <v>4928</v>
      </c>
      <c r="CX308" t="s">
        <v>4926</v>
      </c>
      <c r="CY308" t="s">
        <v>4931</v>
      </c>
      <c r="CZ308" t="s">
        <v>4928</v>
      </c>
      <c r="DE308" t="s">
        <v>4932</v>
      </c>
      <c r="DH308" s="54">
        <v>36526</v>
      </c>
      <c r="DI308" s="54">
        <v>36652</v>
      </c>
    </row>
    <row r="309" spans="1:113" x14ac:dyDescent="0.25">
      <c r="A309" t="s">
        <v>4403</v>
      </c>
      <c r="B309">
        <v>22</v>
      </c>
      <c r="C309" s="54">
        <v>43475</v>
      </c>
      <c r="D309" t="s">
        <v>1021</v>
      </c>
      <c r="E309" t="s">
        <v>4938</v>
      </c>
      <c r="I309" t="s">
        <v>4404</v>
      </c>
      <c r="K309" t="s">
        <v>4405</v>
      </c>
      <c r="L309">
        <v>94.62</v>
      </c>
      <c r="M309">
        <v>223.93</v>
      </c>
      <c r="N309">
        <v>0</v>
      </c>
      <c r="O309" s="54">
        <v>36526</v>
      </c>
      <c r="P309" s="54">
        <v>36526</v>
      </c>
      <c r="Q309">
        <v>32</v>
      </c>
      <c r="R309">
        <v>14</v>
      </c>
      <c r="S309">
        <v>20</v>
      </c>
      <c r="T309">
        <v>18</v>
      </c>
      <c r="U309">
        <v>8</v>
      </c>
      <c r="V309">
        <v>1</v>
      </c>
      <c r="X309" t="s">
        <v>4929</v>
      </c>
      <c r="AA309">
        <v>0</v>
      </c>
      <c r="AB309">
        <v>0</v>
      </c>
      <c r="AC309">
        <v>0</v>
      </c>
      <c r="AD309">
        <v>0</v>
      </c>
      <c r="AE309">
        <v>0</v>
      </c>
      <c r="AF309">
        <v>0</v>
      </c>
      <c r="AG309">
        <v>0</v>
      </c>
      <c r="AJ309" s="54"/>
      <c r="AK309" s="54"/>
      <c r="AL309" s="54"/>
      <c r="AO309">
        <v>1</v>
      </c>
      <c r="AP309" t="s">
        <v>4407</v>
      </c>
      <c r="AR309">
        <v>1</v>
      </c>
      <c r="AS309" t="s">
        <v>1382</v>
      </c>
      <c r="AT309">
        <v>1</v>
      </c>
      <c r="AV309">
        <v>0</v>
      </c>
      <c r="AW309">
        <v>0</v>
      </c>
      <c r="AX309">
        <v>0</v>
      </c>
      <c r="AY309" t="s">
        <v>1383</v>
      </c>
      <c r="AZ309" t="s">
        <v>1383</v>
      </c>
      <c r="BA309">
        <v>0</v>
      </c>
      <c r="BD309">
        <v>1000000000</v>
      </c>
      <c r="BE309">
        <v>2</v>
      </c>
      <c r="BF309">
        <v>0</v>
      </c>
      <c r="BG309">
        <v>0</v>
      </c>
      <c r="BH309">
        <v>0</v>
      </c>
      <c r="BI309">
        <v>0</v>
      </c>
      <c r="BJ309">
        <v>0</v>
      </c>
      <c r="BK309">
        <v>0</v>
      </c>
      <c r="BL309">
        <v>0</v>
      </c>
      <c r="BM309">
        <v>2</v>
      </c>
      <c r="BN309">
        <v>0</v>
      </c>
      <c r="BR309">
        <v>0</v>
      </c>
      <c r="BS309">
        <v>0</v>
      </c>
      <c r="BX309">
        <v>0</v>
      </c>
      <c r="BY309">
        <v>0</v>
      </c>
      <c r="BZ309">
        <v>0</v>
      </c>
      <c r="CA309">
        <v>0</v>
      </c>
      <c r="CC309">
        <v>0</v>
      </c>
      <c r="CD309" s="54">
        <v>42704</v>
      </c>
      <c r="CE309" s="54"/>
      <c r="CF309" s="54">
        <v>43335</v>
      </c>
      <c r="CG309" s="54">
        <v>43475</v>
      </c>
      <c r="CH309" s="54">
        <v>36526</v>
      </c>
      <c r="CI309" s="54">
        <v>36526</v>
      </c>
      <c r="CJ309">
        <v>0.11</v>
      </c>
      <c r="CK309">
        <v>0</v>
      </c>
      <c r="CL309">
        <v>0.01</v>
      </c>
      <c r="CM309">
        <v>0</v>
      </c>
      <c r="CN309">
        <v>0</v>
      </c>
      <c r="CO309">
        <v>0</v>
      </c>
      <c r="CP309">
        <v>0.69</v>
      </c>
      <c r="CQ309" t="s">
        <v>1407</v>
      </c>
      <c r="CR309" t="s">
        <v>1406</v>
      </c>
      <c r="CS309" t="s">
        <v>4408</v>
      </c>
      <c r="CT309" t="s">
        <v>1405</v>
      </c>
      <c r="CU309" t="s">
        <v>4923</v>
      </c>
      <c r="CV309" t="s">
        <v>4939</v>
      </c>
      <c r="CW309" t="s">
        <v>4928</v>
      </c>
      <c r="CX309" t="s">
        <v>4926</v>
      </c>
      <c r="CY309" t="s">
        <v>4931</v>
      </c>
      <c r="CZ309" t="s">
        <v>4928</v>
      </c>
      <c r="DE309" t="s">
        <v>4932</v>
      </c>
      <c r="DH309" s="54">
        <v>36526</v>
      </c>
      <c r="DI309" s="54">
        <v>36652</v>
      </c>
    </row>
    <row r="310" spans="1:113" x14ac:dyDescent="0.25">
      <c r="A310" t="s">
        <v>4403</v>
      </c>
      <c r="B310">
        <v>22</v>
      </c>
      <c r="C310" s="54">
        <v>43475</v>
      </c>
      <c r="D310" t="s">
        <v>1021</v>
      </c>
      <c r="E310" t="s">
        <v>4940</v>
      </c>
      <c r="I310" t="s">
        <v>4404</v>
      </c>
      <c r="K310" t="s">
        <v>4405</v>
      </c>
      <c r="L310">
        <v>107.07</v>
      </c>
      <c r="M310">
        <v>264.70999999999998</v>
      </c>
      <c r="N310">
        <v>0</v>
      </c>
      <c r="O310" s="54">
        <v>36526</v>
      </c>
      <c r="P310" s="54">
        <v>36526</v>
      </c>
      <c r="Q310">
        <v>32</v>
      </c>
      <c r="R310">
        <v>14</v>
      </c>
      <c r="S310">
        <v>20</v>
      </c>
      <c r="T310">
        <v>18</v>
      </c>
      <c r="U310">
        <v>8</v>
      </c>
      <c r="V310">
        <v>1</v>
      </c>
      <c r="X310" t="s">
        <v>4929</v>
      </c>
      <c r="AA310">
        <v>0</v>
      </c>
      <c r="AB310">
        <v>0</v>
      </c>
      <c r="AC310">
        <v>0</v>
      </c>
      <c r="AD310">
        <v>0</v>
      </c>
      <c r="AE310">
        <v>0</v>
      </c>
      <c r="AF310">
        <v>0</v>
      </c>
      <c r="AG310">
        <v>0</v>
      </c>
      <c r="AJ310" s="54"/>
      <c r="AK310" s="54"/>
      <c r="AL310" s="54"/>
      <c r="AO310">
        <v>1</v>
      </c>
      <c r="AP310" t="s">
        <v>4407</v>
      </c>
      <c r="AR310">
        <v>1</v>
      </c>
      <c r="AS310" t="s">
        <v>1382</v>
      </c>
      <c r="AT310">
        <v>1</v>
      </c>
      <c r="AV310">
        <v>0</v>
      </c>
      <c r="AW310">
        <v>0</v>
      </c>
      <c r="AX310">
        <v>0</v>
      </c>
      <c r="AY310" t="s">
        <v>1383</v>
      </c>
      <c r="AZ310" t="s">
        <v>1383</v>
      </c>
      <c r="BA310">
        <v>0</v>
      </c>
      <c r="BD310">
        <v>1000000000</v>
      </c>
      <c r="BE310">
        <v>2</v>
      </c>
      <c r="BF310">
        <v>0</v>
      </c>
      <c r="BG310">
        <v>0</v>
      </c>
      <c r="BH310">
        <v>0</v>
      </c>
      <c r="BI310">
        <v>0</v>
      </c>
      <c r="BJ310">
        <v>0</v>
      </c>
      <c r="BK310">
        <v>0</v>
      </c>
      <c r="BL310">
        <v>0</v>
      </c>
      <c r="BM310">
        <v>2</v>
      </c>
      <c r="BN310">
        <v>0</v>
      </c>
      <c r="BR310">
        <v>0</v>
      </c>
      <c r="BS310">
        <v>0</v>
      </c>
      <c r="BX310">
        <v>0</v>
      </c>
      <c r="BY310">
        <v>0</v>
      </c>
      <c r="BZ310">
        <v>0</v>
      </c>
      <c r="CA310">
        <v>0</v>
      </c>
      <c r="CC310">
        <v>0</v>
      </c>
      <c r="CD310" s="54">
        <v>42704</v>
      </c>
      <c r="CE310" s="54"/>
      <c r="CF310" s="54">
        <v>43335</v>
      </c>
      <c r="CG310" s="54">
        <v>43475</v>
      </c>
      <c r="CH310" s="54">
        <v>36526</v>
      </c>
      <c r="CI310" s="54">
        <v>36526</v>
      </c>
      <c r="CJ310">
        <v>0.11</v>
      </c>
      <c r="CK310">
        <v>0</v>
      </c>
      <c r="CL310">
        <v>0.01</v>
      </c>
      <c r="CM310">
        <v>0</v>
      </c>
      <c r="CN310">
        <v>0</v>
      </c>
      <c r="CO310">
        <v>0</v>
      </c>
      <c r="CP310">
        <v>0.69</v>
      </c>
      <c r="CQ310" t="s">
        <v>1407</v>
      </c>
      <c r="CR310" t="s">
        <v>1406</v>
      </c>
      <c r="CS310" t="s">
        <v>4408</v>
      </c>
      <c r="CT310" t="s">
        <v>1405</v>
      </c>
      <c r="CU310" t="s">
        <v>4923</v>
      </c>
      <c r="CV310" t="s">
        <v>4941</v>
      </c>
      <c r="CW310" t="s">
        <v>4928</v>
      </c>
      <c r="CX310" t="s">
        <v>4926</v>
      </c>
      <c r="CY310" t="s">
        <v>4931</v>
      </c>
      <c r="CZ310" t="s">
        <v>4928</v>
      </c>
      <c r="DE310" t="s">
        <v>4932</v>
      </c>
      <c r="DH310" s="54">
        <v>36526</v>
      </c>
      <c r="DI310" s="54">
        <v>36652</v>
      </c>
    </row>
    <row r="311" spans="1:113" x14ac:dyDescent="0.25">
      <c r="A311" t="s">
        <v>4403</v>
      </c>
      <c r="B311">
        <v>22</v>
      </c>
      <c r="C311" s="54">
        <v>43475</v>
      </c>
      <c r="D311" t="s">
        <v>1021</v>
      </c>
      <c r="E311" t="s">
        <v>4354</v>
      </c>
      <c r="I311" t="s">
        <v>4404</v>
      </c>
      <c r="K311" t="s">
        <v>4405</v>
      </c>
      <c r="L311">
        <v>62.87</v>
      </c>
      <c r="M311">
        <v>147.74</v>
      </c>
      <c r="N311">
        <v>0</v>
      </c>
      <c r="O311" s="54">
        <v>36526</v>
      </c>
      <c r="P311" s="54">
        <v>36526</v>
      </c>
      <c r="Q311">
        <v>32</v>
      </c>
      <c r="R311">
        <v>14</v>
      </c>
      <c r="S311">
        <v>20</v>
      </c>
      <c r="T311">
        <v>18</v>
      </c>
      <c r="U311">
        <v>8</v>
      </c>
      <c r="V311">
        <v>1</v>
      </c>
      <c r="X311" t="s">
        <v>4929</v>
      </c>
      <c r="AA311">
        <v>0.04</v>
      </c>
      <c r="AB311">
        <v>2</v>
      </c>
      <c r="AC311">
        <v>0</v>
      </c>
      <c r="AD311">
        <v>0</v>
      </c>
      <c r="AE311">
        <v>6.3</v>
      </c>
      <c r="AF311">
        <v>0</v>
      </c>
      <c r="AG311">
        <v>0</v>
      </c>
      <c r="AJ311" s="54"/>
      <c r="AK311" s="54"/>
      <c r="AL311" s="54"/>
      <c r="AO311">
        <v>1</v>
      </c>
      <c r="AP311" t="s">
        <v>4407</v>
      </c>
      <c r="AR311">
        <v>1</v>
      </c>
      <c r="AS311" t="s">
        <v>1382</v>
      </c>
      <c r="AT311">
        <v>1</v>
      </c>
      <c r="AV311">
        <v>0</v>
      </c>
      <c r="AW311">
        <v>0</v>
      </c>
      <c r="AX311">
        <v>0</v>
      </c>
      <c r="AY311" t="s">
        <v>1383</v>
      </c>
      <c r="AZ311" t="s">
        <v>1383</v>
      </c>
      <c r="BA311">
        <v>0</v>
      </c>
      <c r="BD311">
        <v>1000000000</v>
      </c>
      <c r="BE311">
        <v>0</v>
      </c>
      <c r="BF311">
        <v>0</v>
      </c>
      <c r="BG311">
        <v>0</v>
      </c>
      <c r="BH311">
        <v>0</v>
      </c>
      <c r="BI311">
        <v>0</v>
      </c>
      <c r="BJ311">
        <v>0</v>
      </c>
      <c r="BK311">
        <v>0</v>
      </c>
      <c r="BL311">
        <v>0</v>
      </c>
      <c r="BM311">
        <v>0</v>
      </c>
      <c r="BN311">
        <v>0</v>
      </c>
      <c r="BR311">
        <v>0</v>
      </c>
      <c r="BS311">
        <v>0</v>
      </c>
      <c r="BX311">
        <v>0</v>
      </c>
      <c r="BY311">
        <v>0</v>
      </c>
      <c r="BZ311">
        <v>0</v>
      </c>
      <c r="CA311">
        <v>0</v>
      </c>
      <c r="CC311">
        <v>0</v>
      </c>
      <c r="CD311" s="54">
        <v>42704</v>
      </c>
      <c r="CE311" s="54"/>
      <c r="CF311" s="54">
        <v>43335</v>
      </c>
      <c r="CG311" s="54">
        <v>43475</v>
      </c>
      <c r="CH311" s="54">
        <v>36526</v>
      </c>
      <c r="CI311" s="54">
        <v>36526</v>
      </c>
      <c r="CJ311">
        <v>2.5</v>
      </c>
      <c r="CK311">
        <v>0</v>
      </c>
      <c r="CL311">
        <v>0.6</v>
      </c>
      <c r="CM311">
        <v>0</v>
      </c>
      <c r="CN311">
        <v>0</v>
      </c>
      <c r="CO311">
        <v>0</v>
      </c>
      <c r="CP311">
        <v>0.1</v>
      </c>
      <c r="CQ311" t="s">
        <v>1407</v>
      </c>
      <c r="CR311" t="s">
        <v>1406</v>
      </c>
      <c r="CS311" t="s">
        <v>4408</v>
      </c>
      <c r="CT311" t="s">
        <v>1405</v>
      </c>
      <c r="CU311" t="s">
        <v>4923</v>
      </c>
      <c r="CV311" t="s">
        <v>4942</v>
      </c>
      <c r="CW311" t="s">
        <v>4928</v>
      </c>
      <c r="CX311" t="s">
        <v>4926</v>
      </c>
      <c r="CY311" t="s">
        <v>4931</v>
      </c>
      <c r="CZ311" t="s">
        <v>4928</v>
      </c>
      <c r="DE311" t="s">
        <v>4932</v>
      </c>
      <c r="DH311" s="54">
        <v>36526</v>
      </c>
      <c r="DI311" s="54">
        <v>36652</v>
      </c>
    </row>
    <row r="312" spans="1:113" x14ac:dyDescent="0.25">
      <c r="A312" t="s">
        <v>4403</v>
      </c>
      <c r="B312">
        <v>22</v>
      </c>
      <c r="C312" s="54">
        <v>43475</v>
      </c>
      <c r="D312" t="s">
        <v>1021</v>
      </c>
      <c r="E312" t="s">
        <v>4355</v>
      </c>
      <c r="I312" t="s">
        <v>4404</v>
      </c>
      <c r="K312" t="s">
        <v>4405</v>
      </c>
      <c r="L312">
        <v>86.52</v>
      </c>
      <c r="M312">
        <v>206.23</v>
      </c>
      <c r="N312">
        <v>0</v>
      </c>
      <c r="O312" s="54">
        <v>36526</v>
      </c>
      <c r="P312" s="54">
        <v>36526</v>
      </c>
      <c r="Q312">
        <v>32</v>
      </c>
      <c r="R312">
        <v>14</v>
      </c>
      <c r="S312">
        <v>20</v>
      </c>
      <c r="T312">
        <v>18</v>
      </c>
      <c r="U312">
        <v>8</v>
      </c>
      <c r="V312">
        <v>1</v>
      </c>
      <c r="X312" t="s">
        <v>4929</v>
      </c>
      <c r="AA312">
        <v>0.04</v>
      </c>
      <c r="AB312">
        <v>2</v>
      </c>
      <c r="AC312">
        <v>0</v>
      </c>
      <c r="AD312">
        <v>0</v>
      </c>
      <c r="AE312">
        <v>6.3</v>
      </c>
      <c r="AF312">
        <v>0</v>
      </c>
      <c r="AG312">
        <v>0</v>
      </c>
      <c r="AJ312" s="54"/>
      <c r="AK312" s="54"/>
      <c r="AL312" s="54"/>
      <c r="AO312">
        <v>1</v>
      </c>
      <c r="AP312" t="s">
        <v>4407</v>
      </c>
      <c r="AR312">
        <v>1</v>
      </c>
      <c r="AS312" t="s">
        <v>1382</v>
      </c>
      <c r="AT312">
        <v>1</v>
      </c>
      <c r="AV312">
        <v>0</v>
      </c>
      <c r="AW312">
        <v>0</v>
      </c>
      <c r="AX312">
        <v>0</v>
      </c>
      <c r="AY312" t="s">
        <v>1383</v>
      </c>
      <c r="AZ312" t="s">
        <v>1383</v>
      </c>
      <c r="BA312">
        <v>0</v>
      </c>
      <c r="BD312">
        <v>1000000000</v>
      </c>
      <c r="BE312">
        <v>0</v>
      </c>
      <c r="BF312">
        <v>0</v>
      </c>
      <c r="BG312">
        <v>0</v>
      </c>
      <c r="BH312">
        <v>0</v>
      </c>
      <c r="BI312">
        <v>0</v>
      </c>
      <c r="BJ312">
        <v>0</v>
      </c>
      <c r="BK312">
        <v>0</v>
      </c>
      <c r="BL312">
        <v>0</v>
      </c>
      <c r="BM312">
        <v>0</v>
      </c>
      <c r="BN312">
        <v>0</v>
      </c>
      <c r="BR312">
        <v>0</v>
      </c>
      <c r="BS312">
        <v>0</v>
      </c>
      <c r="BX312">
        <v>0</v>
      </c>
      <c r="BY312">
        <v>0</v>
      </c>
      <c r="BZ312">
        <v>0</v>
      </c>
      <c r="CA312">
        <v>0</v>
      </c>
      <c r="CC312">
        <v>0</v>
      </c>
      <c r="CD312" s="54">
        <v>42704</v>
      </c>
      <c r="CE312" s="54"/>
      <c r="CF312" s="54">
        <v>43335</v>
      </c>
      <c r="CG312" s="54">
        <v>43475</v>
      </c>
      <c r="CH312" s="54">
        <v>36526</v>
      </c>
      <c r="CI312" s="54">
        <v>36526</v>
      </c>
      <c r="CJ312">
        <v>2.5</v>
      </c>
      <c r="CK312">
        <v>0</v>
      </c>
      <c r="CL312">
        <v>0.6</v>
      </c>
      <c r="CM312">
        <v>0</v>
      </c>
      <c r="CN312">
        <v>0</v>
      </c>
      <c r="CO312">
        <v>0</v>
      </c>
      <c r="CP312">
        <v>0.1</v>
      </c>
      <c r="CQ312" t="s">
        <v>1407</v>
      </c>
      <c r="CR312" t="s">
        <v>1406</v>
      </c>
      <c r="CS312" t="s">
        <v>4408</v>
      </c>
      <c r="CT312" t="s">
        <v>1405</v>
      </c>
      <c r="CU312" t="s">
        <v>4923</v>
      </c>
      <c r="CV312" t="s">
        <v>4943</v>
      </c>
      <c r="CW312" t="s">
        <v>4928</v>
      </c>
      <c r="CX312" t="s">
        <v>4926</v>
      </c>
      <c r="CY312" t="s">
        <v>4931</v>
      </c>
      <c r="CZ312" t="s">
        <v>4928</v>
      </c>
      <c r="DE312" t="s">
        <v>4932</v>
      </c>
      <c r="DH312" s="54">
        <v>36526</v>
      </c>
      <c r="DI312" s="54">
        <v>36652</v>
      </c>
    </row>
    <row r="313" spans="1:113" x14ac:dyDescent="0.25">
      <c r="A313" t="s">
        <v>4403</v>
      </c>
      <c r="B313">
        <v>22</v>
      </c>
      <c r="C313" s="54">
        <v>43475</v>
      </c>
      <c r="D313" t="s">
        <v>1021</v>
      </c>
      <c r="E313" t="s">
        <v>4356</v>
      </c>
      <c r="I313" t="s">
        <v>4404</v>
      </c>
      <c r="K313" t="s">
        <v>4405</v>
      </c>
      <c r="L313">
        <v>121.38</v>
      </c>
      <c r="M313">
        <v>292.41000000000003</v>
      </c>
      <c r="N313">
        <v>0</v>
      </c>
      <c r="O313" s="54">
        <v>36526</v>
      </c>
      <c r="P313" s="54">
        <v>36526</v>
      </c>
      <c r="Q313">
        <v>32</v>
      </c>
      <c r="R313">
        <v>14</v>
      </c>
      <c r="S313">
        <v>20</v>
      </c>
      <c r="T313">
        <v>18</v>
      </c>
      <c r="U313">
        <v>8</v>
      </c>
      <c r="V313">
        <v>1</v>
      </c>
      <c r="X313" t="s">
        <v>4929</v>
      </c>
      <c r="AA313">
        <v>0.04</v>
      </c>
      <c r="AB313">
        <v>2</v>
      </c>
      <c r="AC313">
        <v>0</v>
      </c>
      <c r="AD313">
        <v>0</v>
      </c>
      <c r="AE313">
        <v>6.3</v>
      </c>
      <c r="AF313">
        <v>0</v>
      </c>
      <c r="AG313">
        <v>0</v>
      </c>
      <c r="AJ313" s="54"/>
      <c r="AK313" s="54"/>
      <c r="AL313" s="54"/>
      <c r="AO313">
        <v>1</v>
      </c>
      <c r="AP313" t="s">
        <v>4407</v>
      </c>
      <c r="AR313">
        <v>1</v>
      </c>
      <c r="AS313" t="s">
        <v>1382</v>
      </c>
      <c r="AT313">
        <v>1</v>
      </c>
      <c r="AV313">
        <v>0</v>
      </c>
      <c r="AW313">
        <v>0</v>
      </c>
      <c r="AX313">
        <v>0</v>
      </c>
      <c r="AY313" t="s">
        <v>1383</v>
      </c>
      <c r="AZ313" t="s">
        <v>1383</v>
      </c>
      <c r="BA313">
        <v>0</v>
      </c>
      <c r="BD313">
        <v>1000000000</v>
      </c>
      <c r="BE313">
        <v>0</v>
      </c>
      <c r="BF313">
        <v>0</v>
      </c>
      <c r="BG313">
        <v>0</v>
      </c>
      <c r="BH313">
        <v>0</v>
      </c>
      <c r="BI313">
        <v>0</v>
      </c>
      <c r="BJ313">
        <v>0</v>
      </c>
      <c r="BK313">
        <v>0</v>
      </c>
      <c r="BL313">
        <v>0</v>
      </c>
      <c r="BM313">
        <v>0</v>
      </c>
      <c r="BN313">
        <v>0</v>
      </c>
      <c r="BR313">
        <v>0</v>
      </c>
      <c r="BS313">
        <v>0</v>
      </c>
      <c r="BX313">
        <v>0</v>
      </c>
      <c r="BY313">
        <v>0</v>
      </c>
      <c r="BZ313">
        <v>0</v>
      </c>
      <c r="CA313">
        <v>0</v>
      </c>
      <c r="CC313">
        <v>0</v>
      </c>
      <c r="CD313" s="54">
        <v>42704</v>
      </c>
      <c r="CE313" s="54"/>
      <c r="CF313" s="54">
        <v>43335</v>
      </c>
      <c r="CG313" s="54">
        <v>43475</v>
      </c>
      <c r="CH313" s="54">
        <v>36526</v>
      </c>
      <c r="CI313" s="54">
        <v>36526</v>
      </c>
      <c r="CJ313">
        <v>2.5</v>
      </c>
      <c r="CK313">
        <v>0</v>
      </c>
      <c r="CL313">
        <v>0.6</v>
      </c>
      <c r="CM313">
        <v>0</v>
      </c>
      <c r="CN313">
        <v>0</v>
      </c>
      <c r="CO313">
        <v>0</v>
      </c>
      <c r="CP313">
        <v>0.1</v>
      </c>
      <c r="CQ313" t="s">
        <v>1407</v>
      </c>
      <c r="CR313" t="s">
        <v>1406</v>
      </c>
      <c r="CS313" t="s">
        <v>4408</v>
      </c>
      <c r="CT313" t="s">
        <v>1405</v>
      </c>
      <c r="CU313" t="s">
        <v>4923</v>
      </c>
      <c r="CV313" t="s">
        <v>4944</v>
      </c>
      <c r="CW313" t="s">
        <v>4928</v>
      </c>
      <c r="CX313" t="s">
        <v>4926</v>
      </c>
      <c r="CY313" t="s">
        <v>4931</v>
      </c>
      <c r="CZ313" t="s">
        <v>4928</v>
      </c>
      <c r="DE313" t="s">
        <v>4932</v>
      </c>
      <c r="DH313" s="54">
        <v>36526</v>
      </c>
      <c r="DI313" s="54">
        <v>36652</v>
      </c>
    </row>
    <row r="314" spans="1:113" x14ac:dyDescent="0.25">
      <c r="A314" t="s">
        <v>4403</v>
      </c>
      <c r="B314">
        <v>22</v>
      </c>
      <c r="C314" s="54">
        <v>43475</v>
      </c>
      <c r="D314" t="s">
        <v>1021</v>
      </c>
      <c r="E314" t="s">
        <v>4357</v>
      </c>
      <c r="I314" t="s">
        <v>4404</v>
      </c>
      <c r="K314" t="s">
        <v>4405</v>
      </c>
      <c r="L314">
        <v>111.79</v>
      </c>
      <c r="M314">
        <v>268.70999999999998</v>
      </c>
      <c r="N314">
        <v>0</v>
      </c>
      <c r="O314" s="54">
        <v>36526</v>
      </c>
      <c r="P314" s="54">
        <v>36526</v>
      </c>
      <c r="Q314">
        <v>32</v>
      </c>
      <c r="R314">
        <v>14</v>
      </c>
      <c r="S314">
        <v>20</v>
      </c>
      <c r="T314">
        <v>18</v>
      </c>
      <c r="U314">
        <v>8</v>
      </c>
      <c r="V314">
        <v>1</v>
      </c>
      <c r="X314" t="s">
        <v>4929</v>
      </c>
      <c r="AA314">
        <v>0.04</v>
      </c>
      <c r="AB314">
        <v>2</v>
      </c>
      <c r="AC314">
        <v>0</v>
      </c>
      <c r="AD314">
        <v>0</v>
      </c>
      <c r="AE314">
        <v>6.3</v>
      </c>
      <c r="AF314">
        <v>0</v>
      </c>
      <c r="AG314">
        <v>0</v>
      </c>
      <c r="AJ314" s="54"/>
      <c r="AK314" s="54"/>
      <c r="AL314" s="54"/>
      <c r="AO314">
        <v>1</v>
      </c>
      <c r="AP314" t="s">
        <v>4407</v>
      </c>
      <c r="AR314">
        <v>1</v>
      </c>
      <c r="AS314" t="s">
        <v>1382</v>
      </c>
      <c r="AT314">
        <v>1</v>
      </c>
      <c r="AV314">
        <v>0</v>
      </c>
      <c r="AW314">
        <v>0</v>
      </c>
      <c r="AX314">
        <v>0</v>
      </c>
      <c r="AY314" t="s">
        <v>1383</v>
      </c>
      <c r="AZ314" t="s">
        <v>1383</v>
      </c>
      <c r="BA314">
        <v>0</v>
      </c>
      <c r="BD314">
        <v>1000000000</v>
      </c>
      <c r="BE314">
        <v>0</v>
      </c>
      <c r="BF314">
        <v>0</v>
      </c>
      <c r="BG314">
        <v>0</v>
      </c>
      <c r="BH314">
        <v>0</v>
      </c>
      <c r="BI314">
        <v>0</v>
      </c>
      <c r="BJ314">
        <v>0</v>
      </c>
      <c r="BK314">
        <v>0</v>
      </c>
      <c r="BL314">
        <v>0</v>
      </c>
      <c r="BM314">
        <v>0</v>
      </c>
      <c r="BN314">
        <v>0</v>
      </c>
      <c r="BR314">
        <v>0</v>
      </c>
      <c r="BS314">
        <v>0</v>
      </c>
      <c r="BX314">
        <v>0</v>
      </c>
      <c r="BY314">
        <v>0</v>
      </c>
      <c r="BZ314">
        <v>0</v>
      </c>
      <c r="CA314">
        <v>0</v>
      </c>
      <c r="CC314">
        <v>0</v>
      </c>
      <c r="CD314" s="54">
        <v>42704</v>
      </c>
      <c r="CE314" s="54"/>
      <c r="CF314" s="54">
        <v>43335</v>
      </c>
      <c r="CG314" s="54">
        <v>43475</v>
      </c>
      <c r="CH314" s="54">
        <v>36526</v>
      </c>
      <c r="CI314" s="54">
        <v>36526</v>
      </c>
      <c r="CJ314">
        <v>2.5</v>
      </c>
      <c r="CK314">
        <v>0</v>
      </c>
      <c r="CL314">
        <v>0.6</v>
      </c>
      <c r="CM314">
        <v>0</v>
      </c>
      <c r="CN314">
        <v>0</v>
      </c>
      <c r="CO314">
        <v>0</v>
      </c>
      <c r="CP314">
        <v>0.1</v>
      </c>
      <c r="CQ314" t="s">
        <v>1407</v>
      </c>
      <c r="CR314" t="s">
        <v>1406</v>
      </c>
      <c r="CS314" t="s">
        <v>4408</v>
      </c>
      <c r="CT314" t="s">
        <v>1405</v>
      </c>
      <c r="CU314" t="s">
        <v>4923</v>
      </c>
      <c r="CV314" t="s">
        <v>4945</v>
      </c>
      <c r="CW314" t="s">
        <v>4928</v>
      </c>
      <c r="CX314" t="s">
        <v>4926</v>
      </c>
      <c r="CY314" t="s">
        <v>4931</v>
      </c>
      <c r="CZ314" t="s">
        <v>4928</v>
      </c>
      <c r="DE314" t="s">
        <v>4932</v>
      </c>
      <c r="DH314" s="54">
        <v>36526</v>
      </c>
      <c r="DI314" s="54">
        <v>36652</v>
      </c>
    </row>
    <row r="315" spans="1:113" x14ac:dyDescent="0.25">
      <c r="A315" t="s">
        <v>4403</v>
      </c>
      <c r="B315">
        <v>22</v>
      </c>
      <c r="C315" s="54">
        <v>43475</v>
      </c>
      <c r="D315" t="s">
        <v>1021</v>
      </c>
      <c r="E315" t="s">
        <v>4946</v>
      </c>
      <c r="I315" t="s">
        <v>4404</v>
      </c>
      <c r="K315" t="s">
        <v>4405</v>
      </c>
      <c r="L315">
        <v>166.82</v>
      </c>
      <c r="M315">
        <v>404.76</v>
      </c>
      <c r="N315">
        <v>0</v>
      </c>
      <c r="O315" s="54">
        <v>36526</v>
      </c>
      <c r="P315" s="54">
        <v>36526</v>
      </c>
      <c r="Q315">
        <v>32</v>
      </c>
      <c r="R315">
        <v>14</v>
      </c>
      <c r="S315">
        <v>20</v>
      </c>
      <c r="T315">
        <v>18</v>
      </c>
      <c r="U315">
        <v>8</v>
      </c>
      <c r="V315">
        <v>1</v>
      </c>
      <c r="X315" t="s">
        <v>4929</v>
      </c>
      <c r="AA315">
        <v>0</v>
      </c>
      <c r="AB315">
        <v>0</v>
      </c>
      <c r="AC315">
        <v>0</v>
      </c>
      <c r="AD315">
        <v>0</v>
      </c>
      <c r="AE315">
        <v>0</v>
      </c>
      <c r="AF315">
        <v>0</v>
      </c>
      <c r="AG315">
        <v>0</v>
      </c>
      <c r="AJ315" s="54"/>
      <c r="AK315" s="54"/>
      <c r="AL315" s="54"/>
      <c r="AO315">
        <v>1</v>
      </c>
      <c r="AP315" t="s">
        <v>4407</v>
      </c>
      <c r="AR315">
        <v>1</v>
      </c>
      <c r="AS315" t="s">
        <v>1382</v>
      </c>
      <c r="AT315">
        <v>1</v>
      </c>
      <c r="AV315">
        <v>0</v>
      </c>
      <c r="AW315">
        <v>0</v>
      </c>
      <c r="AX315">
        <v>0</v>
      </c>
      <c r="AY315" t="s">
        <v>1383</v>
      </c>
      <c r="AZ315" t="s">
        <v>1383</v>
      </c>
      <c r="BA315">
        <v>0</v>
      </c>
      <c r="BD315">
        <v>1000000000</v>
      </c>
      <c r="BE315">
        <v>1</v>
      </c>
      <c r="BF315">
        <v>0</v>
      </c>
      <c r="BG315">
        <v>0</v>
      </c>
      <c r="BH315">
        <v>0</v>
      </c>
      <c r="BI315">
        <v>0</v>
      </c>
      <c r="BJ315">
        <v>0</v>
      </c>
      <c r="BK315">
        <v>0</v>
      </c>
      <c r="BL315">
        <v>0</v>
      </c>
      <c r="BM315">
        <v>1</v>
      </c>
      <c r="BN315">
        <v>0</v>
      </c>
      <c r="BR315">
        <v>0</v>
      </c>
      <c r="BS315">
        <v>0</v>
      </c>
      <c r="BX315">
        <v>0</v>
      </c>
      <c r="BY315">
        <v>0</v>
      </c>
      <c r="BZ315">
        <v>0</v>
      </c>
      <c r="CA315">
        <v>0</v>
      </c>
      <c r="CC315">
        <v>0</v>
      </c>
      <c r="CD315" s="54">
        <v>42704</v>
      </c>
      <c r="CE315" s="54"/>
      <c r="CF315" s="54">
        <v>43335</v>
      </c>
      <c r="CG315" s="54">
        <v>43475</v>
      </c>
      <c r="CH315" s="54">
        <v>36526</v>
      </c>
      <c r="CI315" s="54">
        <v>36526</v>
      </c>
      <c r="CJ315">
        <v>0.11</v>
      </c>
      <c r="CK315">
        <v>0</v>
      </c>
      <c r="CL315">
        <v>0.01</v>
      </c>
      <c r="CM315">
        <v>0</v>
      </c>
      <c r="CN315">
        <v>0</v>
      </c>
      <c r="CO315">
        <v>0</v>
      </c>
      <c r="CP315">
        <v>0.69</v>
      </c>
      <c r="CQ315" t="s">
        <v>1407</v>
      </c>
      <c r="CR315" t="s">
        <v>1406</v>
      </c>
      <c r="CS315" t="s">
        <v>4408</v>
      </c>
      <c r="CT315" t="s">
        <v>1405</v>
      </c>
      <c r="CU315" t="s">
        <v>4923</v>
      </c>
      <c r="CV315" t="s">
        <v>4947</v>
      </c>
      <c r="CW315" t="s">
        <v>4928</v>
      </c>
      <c r="CX315" t="s">
        <v>4926</v>
      </c>
      <c r="CY315" t="s">
        <v>4931</v>
      </c>
      <c r="CZ315" t="s">
        <v>4928</v>
      </c>
      <c r="DE315" t="s">
        <v>4932</v>
      </c>
      <c r="DH315" s="54">
        <v>36526</v>
      </c>
      <c r="DI315" s="54">
        <v>36652</v>
      </c>
    </row>
    <row r="316" spans="1:113" x14ac:dyDescent="0.25">
      <c r="A316" t="s">
        <v>4403</v>
      </c>
      <c r="B316">
        <v>22</v>
      </c>
      <c r="C316" s="54">
        <v>43475</v>
      </c>
      <c r="D316" t="s">
        <v>1021</v>
      </c>
      <c r="E316" t="s">
        <v>4948</v>
      </c>
      <c r="I316" t="s">
        <v>4404</v>
      </c>
      <c r="K316" t="s">
        <v>4405</v>
      </c>
      <c r="L316">
        <v>62.87</v>
      </c>
      <c r="M316">
        <v>147.74</v>
      </c>
      <c r="N316">
        <v>0</v>
      </c>
      <c r="O316" s="54">
        <v>36526</v>
      </c>
      <c r="P316" s="54">
        <v>36526</v>
      </c>
      <c r="Q316">
        <v>32</v>
      </c>
      <c r="R316">
        <v>14</v>
      </c>
      <c r="S316">
        <v>20</v>
      </c>
      <c r="T316">
        <v>18</v>
      </c>
      <c r="U316">
        <v>8</v>
      </c>
      <c r="V316">
        <v>1</v>
      </c>
      <c r="X316" t="s">
        <v>4929</v>
      </c>
      <c r="AA316">
        <v>0</v>
      </c>
      <c r="AB316">
        <v>0</v>
      </c>
      <c r="AC316">
        <v>0</v>
      </c>
      <c r="AD316">
        <v>0</v>
      </c>
      <c r="AE316">
        <v>0</v>
      </c>
      <c r="AF316">
        <v>0</v>
      </c>
      <c r="AG316">
        <v>0</v>
      </c>
      <c r="AJ316" s="54"/>
      <c r="AK316" s="54"/>
      <c r="AL316" s="54"/>
      <c r="AO316">
        <v>1</v>
      </c>
      <c r="AP316" t="s">
        <v>4407</v>
      </c>
      <c r="AR316">
        <v>1</v>
      </c>
      <c r="AS316" t="s">
        <v>1382</v>
      </c>
      <c r="AT316">
        <v>1</v>
      </c>
      <c r="AV316">
        <v>0</v>
      </c>
      <c r="AW316">
        <v>0</v>
      </c>
      <c r="AX316">
        <v>0</v>
      </c>
      <c r="AY316" t="s">
        <v>1383</v>
      </c>
      <c r="AZ316" t="s">
        <v>1383</v>
      </c>
      <c r="BA316">
        <v>0</v>
      </c>
      <c r="BD316">
        <v>1000000000</v>
      </c>
      <c r="BE316">
        <v>1</v>
      </c>
      <c r="BF316">
        <v>0</v>
      </c>
      <c r="BG316">
        <v>0</v>
      </c>
      <c r="BH316">
        <v>0</v>
      </c>
      <c r="BI316">
        <v>0</v>
      </c>
      <c r="BJ316">
        <v>0</v>
      </c>
      <c r="BK316">
        <v>0</v>
      </c>
      <c r="BL316">
        <v>0</v>
      </c>
      <c r="BM316">
        <v>1</v>
      </c>
      <c r="BN316">
        <v>0</v>
      </c>
      <c r="BR316">
        <v>0</v>
      </c>
      <c r="BS316">
        <v>0</v>
      </c>
      <c r="BX316">
        <v>0</v>
      </c>
      <c r="BY316">
        <v>0</v>
      </c>
      <c r="BZ316">
        <v>0</v>
      </c>
      <c r="CA316">
        <v>0</v>
      </c>
      <c r="CC316">
        <v>0</v>
      </c>
      <c r="CD316" s="54">
        <v>42704</v>
      </c>
      <c r="CE316" s="54"/>
      <c r="CF316" s="54">
        <v>43335</v>
      </c>
      <c r="CG316" s="54">
        <v>43475</v>
      </c>
      <c r="CH316" s="54">
        <v>36526</v>
      </c>
      <c r="CI316" s="54">
        <v>36526</v>
      </c>
      <c r="CJ316">
        <v>0.11</v>
      </c>
      <c r="CK316">
        <v>0</v>
      </c>
      <c r="CL316">
        <v>0.01</v>
      </c>
      <c r="CM316">
        <v>0</v>
      </c>
      <c r="CN316">
        <v>0</v>
      </c>
      <c r="CO316">
        <v>0</v>
      </c>
      <c r="CP316">
        <v>0.69</v>
      </c>
      <c r="CQ316" t="s">
        <v>1407</v>
      </c>
      <c r="CR316" t="s">
        <v>1406</v>
      </c>
      <c r="CS316" t="s">
        <v>4408</v>
      </c>
      <c r="CT316" t="s">
        <v>1405</v>
      </c>
      <c r="CU316" t="s">
        <v>4923</v>
      </c>
      <c r="CV316" t="s">
        <v>4949</v>
      </c>
      <c r="CW316" t="s">
        <v>4928</v>
      </c>
      <c r="CX316" t="s">
        <v>4926</v>
      </c>
      <c r="CY316" t="s">
        <v>4931</v>
      </c>
      <c r="CZ316" t="s">
        <v>4928</v>
      </c>
      <c r="DE316" t="s">
        <v>4932</v>
      </c>
      <c r="DH316" s="54">
        <v>36526</v>
      </c>
      <c r="DI316" s="54">
        <v>36652</v>
      </c>
    </row>
    <row r="317" spans="1:113" x14ac:dyDescent="0.25">
      <c r="A317" t="s">
        <v>4403</v>
      </c>
      <c r="B317">
        <v>22</v>
      </c>
      <c r="C317" s="54">
        <v>43475</v>
      </c>
      <c r="D317" t="s">
        <v>1021</v>
      </c>
      <c r="E317" t="s">
        <v>4950</v>
      </c>
      <c r="I317" t="s">
        <v>4404</v>
      </c>
      <c r="K317" t="s">
        <v>4405</v>
      </c>
      <c r="L317">
        <v>86.52</v>
      </c>
      <c r="M317">
        <v>206.23</v>
      </c>
      <c r="N317">
        <v>0</v>
      </c>
      <c r="O317" s="54">
        <v>36526</v>
      </c>
      <c r="P317" s="54">
        <v>36526</v>
      </c>
      <c r="Q317">
        <v>32</v>
      </c>
      <c r="R317">
        <v>14</v>
      </c>
      <c r="S317">
        <v>20</v>
      </c>
      <c r="T317">
        <v>18</v>
      </c>
      <c r="U317">
        <v>8</v>
      </c>
      <c r="V317">
        <v>1</v>
      </c>
      <c r="X317" t="s">
        <v>4929</v>
      </c>
      <c r="AA317">
        <v>0</v>
      </c>
      <c r="AB317">
        <v>0</v>
      </c>
      <c r="AC317">
        <v>0</v>
      </c>
      <c r="AD317">
        <v>0</v>
      </c>
      <c r="AE317">
        <v>0</v>
      </c>
      <c r="AF317">
        <v>0</v>
      </c>
      <c r="AG317">
        <v>0</v>
      </c>
      <c r="AJ317" s="54"/>
      <c r="AK317" s="54"/>
      <c r="AL317" s="54"/>
      <c r="AO317">
        <v>1</v>
      </c>
      <c r="AP317" t="s">
        <v>4407</v>
      </c>
      <c r="AR317">
        <v>1</v>
      </c>
      <c r="AS317" t="s">
        <v>1382</v>
      </c>
      <c r="AT317">
        <v>1</v>
      </c>
      <c r="AV317">
        <v>0</v>
      </c>
      <c r="AW317">
        <v>0</v>
      </c>
      <c r="AX317">
        <v>0</v>
      </c>
      <c r="AY317" t="s">
        <v>1383</v>
      </c>
      <c r="AZ317" t="s">
        <v>1383</v>
      </c>
      <c r="BA317">
        <v>0</v>
      </c>
      <c r="BD317">
        <v>1000000000</v>
      </c>
      <c r="BE317">
        <v>1</v>
      </c>
      <c r="BF317">
        <v>0</v>
      </c>
      <c r="BG317">
        <v>0</v>
      </c>
      <c r="BH317">
        <v>0</v>
      </c>
      <c r="BI317">
        <v>0</v>
      </c>
      <c r="BJ317">
        <v>0</v>
      </c>
      <c r="BK317">
        <v>0</v>
      </c>
      <c r="BL317">
        <v>0</v>
      </c>
      <c r="BM317">
        <v>1</v>
      </c>
      <c r="BN317">
        <v>0</v>
      </c>
      <c r="BR317">
        <v>0</v>
      </c>
      <c r="BS317">
        <v>0</v>
      </c>
      <c r="BX317">
        <v>0</v>
      </c>
      <c r="BY317">
        <v>0</v>
      </c>
      <c r="BZ317">
        <v>0</v>
      </c>
      <c r="CA317">
        <v>0</v>
      </c>
      <c r="CC317">
        <v>0</v>
      </c>
      <c r="CD317" s="54">
        <v>42704</v>
      </c>
      <c r="CE317" s="54"/>
      <c r="CF317" s="54">
        <v>43335</v>
      </c>
      <c r="CG317" s="54">
        <v>43475</v>
      </c>
      <c r="CH317" s="54">
        <v>36526</v>
      </c>
      <c r="CI317" s="54">
        <v>36526</v>
      </c>
      <c r="CJ317">
        <v>0.11</v>
      </c>
      <c r="CK317">
        <v>0</v>
      </c>
      <c r="CL317">
        <v>0.01</v>
      </c>
      <c r="CM317">
        <v>0</v>
      </c>
      <c r="CN317">
        <v>0</v>
      </c>
      <c r="CO317">
        <v>0</v>
      </c>
      <c r="CP317">
        <v>0.69</v>
      </c>
      <c r="CQ317" t="s">
        <v>1407</v>
      </c>
      <c r="CR317" t="s">
        <v>1406</v>
      </c>
      <c r="CS317" t="s">
        <v>4408</v>
      </c>
      <c r="CT317" t="s">
        <v>1405</v>
      </c>
      <c r="CU317" t="s">
        <v>4923</v>
      </c>
      <c r="CV317" t="s">
        <v>4951</v>
      </c>
      <c r="CW317" t="s">
        <v>4928</v>
      </c>
      <c r="CX317" t="s">
        <v>4926</v>
      </c>
      <c r="CY317" t="s">
        <v>4931</v>
      </c>
      <c r="CZ317" t="s">
        <v>4928</v>
      </c>
      <c r="DE317" t="s">
        <v>4932</v>
      </c>
      <c r="DH317" s="54">
        <v>36526</v>
      </c>
      <c r="DI317" s="54">
        <v>36652</v>
      </c>
    </row>
    <row r="318" spans="1:113" x14ac:dyDescent="0.25">
      <c r="A318" t="s">
        <v>4403</v>
      </c>
      <c r="B318">
        <v>22</v>
      </c>
      <c r="C318" s="54">
        <v>43475</v>
      </c>
      <c r="D318" t="s">
        <v>1021</v>
      </c>
      <c r="E318" t="s">
        <v>4952</v>
      </c>
      <c r="I318" t="s">
        <v>4404</v>
      </c>
      <c r="K318" t="s">
        <v>4405</v>
      </c>
      <c r="L318">
        <v>121.38</v>
      </c>
      <c r="M318">
        <v>292.41000000000003</v>
      </c>
      <c r="N318">
        <v>0</v>
      </c>
      <c r="O318" s="54">
        <v>36526</v>
      </c>
      <c r="P318" s="54">
        <v>36526</v>
      </c>
      <c r="Q318">
        <v>32</v>
      </c>
      <c r="R318">
        <v>14</v>
      </c>
      <c r="S318">
        <v>20</v>
      </c>
      <c r="T318">
        <v>18</v>
      </c>
      <c r="U318">
        <v>8</v>
      </c>
      <c r="V318">
        <v>1</v>
      </c>
      <c r="X318" t="s">
        <v>4929</v>
      </c>
      <c r="AA318">
        <v>0</v>
      </c>
      <c r="AB318">
        <v>0</v>
      </c>
      <c r="AC318">
        <v>0</v>
      </c>
      <c r="AD318">
        <v>0</v>
      </c>
      <c r="AE318">
        <v>0</v>
      </c>
      <c r="AF318">
        <v>0</v>
      </c>
      <c r="AG318">
        <v>0</v>
      </c>
      <c r="AJ318" s="54"/>
      <c r="AK318" s="54"/>
      <c r="AL318" s="54"/>
      <c r="AO318">
        <v>1</v>
      </c>
      <c r="AP318" t="s">
        <v>4407</v>
      </c>
      <c r="AR318">
        <v>1</v>
      </c>
      <c r="AS318" t="s">
        <v>1382</v>
      </c>
      <c r="AT318">
        <v>1</v>
      </c>
      <c r="AV318">
        <v>0</v>
      </c>
      <c r="AW318">
        <v>0</v>
      </c>
      <c r="AX318">
        <v>0</v>
      </c>
      <c r="AY318" t="s">
        <v>1383</v>
      </c>
      <c r="AZ318" t="s">
        <v>1383</v>
      </c>
      <c r="BA318">
        <v>0</v>
      </c>
      <c r="BD318">
        <v>1000000000</v>
      </c>
      <c r="BE318">
        <v>3</v>
      </c>
      <c r="BF318">
        <v>0</v>
      </c>
      <c r="BG318">
        <v>0</v>
      </c>
      <c r="BH318">
        <v>0</v>
      </c>
      <c r="BI318">
        <v>0</v>
      </c>
      <c r="BJ318">
        <v>0</v>
      </c>
      <c r="BK318">
        <v>0</v>
      </c>
      <c r="BL318">
        <v>0</v>
      </c>
      <c r="BM318">
        <v>3</v>
      </c>
      <c r="BN318">
        <v>0</v>
      </c>
      <c r="BR318">
        <v>0</v>
      </c>
      <c r="BS318">
        <v>0</v>
      </c>
      <c r="BX318">
        <v>0</v>
      </c>
      <c r="BY318">
        <v>0</v>
      </c>
      <c r="BZ318">
        <v>0</v>
      </c>
      <c r="CA318">
        <v>0</v>
      </c>
      <c r="CC318">
        <v>0</v>
      </c>
      <c r="CD318" s="54">
        <v>42704</v>
      </c>
      <c r="CE318" s="54"/>
      <c r="CF318" s="54">
        <v>43335</v>
      </c>
      <c r="CG318" s="54">
        <v>43475</v>
      </c>
      <c r="CH318" s="54">
        <v>36526</v>
      </c>
      <c r="CI318" s="54">
        <v>36526</v>
      </c>
      <c r="CJ318">
        <v>0.11</v>
      </c>
      <c r="CK318">
        <v>0</v>
      </c>
      <c r="CL318">
        <v>0.01</v>
      </c>
      <c r="CM318">
        <v>0</v>
      </c>
      <c r="CN318">
        <v>0</v>
      </c>
      <c r="CO318">
        <v>0</v>
      </c>
      <c r="CP318">
        <v>0.69</v>
      </c>
      <c r="CQ318" t="s">
        <v>1407</v>
      </c>
      <c r="CR318" t="s">
        <v>1406</v>
      </c>
      <c r="CS318" t="s">
        <v>4408</v>
      </c>
      <c r="CT318" t="s">
        <v>1405</v>
      </c>
      <c r="CU318" t="s">
        <v>4923</v>
      </c>
      <c r="CV318" t="s">
        <v>4953</v>
      </c>
      <c r="CW318" t="s">
        <v>4928</v>
      </c>
      <c r="CX318" t="s">
        <v>4926</v>
      </c>
      <c r="CY318" t="s">
        <v>4931</v>
      </c>
      <c r="CZ318" t="s">
        <v>4928</v>
      </c>
      <c r="DE318" t="s">
        <v>4932</v>
      </c>
      <c r="DH318" s="54">
        <v>36526</v>
      </c>
      <c r="DI318" s="54">
        <v>36652</v>
      </c>
    </row>
    <row r="319" spans="1:113" x14ac:dyDescent="0.25">
      <c r="A319" t="s">
        <v>4403</v>
      </c>
      <c r="B319">
        <v>22</v>
      </c>
      <c r="C319" s="54">
        <v>43475</v>
      </c>
      <c r="D319" t="s">
        <v>1021</v>
      </c>
      <c r="E319" t="s">
        <v>4954</v>
      </c>
      <c r="I319" t="s">
        <v>4404</v>
      </c>
      <c r="K319" t="s">
        <v>4405</v>
      </c>
      <c r="L319">
        <v>111.79</v>
      </c>
      <c r="M319">
        <v>268.70999999999998</v>
      </c>
      <c r="N319">
        <v>0</v>
      </c>
      <c r="O319" s="54">
        <v>36526</v>
      </c>
      <c r="P319" s="54">
        <v>36526</v>
      </c>
      <c r="Q319">
        <v>32</v>
      </c>
      <c r="R319">
        <v>14</v>
      </c>
      <c r="S319">
        <v>20</v>
      </c>
      <c r="T319">
        <v>18</v>
      </c>
      <c r="U319">
        <v>8</v>
      </c>
      <c r="V319">
        <v>1</v>
      </c>
      <c r="X319" t="s">
        <v>4929</v>
      </c>
      <c r="AA319">
        <v>0</v>
      </c>
      <c r="AB319">
        <v>0</v>
      </c>
      <c r="AC319">
        <v>0</v>
      </c>
      <c r="AD319">
        <v>0</v>
      </c>
      <c r="AE319">
        <v>0</v>
      </c>
      <c r="AF319">
        <v>0</v>
      </c>
      <c r="AG319">
        <v>0</v>
      </c>
      <c r="AJ319" s="54"/>
      <c r="AK319" s="54"/>
      <c r="AL319" s="54"/>
      <c r="AO319">
        <v>1</v>
      </c>
      <c r="AP319" t="s">
        <v>4407</v>
      </c>
      <c r="AR319">
        <v>1</v>
      </c>
      <c r="AS319" t="s">
        <v>1382</v>
      </c>
      <c r="AT319">
        <v>1</v>
      </c>
      <c r="AV319">
        <v>0</v>
      </c>
      <c r="AW319">
        <v>0</v>
      </c>
      <c r="AX319">
        <v>0</v>
      </c>
      <c r="AY319" t="s">
        <v>1383</v>
      </c>
      <c r="AZ319" t="s">
        <v>1383</v>
      </c>
      <c r="BA319">
        <v>0</v>
      </c>
      <c r="BD319">
        <v>1000000000</v>
      </c>
      <c r="BE319">
        <v>1</v>
      </c>
      <c r="BF319">
        <v>0</v>
      </c>
      <c r="BG319">
        <v>0</v>
      </c>
      <c r="BH319">
        <v>0</v>
      </c>
      <c r="BI319">
        <v>0</v>
      </c>
      <c r="BJ319">
        <v>0</v>
      </c>
      <c r="BK319">
        <v>0</v>
      </c>
      <c r="BL319">
        <v>0</v>
      </c>
      <c r="BM319">
        <v>1</v>
      </c>
      <c r="BN319">
        <v>0</v>
      </c>
      <c r="BR319">
        <v>0</v>
      </c>
      <c r="BS319">
        <v>0</v>
      </c>
      <c r="BX319">
        <v>0</v>
      </c>
      <c r="BY319">
        <v>0</v>
      </c>
      <c r="BZ319">
        <v>0</v>
      </c>
      <c r="CA319">
        <v>0</v>
      </c>
      <c r="CC319">
        <v>0</v>
      </c>
      <c r="CD319" s="54">
        <v>42704</v>
      </c>
      <c r="CE319" s="54"/>
      <c r="CF319" s="54">
        <v>43335</v>
      </c>
      <c r="CG319" s="54">
        <v>43475</v>
      </c>
      <c r="CH319" s="54">
        <v>36526</v>
      </c>
      <c r="CI319" s="54">
        <v>36526</v>
      </c>
      <c r="CJ319">
        <v>0.11</v>
      </c>
      <c r="CK319">
        <v>0</v>
      </c>
      <c r="CL319">
        <v>0.01</v>
      </c>
      <c r="CM319">
        <v>0</v>
      </c>
      <c r="CN319">
        <v>0</v>
      </c>
      <c r="CO319">
        <v>0</v>
      </c>
      <c r="CP319">
        <v>0.69</v>
      </c>
      <c r="CQ319" t="s">
        <v>1407</v>
      </c>
      <c r="CR319" t="s">
        <v>1406</v>
      </c>
      <c r="CS319" t="s">
        <v>4408</v>
      </c>
      <c r="CT319" t="s">
        <v>1405</v>
      </c>
      <c r="CU319" t="s">
        <v>4923</v>
      </c>
      <c r="CV319" t="s">
        <v>4955</v>
      </c>
      <c r="CW319" t="s">
        <v>4928</v>
      </c>
      <c r="CX319" t="s">
        <v>4926</v>
      </c>
      <c r="CY319" t="s">
        <v>4931</v>
      </c>
      <c r="CZ319" t="s">
        <v>4928</v>
      </c>
      <c r="DE319" t="s">
        <v>4932</v>
      </c>
      <c r="DH319" s="54">
        <v>36526</v>
      </c>
      <c r="DI319" s="54">
        <v>36652</v>
      </c>
    </row>
    <row r="320" spans="1:113" x14ac:dyDescent="0.25">
      <c r="A320" t="s">
        <v>4403</v>
      </c>
      <c r="B320">
        <v>22</v>
      </c>
      <c r="C320" s="54">
        <v>43475</v>
      </c>
      <c r="D320" t="s">
        <v>1021</v>
      </c>
      <c r="E320" t="s">
        <v>4358</v>
      </c>
      <c r="I320" t="s">
        <v>4404</v>
      </c>
      <c r="K320" t="s">
        <v>4405</v>
      </c>
      <c r="L320">
        <v>12.84</v>
      </c>
      <c r="M320">
        <v>29.22</v>
      </c>
      <c r="N320">
        <v>0</v>
      </c>
      <c r="O320" s="54">
        <v>36526</v>
      </c>
      <c r="P320" s="54">
        <v>36526</v>
      </c>
      <c r="Q320">
        <v>32</v>
      </c>
      <c r="R320">
        <v>45</v>
      </c>
      <c r="S320">
        <v>18</v>
      </c>
      <c r="T320">
        <v>24</v>
      </c>
      <c r="U320">
        <v>12</v>
      </c>
      <c r="V320">
        <v>1</v>
      </c>
      <c r="X320" t="s">
        <v>4429</v>
      </c>
      <c r="AA320">
        <v>1.34</v>
      </c>
      <c r="AB320">
        <v>58</v>
      </c>
      <c r="AC320">
        <v>0</v>
      </c>
      <c r="AD320">
        <v>13.8</v>
      </c>
      <c r="AE320">
        <v>0.2</v>
      </c>
      <c r="AF320">
        <v>0</v>
      </c>
      <c r="AG320">
        <v>0</v>
      </c>
      <c r="AJ320" s="54">
        <v>43364</v>
      </c>
      <c r="AK320" s="54"/>
      <c r="AL320" s="54"/>
      <c r="AO320">
        <v>1</v>
      </c>
      <c r="AP320" t="s">
        <v>4407</v>
      </c>
      <c r="AR320">
        <v>1</v>
      </c>
      <c r="AS320" t="s">
        <v>1382</v>
      </c>
      <c r="AT320">
        <v>1</v>
      </c>
      <c r="AV320">
        <v>0</v>
      </c>
      <c r="AW320">
        <v>0</v>
      </c>
      <c r="AX320">
        <v>0</v>
      </c>
      <c r="AY320" t="s">
        <v>1383</v>
      </c>
      <c r="AZ320" t="s">
        <v>1383</v>
      </c>
      <c r="BA320">
        <v>0</v>
      </c>
      <c r="BD320">
        <v>1000000000</v>
      </c>
      <c r="BE320">
        <v>74</v>
      </c>
      <c r="BF320">
        <v>0</v>
      </c>
      <c r="BG320">
        <v>0</v>
      </c>
      <c r="BH320">
        <v>0</v>
      </c>
      <c r="BI320">
        <v>0</v>
      </c>
      <c r="BJ320">
        <v>0</v>
      </c>
      <c r="BK320">
        <v>0</v>
      </c>
      <c r="BL320">
        <v>0</v>
      </c>
      <c r="BM320">
        <v>74</v>
      </c>
      <c r="BN320">
        <v>0</v>
      </c>
      <c r="BR320">
        <v>0</v>
      </c>
      <c r="BS320">
        <v>0</v>
      </c>
      <c r="BX320">
        <v>0</v>
      </c>
      <c r="BY320">
        <v>0</v>
      </c>
      <c r="BZ320">
        <v>0</v>
      </c>
      <c r="CA320">
        <v>0</v>
      </c>
      <c r="CC320">
        <v>0</v>
      </c>
      <c r="CD320" s="54">
        <v>43175</v>
      </c>
      <c r="CE320" s="54"/>
      <c r="CF320" s="54">
        <v>43349</v>
      </c>
      <c r="CG320" s="54">
        <v>43475</v>
      </c>
      <c r="CH320" s="54">
        <v>36526</v>
      </c>
      <c r="CI320" s="54">
        <v>36526</v>
      </c>
      <c r="CJ320">
        <v>0.12</v>
      </c>
      <c r="CK320">
        <v>0</v>
      </c>
      <c r="CL320">
        <v>0.01</v>
      </c>
      <c r="CM320">
        <v>0</v>
      </c>
      <c r="CN320">
        <v>0</v>
      </c>
      <c r="CO320">
        <v>0</v>
      </c>
      <c r="CP320">
        <v>0.64</v>
      </c>
      <c r="CQ320" t="s">
        <v>1407</v>
      </c>
      <c r="CR320" t="s">
        <v>1406</v>
      </c>
      <c r="CS320" t="s">
        <v>4408</v>
      </c>
      <c r="CT320" t="s">
        <v>1405</v>
      </c>
      <c r="CU320" t="s">
        <v>4409</v>
      </c>
      <c r="CV320" t="s">
        <v>4956</v>
      </c>
      <c r="CW320" t="s">
        <v>4925</v>
      </c>
      <c r="CX320" t="s">
        <v>4925</v>
      </c>
      <c r="CY320" t="s">
        <v>4957</v>
      </c>
      <c r="CZ320" t="s">
        <v>4958</v>
      </c>
      <c r="DE320" t="s">
        <v>4414</v>
      </c>
      <c r="DH320" s="54">
        <v>36526</v>
      </c>
      <c r="DI320" s="54">
        <v>36694</v>
      </c>
    </row>
    <row r="321" spans="1:113" x14ac:dyDescent="0.25">
      <c r="A321" t="s">
        <v>4403</v>
      </c>
      <c r="B321">
        <v>22</v>
      </c>
      <c r="C321" s="54">
        <v>43475</v>
      </c>
      <c r="D321" t="s">
        <v>1021</v>
      </c>
      <c r="E321" t="s">
        <v>4959</v>
      </c>
      <c r="I321" t="s">
        <v>4404</v>
      </c>
      <c r="K321" t="s">
        <v>4405</v>
      </c>
      <c r="L321">
        <v>0</v>
      </c>
      <c r="M321">
        <v>77.650000000000006</v>
      </c>
      <c r="N321">
        <v>0</v>
      </c>
      <c r="O321" s="54">
        <v>36526</v>
      </c>
      <c r="P321" s="54">
        <v>36526</v>
      </c>
      <c r="Q321">
        <v>32</v>
      </c>
      <c r="R321">
        <v>45</v>
      </c>
      <c r="S321">
        <v>18</v>
      </c>
      <c r="T321">
        <v>24</v>
      </c>
      <c r="U321">
        <v>12</v>
      </c>
      <c r="V321">
        <v>1</v>
      </c>
      <c r="X321" t="s">
        <v>4429</v>
      </c>
      <c r="AA321">
        <v>0</v>
      </c>
      <c r="AB321">
        <v>0</v>
      </c>
      <c r="AC321">
        <v>0</v>
      </c>
      <c r="AD321">
        <v>0</v>
      </c>
      <c r="AE321">
        <v>0</v>
      </c>
      <c r="AF321">
        <v>0</v>
      </c>
      <c r="AG321">
        <v>0</v>
      </c>
      <c r="AJ321" s="54">
        <v>43364</v>
      </c>
      <c r="AK321" s="54"/>
      <c r="AL321" s="54"/>
      <c r="AO321">
        <v>1</v>
      </c>
      <c r="AP321" t="s">
        <v>4407</v>
      </c>
      <c r="AR321">
        <v>1</v>
      </c>
      <c r="AS321" t="s">
        <v>1382</v>
      </c>
      <c r="AT321">
        <v>1</v>
      </c>
      <c r="AV321">
        <v>0</v>
      </c>
      <c r="AW321">
        <v>0</v>
      </c>
      <c r="AX321">
        <v>0</v>
      </c>
      <c r="AY321" t="s">
        <v>1383</v>
      </c>
      <c r="AZ321" t="s">
        <v>1383</v>
      </c>
      <c r="BA321">
        <v>0</v>
      </c>
      <c r="BD321">
        <v>1000000000</v>
      </c>
      <c r="BE321">
        <v>1</v>
      </c>
      <c r="BF321">
        <v>0</v>
      </c>
      <c r="BG321">
        <v>0</v>
      </c>
      <c r="BH321">
        <v>0</v>
      </c>
      <c r="BI321">
        <v>0</v>
      </c>
      <c r="BJ321">
        <v>0</v>
      </c>
      <c r="BK321">
        <v>0</v>
      </c>
      <c r="BL321">
        <v>0</v>
      </c>
      <c r="BM321">
        <v>1</v>
      </c>
      <c r="BN321">
        <v>0</v>
      </c>
      <c r="BR321">
        <v>0</v>
      </c>
      <c r="BS321">
        <v>0</v>
      </c>
      <c r="BX321">
        <v>0</v>
      </c>
      <c r="BY321">
        <v>0</v>
      </c>
      <c r="BZ321">
        <v>0</v>
      </c>
      <c r="CA321">
        <v>0</v>
      </c>
      <c r="CC321">
        <v>0</v>
      </c>
      <c r="CD321" s="54">
        <v>43175</v>
      </c>
      <c r="CE321" s="54"/>
      <c r="CF321" s="54">
        <v>43349</v>
      </c>
      <c r="CG321" s="54">
        <v>43475</v>
      </c>
      <c r="CH321" s="54">
        <v>36526</v>
      </c>
      <c r="CI321" s="54">
        <v>36526</v>
      </c>
      <c r="CJ321">
        <v>0.12</v>
      </c>
      <c r="CK321">
        <v>0</v>
      </c>
      <c r="CL321">
        <v>0.01</v>
      </c>
      <c r="CM321">
        <v>0</v>
      </c>
      <c r="CN321">
        <v>0</v>
      </c>
      <c r="CO321">
        <v>0</v>
      </c>
      <c r="CP321">
        <v>0.64</v>
      </c>
      <c r="CQ321" t="s">
        <v>1407</v>
      </c>
      <c r="CR321" t="s">
        <v>1406</v>
      </c>
      <c r="CS321" t="s">
        <v>4408</v>
      </c>
      <c r="CT321" t="s">
        <v>1405</v>
      </c>
      <c r="CU321" t="s">
        <v>4409</v>
      </c>
      <c r="CV321" t="s">
        <v>4960</v>
      </c>
      <c r="CW321" t="s">
        <v>4925</v>
      </c>
      <c r="CX321" t="s">
        <v>4925</v>
      </c>
      <c r="CY321" t="s">
        <v>4961</v>
      </c>
      <c r="CZ321" t="s">
        <v>4928</v>
      </c>
      <c r="DE321" t="s">
        <v>4932</v>
      </c>
      <c r="DH321" s="54">
        <v>36526</v>
      </c>
      <c r="DI321" s="54">
        <v>36694</v>
      </c>
    </row>
    <row r="322" spans="1:113" x14ac:dyDescent="0.25">
      <c r="A322" t="s">
        <v>4403</v>
      </c>
      <c r="B322">
        <v>22</v>
      </c>
      <c r="C322" s="54">
        <v>43475</v>
      </c>
      <c r="D322" t="s">
        <v>1021</v>
      </c>
      <c r="E322" t="s">
        <v>1531</v>
      </c>
      <c r="I322" t="s">
        <v>4419</v>
      </c>
      <c r="K322" t="s">
        <v>4405</v>
      </c>
      <c r="L322">
        <v>1.65</v>
      </c>
      <c r="M322">
        <v>3.03</v>
      </c>
      <c r="N322">
        <v>0</v>
      </c>
      <c r="O322" s="54">
        <v>36526</v>
      </c>
      <c r="P322" s="54">
        <v>36526</v>
      </c>
      <c r="Q322">
        <v>32</v>
      </c>
      <c r="R322">
        <v>45</v>
      </c>
      <c r="S322">
        <v>18</v>
      </c>
      <c r="T322">
        <v>24</v>
      </c>
      <c r="U322">
        <v>12</v>
      </c>
      <c r="V322">
        <v>1</v>
      </c>
      <c r="X322" t="s">
        <v>4406</v>
      </c>
      <c r="AA322">
        <v>7.09</v>
      </c>
      <c r="AB322">
        <v>307</v>
      </c>
      <c r="AC322">
        <v>16.600000000000001</v>
      </c>
      <c r="AD322">
        <v>7.1</v>
      </c>
      <c r="AE322">
        <v>7.1</v>
      </c>
      <c r="AF322">
        <v>2</v>
      </c>
      <c r="AG322">
        <v>0</v>
      </c>
      <c r="AJ322" s="54">
        <v>43333</v>
      </c>
      <c r="AK322" s="54"/>
      <c r="AL322" s="54">
        <v>43151</v>
      </c>
      <c r="AO322">
        <v>200</v>
      </c>
      <c r="AP322" t="s">
        <v>4407</v>
      </c>
      <c r="AR322">
        <v>1</v>
      </c>
      <c r="AS322" t="s">
        <v>1382</v>
      </c>
      <c r="AT322">
        <v>1</v>
      </c>
      <c r="AV322">
        <v>471</v>
      </c>
      <c r="AW322">
        <v>313</v>
      </c>
      <c r="AX322">
        <v>155</v>
      </c>
      <c r="AY322" t="s">
        <v>838</v>
      </c>
      <c r="AZ322" t="s">
        <v>1398</v>
      </c>
      <c r="BA322">
        <v>421</v>
      </c>
      <c r="BD322">
        <v>1000000000</v>
      </c>
      <c r="BE322">
        <v>0</v>
      </c>
      <c r="BF322">
        <v>1</v>
      </c>
      <c r="BG322">
        <v>200</v>
      </c>
      <c r="BH322">
        <v>0</v>
      </c>
      <c r="BI322">
        <v>0</v>
      </c>
      <c r="BJ322">
        <v>200</v>
      </c>
      <c r="BK322">
        <v>0</v>
      </c>
      <c r="BL322">
        <v>0</v>
      </c>
      <c r="BM322">
        <v>200</v>
      </c>
      <c r="BN322">
        <v>0.57999999999999996</v>
      </c>
      <c r="BR322">
        <v>271</v>
      </c>
      <c r="BS322">
        <v>157</v>
      </c>
      <c r="BX322">
        <v>214</v>
      </c>
      <c r="BY322">
        <v>0</v>
      </c>
      <c r="BZ322">
        <v>0</v>
      </c>
      <c r="CA322">
        <v>1.1200000000000001</v>
      </c>
      <c r="CC322">
        <v>0</v>
      </c>
      <c r="CD322" s="54">
        <v>43475</v>
      </c>
      <c r="CE322" s="54"/>
      <c r="CF322" s="54">
        <v>43475</v>
      </c>
      <c r="CG322" s="54">
        <v>43601</v>
      </c>
      <c r="CH322" s="54">
        <v>43067</v>
      </c>
      <c r="CI322" s="54">
        <v>0</v>
      </c>
      <c r="CJ322">
        <v>1</v>
      </c>
      <c r="CK322">
        <v>0</v>
      </c>
      <c r="CL322">
        <v>0.01</v>
      </c>
      <c r="CM322">
        <v>0</v>
      </c>
      <c r="CN322">
        <v>0</v>
      </c>
      <c r="CO322">
        <v>0</v>
      </c>
      <c r="CP322">
        <v>0</v>
      </c>
      <c r="CQ322" t="s">
        <v>1407</v>
      </c>
      <c r="CR322" t="s">
        <v>1406</v>
      </c>
      <c r="CS322" t="s">
        <v>4408</v>
      </c>
      <c r="CT322" t="s">
        <v>1405</v>
      </c>
      <c r="CU322" t="s">
        <v>4409</v>
      </c>
      <c r="CV322" t="s">
        <v>4962</v>
      </c>
      <c r="CW322" t="s">
        <v>4925</v>
      </c>
      <c r="CX322" t="s">
        <v>4925</v>
      </c>
      <c r="CY322" t="s">
        <v>4963</v>
      </c>
      <c r="CZ322" t="s">
        <v>4964</v>
      </c>
      <c r="DE322" t="s">
        <v>4443</v>
      </c>
      <c r="DG322" t="s">
        <v>4460</v>
      </c>
      <c r="DH322" s="54">
        <v>43151</v>
      </c>
      <c r="DI322" s="54">
        <v>43235</v>
      </c>
    </row>
    <row r="323" spans="1:113" x14ac:dyDescent="0.25">
      <c r="A323" t="s">
        <v>4403</v>
      </c>
      <c r="B323">
        <v>22</v>
      </c>
      <c r="C323" s="54">
        <v>43475</v>
      </c>
      <c r="D323" t="s">
        <v>1021</v>
      </c>
      <c r="E323" t="s">
        <v>1532</v>
      </c>
      <c r="I323" t="s">
        <v>4428</v>
      </c>
      <c r="K323" t="s">
        <v>4405</v>
      </c>
      <c r="L323">
        <v>1.53</v>
      </c>
      <c r="M323">
        <v>3.14</v>
      </c>
      <c r="N323">
        <v>0</v>
      </c>
      <c r="O323" s="54">
        <v>36526</v>
      </c>
      <c r="P323" s="54">
        <v>36526</v>
      </c>
      <c r="Q323">
        <v>32</v>
      </c>
      <c r="R323">
        <v>45</v>
      </c>
      <c r="S323">
        <v>18</v>
      </c>
      <c r="T323">
        <v>24</v>
      </c>
      <c r="U323">
        <v>12</v>
      </c>
      <c r="V323">
        <v>1</v>
      </c>
      <c r="W323" t="s">
        <v>1400</v>
      </c>
      <c r="X323" t="s">
        <v>4794</v>
      </c>
      <c r="Y323">
        <v>532</v>
      </c>
      <c r="AA323">
        <v>10.63</v>
      </c>
      <c r="AB323">
        <v>460</v>
      </c>
      <c r="AC323">
        <v>9.4</v>
      </c>
      <c r="AD323">
        <v>6</v>
      </c>
      <c r="AE323">
        <v>3.5</v>
      </c>
      <c r="AF323">
        <v>0</v>
      </c>
      <c r="AG323">
        <v>0</v>
      </c>
      <c r="AJ323" s="54">
        <v>43417</v>
      </c>
      <c r="AK323" s="54"/>
      <c r="AL323" s="54">
        <v>43151</v>
      </c>
      <c r="AO323">
        <v>150</v>
      </c>
      <c r="AP323" t="s">
        <v>4407</v>
      </c>
      <c r="AR323">
        <v>1</v>
      </c>
      <c r="AS323" t="s">
        <v>1382</v>
      </c>
      <c r="AT323">
        <v>1</v>
      </c>
      <c r="AV323">
        <v>400</v>
      </c>
      <c r="AW323">
        <v>266</v>
      </c>
      <c r="AX323">
        <v>132</v>
      </c>
      <c r="AY323" t="s">
        <v>1392</v>
      </c>
      <c r="AZ323" t="s">
        <v>1398</v>
      </c>
      <c r="BA323">
        <v>250</v>
      </c>
      <c r="BD323">
        <v>1000000000</v>
      </c>
      <c r="BE323">
        <v>106</v>
      </c>
      <c r="BF323">
        <v>0.74</v>
      </c>
      <c r="BG323">
        <v>150</v>
      </c>
      <c r="BH323">
        <v>0</v>
      </c>
      <c r="BI323">
        <v>150</v>
      </c>
      <c r="BJ323">
        <v>0</v>
      </c>
      <c r="BK323">
        <v>0</v>
      </c>
      <c r="BL323">
        <v>0</v>
      </c>
      <c r="BM323">
        <v>256</v>
      </c>
      <c r="BN323">
        <v>0.36</v>
      </c>
      <c r="BR323">
        <v>150</v>
      </c>
      <c r="BS323">
        <v>133</v>
      </c>
      <c r="BX323">
        <v>42</v>
      </c>
      <c r="BY323">
        <v>0</v>
      </c>
      <c r="BZ323">
        <v>0</v>
      </c>
      <c r="CA323">
        <v>1.4</v>
      </c>
      <c r="CC323">
        <v>1</v>
      </c>
      <c r="CD323" s="54">
        <v>43333</v>
      </c>
      <c r="CE323" s="54"/>
      <c r="CF323" s="54">
        <v>43349</v>
      </c>
      <c r="CG323" s="54">
        <v>43475</v>
      </c>
      <c r="CH323" s="54">
        <v>43311</v>
      </c>
      <c r="CI323" s="54">
        <v>43395</v>
      </c>
      <c r="CJ323">
        <v>1.96</v>
      </c>
      <c r="CK323">
        <v>7470</v>
      </c>
      <c r="CL323">
        <v>0.51</v>
      </c>
      <c r="CM323">
        <v>0.06</v>
      </c>
      <c r="CN323">
        <v>0.08</v>
      </c>
      <c r="CO323">
        <v>0</v>
      </c>
      <c r="CP323">
        <v>0</v>
      </c>
      <c r="CQ323" t="s">
        <v>1407</v>
      </c>
      <c r="CR323" t="s">
        <v>1406</v>
      </c>
      <c r="CS323" t="s">
        <v>4408</v>
      </c>
      <c r="CT323" t="s">
        <v>1405</v>
      </c>
      <c r="CU323" t="s">
        <v>4409</v>
      </c>
      <c r="CV323" t="s">
        <v>4965</v>
      </c>
      <c r="CW323" t="s">
        <v>4925</v>
      </c>
      <c r="CX323" t="s">
        <v>4925</v>
      </c>
      <c r="CY323" t="s">
        <v>4963</v>
      </c>
      <c r="CZ323" t="s">
        <v>4966</v>
      </c>
      <c r="DE323" t="s">
        <v>4443</v>
      </c>
      <c r="DG323" t="s">
        <v>1402</v>
      </c>
      <c r="DH323" s="54">
        <v>43395</v>
      </c>
      <c r="DI323" s="54">
        <v>43479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3289"/>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1408</v>
      </c>
      <c r="B2">
        <v>82</v>
      </c>
      <c r="C2" s="45">
        <v>43313</v>
      </c>
      <c r="D2" s="3" t="str">
        <f>YEAR(Datos_Consumo[[#This Row],[FECHA]])&amp;"-"&amp;MONTH(Datos_Consumo[[#This Row],[FECHA]])</f>
        <v>2018-8</v>
      </c>
      <c r="F2" s="45">
        <v>43313</v>
      </c>
      <c r="G2" s="51" t="str">
        <f>YEAR(Fecha_Consumo[[#This Row],[FECHAS_CONSUMO]])&amp;"-"&amp;MONTH(Fecha_Consumo[[#This Row],[FECHAS_CONSUMO]])</f>
        <v>2018-8</v>
      </c>
    </row>
    <row r="3" spans="1:7" x14ac:dyDescent="0.25">
      <c r="A3" t="s">
        <v>1408</v>
      </c>
      <c r="B3">
        <v>78</v>
      </c>
      <c r="C3" s="54">
        <v>43344</v>
      </c>
      <c r="D3" s="3" t="str">
        <f>YEAR(Datos_Consumo[[#This Row],[FECHA]])&amp;"-"&amp;MONTH(Datos_Consumo[[#This Row],[FECHA]])</f>
        <v>2018-9</v>
      </c>
      <c r="F3" s="54">
        <v>43344</v>
      </c>
      <c r="G3" s="51" t="str">
        <f>YEAR(Fecha_Consumo[[#This Row],[FECHAS_CONSUMO]])&amp;"-"&amp;MONTH(Fecha_Consumo[[#This Row],[FECHAS_CONSUMO]])</f>
        <v>2018-9</v>
      </c>
    </row>
    <row r="4" spans="1:7" x14ac:dyDescent="0.25">
      <c r="A4" t="s">
        <v>1408</v>
      </c>
      <c r="B4">
        <v>71</v>
      </c>
      <c r="C4" s="54">
        <v>43405</v>
      </c>
      <c r="D4" s="3" t="str">
        <f>YEAR(Datos_Consumo[[#This Row],[FECHA]])&amp;"-"&amp;MONTH(Datos_Consumo[[#This Row],[FECHA]])</f>
        <v>2018-11</v>
      </c>
      <c r="F4" s="54">
        <v>43374</v>
      </c>
      <c r="G4" s="51" t="str">
        <f>YEAR(Fecha_Consumo[[#This Row],[FECHAS_CONSUMO]])&amp;"-"&amp;MONTH(Fecha_Consumo[[#This Row],[FECHAS_CONSUMO]])</f>
        <v>2018-10</v>
      </c>
    </row>
    <row r="5" spans="1:7" x14ac:dyDescent="0.25">
      <c r="A5" t="s">
        <v>1408</v>
      </c>
      <c r="B5">
        <v>29</v>
      </c>
      <c r="C5" s="54">
        <v>43435</v>
      </c>
      <c r="D5" s="3" t="str">
        <f>YEAR(Datos_Consumo[[#This Row],[FECHA]])&amp;"-"&amp;MONTH(Datos_Consumo[[#This Row],[FECHA]])</f>
        <v>2018-12</v>
      </c>
      <c r="F5" s="54">
        <v>43405</v>
      </c>
      <c r="G5" s="51" t="str">
        <f>YEAR(Fecha_Consumo[[#This Row],[FECHAS_CONSUMO]])&amp;"-"&amp;MONTH(Fecha_Consumo[[#This Row],[FECHAS_CONSUMO]])</f>
        <v>2018-11</v>
      </c>
    </row>
    <row r="6" spans="1:7" x14ac:dyDescent="0.25">
      <c r="A6" t="s">
        <v>1408</v>
      </c>
      <c r="B6">
        <v>18</v>
      </c>
      <c r="C6" s="54">
        <v>43466</v>
      </c>
      <c r="D6" s="3" t="str">
        <f>YEAR(Datos_Consumo[[#This Row],[FECHA]])&amp;"-"&amp;MONTH(Datos_Consumo[[#This Row],[FECHA]])</f>
        <v>2019-1</v>
      </c>
      <c r="F6" s="54">
        <v>43435</v>
      </c>
      <c r="G6" s="51" t="str">
        <f>YEAR(Fecha_Consumo[[#This Row],[FECHAS_CONSUMO]])&amp;"-"&amp;MONTH(Fecha_Consumo[[#This Row],[FECHAS_CONSUMO]])</f>
        <v>2018-12</v>
      </c>
    </row>
    <row r="7" spans="1:7" x14ac:dyDescent="0.25">
      <c r="A7" t="s">
        <v>1533</v>
      </c>
      <c r="B7">
        <v>1</v>
      </c>
      <c r="C7" s="54">
        <v>43344</v>
      </c>
      <c r="D7" s="3" t="str">
        <f>YEAR(Datos_Consumo[[#This Row],[FECHA]])&amp;"-"&amp;MONTH(Datos_Consumo[[#This Row],[FECHA]])</f>
        <v>2018-9</v>
      </c>
      <c r="F7" s="54">
        <v>43466</v>
      </c>
      <c r="G7" s="51" t="str">
        <f>YEAR(Fecha_Consumo[[#This Row],[FECHAS_CONSUMO]])&amp;"-"&amp;MONTH(Fecha_Consumo[[#This Row],[FECHAS_CONSUMO]])</f>
        <v>2019-1</v>
      </c>
    </row>
    <row r="8" spans="1:7" x14ac:dyDescent="0.25">
      <c r="A8" t="s">
        <v>1409</v>
      </c>
      <c r="B8">
        <v>46</v>
      </c>
      <c r="C8" s="54">
        <v>43313</v>
      </c>
      <c r="D8" s="3" t="str">
        <f>YEAR(Datos_Consumo[[#This Row],[FECHA]])&amp;"-"&amp;MONTH(Datos_Consumo[[#This Row],[FECHA]])</f>
        <v>2018-8</v>
      </c>
    </row>
    <row r="9" spans="1:7" x14ac:dyDescent="0.25">
      <c r="A9" t="s">
        <v>1409</v>
      </c>
      <c r="B9">
        <v>66</v>
      </c>
      <c r="C9" s="54">
        <v>43344</v>
      </c>
      <c r="D9" s="3" t="str">
        <f>YEAR(Datos_Consumo[[#This Row],[FECHA]])&amp;"-"&amp;MONTH(Datos_Consumo[[#This Row],[FECHA]])</f>
        <v>2018-9</v>
      </c>
    </row>
    <row r="10" spans="1:7" x14ac:dyDescent="0.25">
      <c r="A10" t="s">
        <v>1409</v>
      </c>
      <c r="B10">
        <v>68</v>
      </c>
      <c r="C10" s="54">
        <v>43374</v>
      </c>
      <c r="D10" s="3" t="str">
        <f>YEAR(Datos_Consumo[[#This Row],[FECHA]])&amp;"-"&amp;MONTH(Datos_Consumo[[#This Row],[FECHA]])</f>
        <v>2018-10</v>
      </c>
    </row>
    <row r="11" spans="1:7" x14ac:dyDescent="0.25">
      <c r="A11" t="s">
        <v>1409</v>
      </c>
      <c r="B11">
        <v>87</v>
      </c>
      <c r="C11" s="54">
        <v>43405</v>
      </c>
      <c r="D11" s="3" t="str">
        <f>YEAR(Datos_Consumo[[#This Row],[FECHA]])&amp;"-"&amp;MONTH(Datos_Consumo[[#This Row],[FECHA]])</f>
        <v>2018-11</v>
      </c>
    </row>
    <row r="12" spans="1:7" x14ac:dyDescent="0.25">
      <c r="A12" t="s">
        <v>1409</v>
      </c>
      <c r="B12">
        <v>37</v>
      </c>
      <c r="C12" s="54">
        <v>43435</v>
      </c>
      <c r="D12" s="3" t="str">
        <f>YEAR(Datos_Consumo[[#This Row],[FECHA]])&amp;"-"&amp;MONTH(Datos_Consumo[[#This Row],[FECHA]])</f>
        <v>2018-12</v>
      </c>
    </row>
    <row r="13" spans="1:7" x14ac:dyDescent="0.25">
      <c r="A13" t="s">
        <v>1409</v>
      </c>
      <c r="B13">
        <v>22</v>
      </c>
      <c r="C13" s="54">
        <v>43466</v>
      </c>
      <c r="D13" s="3" t="str">
        <f>YEAR(Datos_Consumo[[#This Row],[FECHA]])&amp;"-"&amp;MONTH(Datos_Consumo[[#This Row],[FECHA]])</f>
        <v>2019-1</v>
      </c>
    </row>
    <row r="14" spans="1:7" x14ac:dyDescent="0.25">
      <c r="A14" t="s">
        <v>1534</v>
      </c>
      <c r="B14">
        <v>10</v>
      </c>
      <c r="C14" s="54">
        <v>43313</v>
      </c>
      <c r="D14" s="3" t="str">
        <f>YEAR(Datos_Consumo[[#This Row],[FECHA]])&amp;"-"&amp;MONTH(Datos_Consumo[[#This Row],[FECHA]])</f>
        <v>2018-8</v>
      </c>
    </row>
    <row r="15" spans="1:7" x14ac:dyDescent="0.25">
      <c r="A15" t="s">
        <v>1534</v>
      </c>
      <c r="B15">
        <v>7</v>
      </c>
      <c r="C15" s="54">
        <v>43344</v>
      </c>
      <c r="D15" s="3" t="str">
        <f>YEAR(Datos_Consumo[[#This Row],[FECHA]])&amp;"-"&amp;MONTH(Datos_Consumo[[#This Row],[FECHA]])</f>
        <v>2018-9</v>
      </c>
    </row>
    <row r="16" spans="1:7" x14ac:dyDescent="0.25">
      <c r="A16" t="s">
        <v>1534</v>
      </c>
      <c r="B16">
        <v>2</v>
      </c>
      <c r="C16" s="54">
        <v>43374</v>
      </c>
      <c r="D16" s="3" t="str">
        <f>YEAR(Datos_Consumo[[#This Row],[FECHA]])&amp;"-"&amp;MONTH(Datos_Consumo[[#This Row],[FECHA]])</f>
        <v>2018-10</v>
      </c>
    </row>
    <row r="17" spans="1:4" x14ac:dyDescent="0.25">
      <c r="A17" t="s">
        <v>1534</v>
      </c>
      <c r="B17">
        <v>1</v>
      </c>
      <c r="C17" s="54">
        <v>43405</v>
      </c>
      <c r="D17" s="3" t="str">
        <f>YEAR(Datos_Consumo[[#This Row],[FECHA]])&amp;"-"&amp;MONTH(Datos_Consumo[[#This Row],[FECHA]])</f>
        <v>2018-11</v>
      </c>
    </row>
    <row r="18" spans="1:4" x14ac:dyDescent="0.25">
      <c r="A18" t="s">
        <v>1535</v>
      </c>
      <c r="B18">
        <v>4</v>
      </c>
      <c r="C18" s="54">
        <v>43313</v>
      </c>
      <c r="D18" s="3" t="str">
        <f>YEAR(Datos_Consumo[[#This Row],[FECHA]])&amp;"-"&amp;MONTH(Datos_Consumo[[#This Row],[FECHA]])</f>
        <v>2018-8</v>
      </c>
    </row>
    <row r="19" spans="1:4" x14ac:dyDescent="0.25">
      <c r="A19" t="s">
        <v>1535</v>
      </c>
      <c r="B19">
        <v>14</v>
      </c>
      <c r="C19" s="54">
        <v>43344</v>
      </c>
      <c r="D19" s="3" t="str">
        <f>YEAR(Datos_Consumo[[#This Row],[FECHA]])&amp;"-"&amp;MONTH(Datos_Consumo[[#This Row],[FECHA]])</f>
        <v>2018-9</v>
      </c>
    </row>
    <row r="20" spans="1:4" x14ac:dyDescent="0.25">
      <c r="A20" t="s">
        <v>1535</v>
      </c>
      <c r="B20">
        <v>1</v>
      </c>
      <c r="C20" s="54">
        <v>43374</v>
      </c>
      <c r="D20" s="3" t="str">
        <f>YEAR(Datos_Consumo[[#This Row],[FECHA]])&amp;"-"&amp;MONTH(Datos_Consumo[[#This Row],[FECHA]])</f>
        <v>2018-10</v>
      </c>
    </row>
    <row r="21" spans="1:4" x14ac:dyDescent="0.25">
      <c r="A21" t="s">
        <v>1536</v>
      </c>
      <c r="B21">
        <v>4</v>
      </c>
      <c r="C21" s="54">
        <v>43313</v>
      </c>
      <c r="D21" s="3" t="str">
        <f>YEAR(Datos_Consumo[[#This Row],[FECHA]])&amp;"-"&amp;MONTH(Datos_Consumo[[#This Row],[FECHA]])</f>
        <v>2018-8</v>
      </c>
    </row>
    <row r="22" spans="1:4" x14ac:dyDescent="0.25">
      <c r="A22" t="s">
        <v>1536</v>
      </c>
      <c r="B22">
        <v>20</v>
      </c>
      <c r="C22" s="54">
        <v>43344</v>
      </c>
      <c r="D22" s="3" t="str">
        <f>YEAR(Datos_Consumo[[#This Row],[FECHA]])&amp;"-"&amp;MONTH(Datos_Consumo[[#This Row],[FECHA]])</f>
        <v>2018-9</v>
      </c>
    </row>
    <row r="23" spans="1:4" x14ac:dyDescent="0.25">
      <c r="A23" t="s">
        <v>1536</v>
      </c>
      <c r="B23">
        <v>4</v>
      </c>
      <c r="C23" s="54">
        <v>43374</v>
      </c>
      <c r="D23" s="3" t="str">
        <f>YEAR(Datos_Consumo[[#This Row],[FECHA]])&amp;"-"&amp;MONTH(Datos_Consumo[[#This Row],[FECHA]])</f>
        <v>2018-10</v>
      </c>
    </row>
    <row r="24" spans="1:4" x14ac:dyDescent="0.25">
      <c r="A24" t="s">
        <v>1536</v>
      </c>
      <c r="B24">
        <v>2</v>
      </c>
      <c r="C24" s="54">
        <v>43405</v>
      </c>
      <c r="D24" s="3" t="str">
        <f>YEAR(Datos_Consumo[[#This Row],[FECHA]])&amp;"-"&amp;MONTH(Datos_Consumo[[#This Row],[FECHA]])</f>
        <v>2018-11</v>
      </c>
    </row>
    <row r="25" spans="1:4" x14ac:dyDescent="0.25">
      <c r="A25" t="s">
        <v>1537</v>
      </c>
      <c r="B25">
        <v>4</v>
      </c>
      <c r="C25" s="54">
        <v>43313</v>
      </c>
      <c r="D25" s="3" t="str">
        <f>YEAR(Datos_Consumo[[#This Row],[FECHA]])&amp;"-"&amp;MONTH(Datos_Consumo[[#This Row],[FECHA]])</f>
        <v>2018-8</v>
      </c>
    </row>
    <row r="26" spans="1:4" x14ac:dyDescent="0.25">
      <c r="A26" t="s">
        <v>1537</v>
      </c>
      <c r="B26">
        <v>10</v>
      </c>
      <c r="C26" s="54">
        <v>43344</v>
      </c>
      <c r="D26" s="3" t="str">
        <f>YEAR(Datos_Consumo[[#This Row],[FECHA]])&amp;"-"&amp;MONTH(Datos_Consumo[[#This Row],[FECHA]])</f>
        <v>2018-9</v>
      </c>
    </row>
    <row r="27" spans="1:4" x14ac:dyDescent="0.25">
      <c r="A27" t="s">
        <v>1537</v>
      </c>
      <c r="B27">
        <v>7</v>
      </c>
      <c r="C27" s="54">
        <v>43374</v>
      </c>
      <c r="D27" s="3" t="str">
        <f>YEAR(Datos_Consumo[[#This Row],[FECHA]])&amp;"-"&amp;MONTH(Datos_Consumo[[#This Row],[FECHA]])</f>
        <v>2018-10</v>
      </c>
    </row>
    <row r="28" spans="1:4" x14ac:dyDescent="0.25">
      <c r="A28" t="s">
        <v>1537</v>
      </c>
      <c r="B28">
        <v>1</v>
      </c>
      <c r="C28" s="54">
        <v>43405</v>
      </c>
      <c r="D28" s="3" t="str">
        <f>YEAR(Datos_Consumo[[#This Row],[FECHA]])&amp;"-"&amp;MONTH(Datos_Consumo[[#This Row],[FECHA]])</f>
        <v>2018-11</v>
      </c>
    </row>
    <row r="29" spans="1:4" x14ac:dyDescent="0.25">
      <c r="A29" t="s">
        <v>1538</v>
      </c>
      <c r="B29">
        <v>5</v>
      </c>
      <c r="C29" s="54">
        <v>43313</v>
      </c>
      <c r="D29" s="3" t="str">
        <f>YEAR(Datos_Consumo[[#This Row],[FECHA]])&amp;"-"&amp;MONTH(Datos_Consumo[[#This Row],[FECHA]])</f>
        <v>2018-8</v>
      </c>
    </row>
    <row r="30" spans="1:4" x14ac:dyDescent="0.25">
      <c r="A30" t="s">
        <v>1538</v>
      </c>
      <c r="B30">
        <v>6</v>
      </c>
      <c r="C30" s="54">
        <v>43344</v>
      </c>
      <c r="D30" s="3" t="str">
        <f>YEAR(Datos_Consumo[[#This Row],[FECHA]])&amp;"-"&amp;MONTH(Datos_Consumo[[#This Row],[FECHA]])</f>
        <v>2018-9</v>
      </c>
    </row>
    <row r="31" spans="1:4" x14ac:dyDescent="0.25">
      <c r="A31" t="s">
        <v>1539</v>
      </c>
      <c r="B31">
        <v>1</v>
      </c>
      <c r="C31" s="54">
        <v>43313</v>
      </c>
      <c r="D31" s="3" t="str">
        <f>YEAR(Datos_Consumo[[#This Row],[FECHA]])&amp;"-"&amp;MONTH(Datos_Consumo[[#This Row],[FECHA]])</f>
        <v>2018-8</v>
      </c>
    </row>
    <row r="32" spans="1:4" x14ac:dyDescent="0.25">
      <c r="A32" t="s">
        <v>1540</v>
      </c>
      <c r="B32">
        <v>36</v>
      </c>
      <c r="C32" s="54">
        <v>43313</v>
      </c>
      <c r="D32" s="3" t="str">
        <f>YEAR(Datos_Consumo[[#This Row],[FECHA]])&amp;"-"&amp;MONTH(Datos_Consumo[[#This Row],[FECHA]])</f>
        <v>2018-8</v>
      </c>
    </row>
    <row r="33" spans="1:4" x14ac:dyDescent="0.25">
      <c r="A33" t="s">
        <v>1540</v>
      </c>
      <c r="B33">
        <v>24</v>
      </c>
      <c r="C33" s="54">
        <v>43344</v>
      </c>
      <c r="D33" s="3" t="str">
        <f>YEAR(Datos_Consumo[[#This Row],[FECHA]])&amp;"-"&amp;MONTH(Datos_Consumo[[#This Row],[FECHA]])</f>
        <v>2018-9</v>
      </c>
    </row>
    <row r="34" spans="1:4" x14ac:dyDescent="0.25">
      <c r="A34" t="s">
        <v>1540</v>
      </c>
      <c r="B34">
        <v>48</v>
      </c>
      <c r="C34" s="54">
        <v>43374</v>
      </c>
      <c r="D34" s="3" t="str">
        <f>YEAR(Datos_Consumo[[#This Row],[FECHA]])&amp;"-"&amp;MONTH(Datos_Consumo[[#This Row],[FECHA]])</f>
        <v>2018-10</v>
      </c>
    </row>
    <row r="35" spans="1:4" x14ac:dyDescent="0.25">
      <c r="A35" t="s">
        <v>1540</v>
      </c>
      <c r="B35">
        <v>32</v>
      </c>
      <c r="C35" s="54">
        <v>43405</v>
      </c>
      <c r="D35" s="3" t="str">
        <f>YEAR(Datos_Consumo[[#This Row],[FECHA]])&amp;"-"&amp;MONTH(Datos_Consumo[[#This Row],[FECHA]])</f>
        <v>2018-11</v>
      </c>
    </row>
    <row r="36" spans="1:4" x14ac:dyDescent="0.25">
      <c r="A36" t="s">
        <v>1540</v>
      </c>
      <c r="B36">
        <v>28</v>
      </c>
      <c r="C36" s="54">
        <v>43435</v>
      </c>
      <c r="D36" s="3" t="str">
        <f>YEAR(Datos_Consumo[[#This Row],[FECHA]])&amp;"-"&amp;MONTH(Datos_Consumo[[#This Row],[FECHA]])</f>
        <v>2018-12</v>
      </c>
    </row>
    <row r="37" spans="1:4" x14ac:dyDescent="0.25">
      <c r="A37" t="s">
        <v>1540</v>
      </c>
      <c r="B37">
        <v>29</v>
      </c>
      <c r="C37" s="54">
        <v>43466</v>
      </c>
      <c r="D37" s="3" t="str">
        <f>YEAR(Datos_Consumo[[#This Row],[FECHA]])&amp;"-"&amp;MONTH(Datos_Consumo[[#This Row],[FECHA]])</f>
        <v>2019-1</v>
      </c>
    </row>
    <row r="38" spans="1:4" x14ac:dyDescent="0.25">
      <c r="A38" t="s">
        <v>1541</v>
      </c>
      <c r="B38">
        <v>22</v>
      </c>
      <c r="C38" s="54">
        <v>43313</v>
      </c>
      <c r="D38" s="3" t="str">
        <f>YEAR(Datos_Consumo[[#This Row],[FECHA]])&amp;"-"&amp;MONTH(Datos_Consumo[[#This Row],[FECHA]])</f>
        <v>2018-8</v>
      </c>
    </row>
    <row r="39" spans="1:4" x14ac:dyDescent="0.25">
      <c r="A39" t="s">
        <v>1541</v>
      </c>
      <c r="B39">
        <v>27</v>
      </c>
      <c r="C39" s="54">
        <v>43344</v>
      </c>
      <c r="D39" s="3" t="str">
        <f>YEAR(Datos_Consumo[[#This Row],[FECHA]])&amp;"-"&amp;MONTH(Datos_Consumo[[#This Row],[FECHA]])</f>
        <v>2018-9</v>
      </c>
    </row>
    <row r="40" spans="1:4" x14ac:dyDescent="0.25">
      <c r="A40" t="s">
        <v>1541</v>
      </c>
      <c r="B40">
        <v>9</v>
      </c>
      <c r="C40" s="54">
        <v>43374</v>
      </c>
      <c r="D40" s="3" t="str">
        <f>YEAR(Datos_Consumo[[#This Row],[FECHA]])&amp;"-"&amp;MONTH(Datos_Consumo[[#This Row],[FECHA]])</f>
        <v>2018-10</v>
      </c>
    </row>
    <row r="41" spans="1:4" x14ac:dyDescent="0.25">
      <c r="A41" t="s">
        <v>1541</v>
      </c>
      <c r="B41">
        <v>26</v>
      </c>
      <c r="C41" s="54">
        <v>43405</v>
      </c>
      <c r="D41" s="3" t="str">
        <f>YEAR(Datos_Consumo[[#This Row],[FECHA]])&amp;"-"&amp;MONTH(Datos_Consumo[[#This Row],[FECHA]])</f>
        <v>2018-11</v>
      </c>
    </row>
    <row r="42" spans="1:4" x14ac:dyDescent="0.25">
      <c r="A42" t="s">
        <v>1541</v>
      </c>
      <c r="B42">
        <v>16</v>
      </c>
      <c r="C42" s="54">
        <v>43435</v>
      </c>
      <c r="D42" s="3" t="str">
        <f>YEAR(Datos_Consumo[[#This Row],[FECHA]])&amp;"-"&amp;MONTH(Datos_Consumo[[#This Row],[FECHA]])</f>
        <v>2018-12</v>
      </c>
    </row>
    <row r="43" spans="1:4" x14ac:dyDescent="0.25">
      <c r="A43" t="s">
        <v>1541</v>
      </c>
      <c r="B43">
        <v>56</v>
      </c>
      <c r="C43" s="54">
        <v>43466</v>
      </c>
      <c r="D43" s="3" t="str">
        <f>YEAR(Datos_Consumo[[#This Row],[FECHA]])&amp;"-"&amp;MONTH(Datos_Consumo[[#This Row],[FECHA]])</f>
        <v>2019-1</v>
      </c>
    </row>
    <row r="44" spans="1:4" x14ac:dyDescent="0.25">
      <c r="A44" t="s">
        <v>1542</v>
      </c>
      <c r="B44">
        <v>126</v>
      </c>
      <c r="C44" s="54">
        <v>43313</v>
      </c>
      <c r="D44" s="3" t="str">
        <f>YEAR(Datos_Consumo[[#This Row],[FECHA]])&amp;"-"&amp;MONTH(Datos_Consumo[[#This Row],[FECHA]])</f>
        <v>2018-8</v>
      </c>
    </row>
    <row r="45" spans="1:4" x14ac:dyDescent="0.25">
      <c r="A45" t="s">
        <v>1542</v>
      </c>
      <c r="B45">
        <v>69</v>
      </c>
      <c r="C45" s="54">
        <v>43344</v>
      </c>
      <c r="D45" s="3" t="str">
        <f>YEAR(Datos_Consumo[[#This Row],[FECHA]])&amp;"-"&amp;MONTH(Datos_Consumo[[#This Row],[FECHA]])</f>
        <v>2018-9</v>
      </c>
    </row>
    <row r="46" spans="1:4" x14ac:dyDescent="0.25">
      <c r="A46" t="s">
        <v>1542</v>
      </c>
      <c r="B46">
        <v>201</v>
      </c>
      <c r="C46" s="54">
        <v>43374</v>
      </c>
      <c r="D46" s="3" t="str">
        <f>YEAR(Datos_Consumo[[#This Row],[FECHA]])&amp;"-"&amp;MONTH(Datos_Consumo[[#This Row],[FECHA]])</f>
        <v>2018-10</v>
      </c>
    </row>
    <row r="47" spans="1:4" x14ac:dyDescent="0.25">
      <c r="A47" t="s">
        <v>1542</v>
      </c>
      <c r="B47">
        <v>26</v>
      </c>
      <c r="C47" s="54">
        <v>43405</v>
      </c>
      <c r="D47" s="3" t="str">
        <f>YEAR(Datos_Consumo[[#This Row],[FECHA]])&amp;"-"&amp;MONTH(Datos_Consumo[[#This Row],[FECHA]])</f>
        <v>2018-11</v>
      </c>
    </row>
    <row r="48" spans="1:4" x14ac:dyDescent="0.25">
      <c r="A48" t="s">
        <v>1542</v>
      </c>
      <c r="B48">
        <v>44</v>
      </c>
      <c r="C48" s="54">
        <v>43466</v>
      </c>
      <c r="D48" s="3" t="str">
        <f>YEAR(Datos_Consumo[[#This Row],[FECHA]])&amp;"-"&amp;MONTH(Datos_Consumo[[#This Row],[FECHA]])</f>
        <v>2019-1</v>
      </c>
    </row>
    <row r="49" spans="1:4" x14ac:dyDescent="0.25">
      <c r="A49" t="s">
        <v>1543</v>
      </c>
      <c r="B49">
        <v>21</v>
      </c>
      <c r="C49" s="54">
        <v>43313</v>
      </c>
      <c r="D49" s="3" t="str">
        <f>YEAR(Datos_Consumo[[#This Row],[FECHA]])&amp;"-"&amp;MONTH(Datos_Consumo[[#This Row],[FECHA]])</f>
        <v>2018-8</v>
      </c>
    </row>
    <row r="50" spans="1:4" x14ac:dyDescent="0.25">
      <c r="A50" t="s">
        <v>1543</v>
      </c>
      <c r="B50">
        <v>22</v>
      </c>
      <c r="C50" s="54">
        <v>43344</v>
      </c>
      <c r="D50" s="3" t="str">
        <f>YEAR(Datos_Consumo[[#This Row],[FECHA]])&amp;"-"&amp;MONTH(Datos_Consumo[[#This Row],[FECHA]])</f>
        <v>2018-9</v>
      </c>
    </row>
    <row r="51" spans="1:4" x14ac:dyDescent="0.25">
      <c r="A51" t="s">
        <v>1543</v>
      </c>
      <c r="B51">
        <v>4</v>
      </c>
      <c r="C51" s="54">
        <v>43405</v>
      </c>
      <c r="D51" s="3" t="str">
        <f>YEAR(Datos_Consumo[[#This Row],[FECHA]])&amp;"-"&amp;MONTH(Datos_Consumo[[#This Row],[FECHA]])</f>
        <v>2018-11</v>
      </c>
    </row>
    <row r="52" spans="1:4" x14ac:dyDescent="0.25">
      <c r="A52" t="s">
        <v>1543</v>
      </c>
      <c r="B52">
        <v>15</v>
      </c>
      <c r="C52" s="54">
        <v>43435</v>
      </c>
      <c r="D52" s="3" t="str">
        <f>YEAR(Datos_Consumo[[#This Row],[FECHA]])&amp;"-"&amp;MONTH(Datos_Consumo[[#This Row],[FECHA]])</f>
        <v>2018-12</v>
      </c>
    </row>
    <row r="53" spans="1:4" x14ac:dyDescent="0.25">
      <c r="A53" t="s">
        <v>1543</v>
      </c>
      <c r="B53">
        <v>2</v>
      </c>
      <c r="C53" s="54">
        <v>43466</v>
      </c>
      <c r="D53" s="3" t="str">
        <f>YEAR(Datos_Consumo[[#This Row],[FECHA]])&amp;"-"&amp;MONTH(Datos_Consumo[[#This Row],[FECHA]])</f>
        <v>2019-1</v>
      </c>
    </row>
    <row r="54" spans="1:4" x14ac:dyDescent="0.25">
      <c r="A54" t="s">
        <v>1544</v>
      </c>
      <c r="B54">
        <v>24</v>
      </c>
      <c r="C54" s="54">
        <v>43313</v>
      </c>
      <c r="D54" s="3" t="str">
        <f>YEAR(Datos_Consumo[[#This Row],[FECHA]])&amp;"-"&amp;MONTH(Datos_Consumo[[#This Row],[FECHA]])</f>
        <v>2018-8</v>
      </c>
    </row>
    <row r="55" spans="1:4" x14ac:dyDescent="0.25">
      <c r="A55" t="s">
        <v>1544</v>
      </c>
      <c r="B55">
        <v>17</v>
      </c>
      <c r="C55" s="54">
        <v>43344</v>
      </c>
      <c r="D55" s="3" t="str">
        <f>YEAR(Datos_Consumo[[#This Row],[FECHA]])&amp;"-"&amp;MONTH(Datos_Consumo[[#This Row],[FECHA]])</f>
        <v>2018-9</v>
      </c>
    </row>
    <row r="56" spans="1:4" x14ac:dyDescent="0.25">
      <c r="A56" t="s">
        <v>1544</v>
      </c>
      <c r="B56">
        <v>7</v>
      </c>
      <c r="C56" s="54">
        <v>43374</v>
      </c>
      <c r="D56" s="3" t="str">
        <f>YEAR(Datos_Consumo[[#This Row],[FECHA]])&amp;"-"&amp;MONTH(Datos_Consumo[[#This Row],[FECHA]])</f>
        <v>2018-10</v>
      </c>
    </row>
    <row r="57" spans="1:4" x14ac:dyDescent="0.25">
      <c r="A57" t="s">
        <v>1544</v>
      </c>
      <c r="B57">
        <v>30</v>
      </c>
      <c r="C57" s="54">
        <v>43405</v>
      </c>
      <c r="D57" s="3" t="str">
        <f>YEAR(Datos_Consumo[[#This Row],[FECHA]])&amp;"-"&amp;MONTH(Datos_Consumo[[#This Row],[FECHA]])</f>
        <v>2018-11</v>
      </c>
    </row>
    <row r="58" spans="1:4" x14ac:dyDescent="0.25">
      <c r="A58" t="s">
        <v>1544</v>
      </c>
      <c r="B58">
        <v>3</v>
      </c>
      <c r="C58" s="54">
        <v>43435</v>
      </c>
      <c r="D58" s="3" t="str">
        <f>YEAR(Datos_Consumo[[#This Row],[FECHA]])&amp;"-"&amp;MONTH(Datos_Consumo[[#This Row],[FECHA]])</f>
        <v>2018-12</v>
      </c>
    </row>
    <row r="59" spans="1:4" x14ac:dyDescent="0.25">
      <c r="A59" t="s">
        <v>1544</v>
      </c>
      <c r="B59">
        <v>31</v>
      </c>
      <c r="C59" s="54">
        <v>43466</v>
      </c>
      <c r="D59" s="3" t="str">
        <f>YEAR(Datos_Consumo[[#This Row],[FECHA]])&amp;"-"&amp;MONTH(Datos_Consumo[[#This Row],[FECHA]])</f>
        <v>2019-1</v>
      </c>
    </row>
    <row r="60" spans="1:4" x14ac:dyDescent="0.25">
      <c r="A60" t="s">
        <v>1545</v>
      </c>
      <c r="B60">
        <v>52</v>
      </c>
      <c r="C60" s="54">
        <v>43313</v>
      </c>
      <c r="D60" s="3" t="str">
        <f>YEAR(Datos_Consumo[[#This Row],[FECHA]])&amp;"-"&amp;MONTH(Datos_Consumo[[#This Row],[FECHA]])</f>
        <v>2018-8</v>
      </c>
    </row>
    <row r="61" spans="1:4" x14ac:dyDescent="0.25">
      <c r="A61" t="s">
        <v>1545</v>
      </c>
      <c r="B61">
        <v>48</v>
      </c>
      <c r="C61" s="54">
        <v>43344</v>
      </c>
      <c r="D61" s="3" t="str">
        <f>YEAR(Datos_Consumo[[#This Row],[FECHA]])&amp;"-"&amp;MONTH(Datos_Consumo[[#This Row],[FECHA]])</f>
        <v>2018-9</v>
      </c>
    </row>
    <row r="62" spans="1:4" x14ac:dyDescent="0.25">
      <c r="A62" t="s">
        <v>1545</v>
      </c>
      <c r="B62">
        <v>70</v>
      </c>
      <c r="C62" s="54">
        <v>43374</v>
      </c>
      <c r="D62" s="3" t="str">
        <f>YEAR(Datos_Consumo[[#This Row],[FECHA]])&amp;"-"&amp;MONTH(Datos_Consumo[[#This Row],[FECHA]])</f>
        <v>2018-10</v>
      </c>
    </row>
    <row r="63" spans="1:4" x14ac:dyDescent="0.25">
      <c r="A63" t="s">
        <v>1545</v>
      </c>
      <c r="B63">
        <v>66</v>
      </c>
      <c r="C63" s="54">
        <v>43405</v>
      </c>
      <c r="D63" s="3" t="str">
        <f>YEAR(Datos_Consumo[[#This Row],[FECHA]])&amp;"-"&amp;MONTH(Datos_Consumo[[#This Row],[FECHA]])</f>
        <v>2018-11</v>
      </c>
    </row>
    <row r="64" spans="1:4" x14ac:dyDescent="0.25">
      <c r="A64" t="s">
        <v>1545</v>
      </c>
      <c r="B64">
        <v>25</v>
      </c>
      <c r="C64" s="54">
        <v>43435</v>
      </c>
      <c r="D64" s="3" t="str">
        <f>YEAR(Datos_Consumo[[#This Row],[FECHA]])&amp;"-"&amp;MONTH(Datos_Consumo[[#This Row],[FECHA]])</f>
        <v>2018-12</v>
      </c>
    </row>
    <row r="65" spans="1:4" x14ac:dyDescent="0.25">
      <c r="A65" t="s">
        <v>1545</v>
      </c>
      <c r="B65">
        <v>44</v>
      </c>
      <c r="C65" s="54">
        <v>43466</v>
      </c>
      <c r="D65" s="3" t="str">
        <f>YEAR(Datos_Consumo[[#This Row],[FECHA]])&amp;"-"&amp;MONTH(Datos_Consumo[[#This Row],[FECHA]])</f>
        <v>2019-1</v>
      </c>
    </row>
    <row r="66" spans="1:4" x14ac:dyDescent="0.25">
      <c r="A66" t="s">
        <v>1546</v>
      </c>
      <c r="B66">
        <v>3</v>
      </c>
      <c r="C66" s="54">
        <v>43313</v>
      </c>
      <c r="D66" s="3" t="str">
        <f>YEAR(Datos_Consumo[[#This Row],[FECHA]])&amp;"-"&amp;MONTH(Datos_Consumo[[#This Row],[FECHA]])</f>
        <v>2018-8</v>
      </c>
    </row>
    <row r="67" spans="1:4" x14ac:dyDescent="0.25">
      <c r="A67" t="s">
        <v>1546</v>
      </c>
      <c r="B67">
        <v>127</v>
      </c>
      <c r="C67" s="54">
        <v>43405</v>
      </c>
      <c r="D67" s="3" t="str">
        <f>YEAR(Datos_Consumo[[#This Row],[FECHA]])&amp;"-"&amp;MONTH(Datos_Consumo[[#This Row],[FECHA]])</f>
        <v>2018-11</v>
      </c>
    </row>
    <row r="68" spans="1:4" x14ac:dyDescent="0.25">
      <c r="A68" t="s">
        <v>1546</v>
      </c>
      <c r="B68">
        <v>42</v>
      </c>
      <c r="C68" s="54">
        <v>43435</v>
      </c>
      <c r="D68" s="3" t="str">
        <f>YEAR(Datos_Consumo[[#This Row],[FECHA]])&amp;"-"&amp;MONTH(Datos_Consumo[[#This Row],[FECHA]])</f>
        <v>2018-12</v>
      </c>
    </row>
    <row r="69" spans="1:4" x14ac:dyDescent="0.25">
      <c r="A69" t="s">
        <v>1546</v>
      </c>
      <c r="B69">
        <v>54</v>
      </c>
      <c r="C69" s="54">
        <v>43466</v>
      </c>
      <c r="D69" s="3" t="str">
        <f>YEAR(Datos_Consumo[[#This Row],[FECHA]])&amp;"-"&amp;MONTH(Datos_Consumo[[#This Row],[FECHA]])</f>
        <v>2019-1</v>
      </c>
    </row>
    <row r="70" spans="1:4" x14ac:dyDescent="0.25">
      <c r="A70" t="s">
        <v>1547</v>
      </c>
      <c r="B70">
        <v>31</v>
      </c>
      <c r="C70" s="54">
        <v>43313</v>
      </c>
      <c r="D70" s="3" t="str">
        <f>YEAR(Datos_Consumo[[#This Row],[FECHA]])&amp;"-"&amp;MONTH(Datos_Consumo[[#This Row],[FECHA]])</f>
        <v>2018-8</v>
      </c>
    </row>
    <row r="71" spans="1:4" x14ac:dyDescent="0.25">
      <c r="A71" t="s">
        <v>1547</v>
      </c>
      <c r="B71">
        <v>36</v>
      </c>
      <c r="C71" s="54">
        <v>43344</v>
      </c>
      <c r="D71" s="3" t="str">
        <f>YEAR(Datos_Consumo[[#This Row],[FECHA]])&amp;"-"&amp;MONTH(Datos_Consumo[[#This Row],[FECHA]])</f>
        <v>2018-9</v>
      </c>
    </row>
    <row r="72" spans="1:4" x14ac:dyDescent="0.25">
      <c r="A72" t="s">
        <v>1547</v>
      </c>
      <c r="B72">
        <v>62</v>
      </c>
      <c r="C72" s="54">
        <v>43374</v>
      </c>
      <c r="D72" s="3" t="str">
        <f>YEAR(Datos_Consumo[[#This Row],[FECHA]])&amp;"-"&amp;MONTH(Datos_Consumo[[#This Row],[FECHA]])</f>
        <v>2018-10</v>
      </c>
    </row>
    <row r="73" spans="1:4" x14ac:dyDescent="0.25">
      <c r="A73" t="s">
        <v>1547</v>
      </c>
      <c r="B73">
        <v>72</v>
      </c>
      <c r="C73" s="54">
        <v>43405</v>
      </c>
      <c r="D73" s="3" t="str">
        <f>YEAR(Datos_Consumo[[#This Row],[FECHA]])&amp;"-"&amp;MONTH(Datos_Consumo[[#This Row],[FECHA]])</f>
        <v>2018-11</v>
      </c>
    </row>
    <row r="74" spans="1:4" x14ac:dyDescent="0.25">
      <c r="A74" t="s">
        <v>1547</v>
      </c>
      <c r="B74">
        <v>21</v>
      </c>
      <c r="C74" s="54">
        <v>43435</v>
      </c>
      <c r="D74" s="3" t="str">
        <f>YEAR(Datos_Consumo[[#This Row],[FECHA]])&amp;"-"&amp;MONTH(Datos_Consumo[[#This Row],[FECHA]])</f>
        <v>2018-12</v>
      </c>
    </row>
    <row r="75" spans="1:4" x14ac:dyDescent="0.25">
      <c r="A75" t="s">
        <v>1547</v>
      </c>
      <c r="B75">
        <v>34</v>
      </c>
      <c r="C75" s="54">
        <v>43466</v>
      </c>
      <c r="D75" s="3" t="str">
        <f>YEAR(Datos_Consumo[[#This Row],[FECHA]])&amp;"-"&amp;MONTH(Datos_Consumo[[#This Row],[FECHA]])</f>
        <v>2019-1</v>
      </c>
    </row>
    <row r="76" spans="1:4" x14ac:dyDescent="0.25">
      <c r="A76" t="s">
        <v>1548</v>
      </c>
      <c r="B76">
        <v>12</v>
      </c>
      <c r="C76" s="54">
        <v>43313</v>
      </c>
      <c r="D76" s="3" t="str">
        <f>YEAR(Datos_Consumo[[#This Row],[FECHA]])&amp;"-"&amp;MONTH(Datos_Consumo[[#This Row],[FECHA]])</f>
        <v>2018-8</v>
      </c>
    </row>
    <row r="77" spans="1:4" x14ac:dyDescent="0.25">
      <c r="A77" t="s">
        <v>1548</v>
      </c>
      <c r="B77">
        <v>13</v>
      </c>
      <c r="C77" s="54">
        <v>43344</v>
      </c>
      <c r="D77" s="3" t="str">
        <f>YEAR(Datos_Consumo[[#This Row],[FECHA]])&amp;"-"&amp;MONTH(Datos_Consumo[[#This Row],[FECHA]])</f>
        <v>2018-9</v>
      </c>
    </row>
    <row r="78" spans="1:4" x14ac:dyDescent="0.25">
      <c r="A78" t="s">
        <v>1548</v>
      </c>
      <c r="B78">
        <v>31</v>
      </c>
      <c r="C78" s="54">
        <v>43374</v>
      </c>
      <c r="D78" s="3" t="str">
        <f>YEAR(Datos_Consumo[[#This Row],[FECHA]])&amp;"-"&amp;MONTH(Datos_Consumo[[#This Row],[FECHA]])</f>
        <v>2018-10</v>
      </c>
    </row>
    <row r="79" spans="1:4" x14ac:dyDescent="0.25">
      <c r="A79" t="s">
        <v>1548</v>
      </c>
      <c r="B79">
        <v>24</v>
      </c>
      <c r="C79" s="54">
        <v>43405</v>
      </c>
      <c r="D79" s="3" t="str">
        <f>YEAR(Datos_Consumo[[#This Row],[FECHA]])&amp;"-"&amp;MONTH(Datos_Consumo[[#This Row],[FECHA]])</f>
        <v>2018-11</v>
      </c>
    </row>
    <row r="80" spans="1:4" x14ac:dyDescent="0.25">
      <c r="A80" t="s">
        <v>1548</v>
      </c>
      <c r="B80">
        <v>5</v>
      </c>
      <c r="C80" s="54">
        <v>43435</v>
      </c>
      <c r="D80" s="3" t="str">
        <f>YEAR(Datos_Consumo[[#This Row],[FECHA]])&amp;"-"&amp;MONTH(Datos_Consumo[[#This Row],[FECHA]])</f>
        <v>2018-12</v>
      </c>
    </row>
    <row r="81" spans="1:4" x14ac:dyDescent="0.25">
      <c r="A81" t="s">
        <v>1548</v>
      </c>
      <c r="B81">
        <v>21</v>
      </c>
      <c r="C81" s="54">
        <v>43466</v>
      </c>
      <c r="D81" s="3" t="str">
        <f>YEAR(Datos_Consumo[[#This Row],[FECHA]])&amp;"-"&amp;MONTH(Datos_Consumo[[#This Row],[FECHA]])</f>
        <v>2019-1</v>
      </c>
    </row>
    <row r="82" spans="1:4" x14ac:dyDescent="0.25">
      <c r="A82" t="s">
        <v>1549</v>
      </c>
      <c r="B82">
        <v>11</v>
      </c>
      <c r="C82" s="54">
        <v>43313</v>
      </c>
      <c r="D82" s="3" t="str">
        <f>YEAR(Datos_Consumo[[#This Row],[FECHA]])&amp;"-"&amp;MONTH(Datos_Consumo[[#This Row],[FECHA]])</f>
        <v>2018-8</v>
      </c>
    </row>
    <row r="83" spans="1:4" x14ac:dyDescent="0.25">
      <c r="A83" t="s">
        <v>1549</v>
      </c>
      <c r="B83">
        <v>11</v>
      </c>
      <c r="C83" s="54">
        <v>43344</v>
      </c>
      <c r="D83" s="3" t="str">
        <f>YEAR(Datos_Consumo[[#This Row],[FECHA]])&amp;"-"&amp;MONTH(Datos_Consumo[[#This Row],[FECHA]])</f>
        <v>2018-9</v>
      </c>
    </row>
    <row r="84" spans="1:4" x14ac:dyDescent="0.25">
      <c r="A84" t="s">
        <v>1549</v>
      </c>
      <c r="B84">
        <v>31</v>
      </c>
      <c r="C84" s="54">
        <v>43374</v>
      </c>
      <c r="D84" s="3" t="str">
        <f>YEAR(Datos_Consumo[[#This Row],[FECHA]])&amp;"-"&amp;MONTH(Datos_Consumo[[#This Row],[FECHA]])</f>
        <v>2018-10</v>
      </c>
    </row>
    <row r="85" spans="1:4" x14ac:dyDescent="0.25">
      <c r="A85" t="s">
        <v>1549</v>
      </c>
      <c r="B85">
        <v>44</v>
      </c>
      <c r="C85" s="54">
        <v>43405</v>
      </c>
      <c r="D85" s="3" t="str">
        <f>YEAR(Datos_Consumo[[#This Row],[FECHA]])&amp;"-"&amp;MONTH(Datos_Consumo[[#This Row],[FECHA]])</f>
        <v>2018-11</v>
      </c>
    </row>
    <row r="86" spans="1:4" x14ac:dyDescent="0.25">
      <c r="A86" t="s">
        <v>1549</v>
      </c>
      <c r="B86">
        <v>14</v>
      </c>
      <c r="C86" s="54">
        <v>43435</v>
      </c>
      <c r="D86" s="3" t="str">
        <f>YEAR(Datos_Consumo[[#This Row],[FECHA]])&amp;"-"&amp;MONTH(Datos_Consumo[[#This Row],[FECHA]])</f>
        <v>2018-12</v>
      </c>
    </row>
    <row r="87" spans="1:4" x14ac:dyDescent="0.25">
      <c r="A87" t="s">
        <v>1549</v>
      </c>
      <c r="B87">
        <v>6</v>
      </c>
      <c r="C87" s="54">
        <v>43466</v>
      </c>
      <c r="D87" s="3" t="str">
        <f>YEAR(Datos_Consumo[[#This Row],[FECHA]])&amp;"-"&amp;MONTH(Datos_Consumo[[#This Row],[FECHA]])</f>
        <v>2019-1</v>
      </c>
    </row>
    <row r="88" spans="1:4" x14ac:dyDescent="0.25">
      <c r="A88" t="s">
        <v>1550</v>
      </c>
      <c r="B88">
        <v>8</v>
      </c>
      <c r="C88" s="54">
        <v>43344</v>
      </c>
      <c r="D88" s="3" t="str">
        <f>YEAR(Datos_Consumo[[#This Row],[FECHA]])&amp;"-"&amp;MONTH(Datos_Consumo[[#This Row],[FECHA]])</f>
        <v>2018-9</v>
      </c>
    </row>
    <row r="89" spans="1:4" x14ac:dyDescent="0.25">
      <c r="A89" t="s">
        <v>1550</v>
      </c>
      <c r="B89">
        <v>5</v>
      </c>
      <c r="C89" s="54">
        <v>43405</v>
      </c>
      <c r="D89" s="3" t="str">
        <f>YEAR(Datos_Consumo[[#This Row],[FECHA]])&amp;"-"&amp;MONTH(Datos_Consumo[[#This Row],[FECHA]])</f>
        <v>2018-11</v>
      </c>
    </row>
    <row r="90" spans="1:4" x14ac:dyDescent="0.25">
      <c r="A90" t="s">
        <v>1550</v>
      </c>
      <c r="B90">
        <v>4</v>
      </c>
      <c r="C90" s="54">
        <v>43435</v>
      </c>
      <c r="D90" s="3" t="str">
        <f>YEAR(Datos_Consumo[[#This Row],[FECHA]])&amp;"-"&amp;MONTH(Datos_Consumo[[#This Row],[FECHA]])</f>
        <v>2018-12</v>
      </c>
    </row>
    <row r="91" spans="1:4" x14ac:dyDescent="0.25">
      <c r="A91" t="s">
        <v>1550</v>
      </c>
      <c r="B91">
        <v>9</v>
      </c>
      <c r="C91" s="54">
        <v>43466</v>
      </c>
      <c r="D91" s="3" t="str">
        <f>YEAR(Datos_Consumo[[#This Row],[FECHA]])&amp;"-"&amp;MONTH(Datos_Consumo[[#This Row],[FECHA]])</f>
        <v>2019-1</v>
      </c>
    </row>
    <row r="92" spans="1:4" x14ac:dyDescent="0.25">
      <c r="A92" t="s">
        <v>1551</v>
      </c>
      <c r="B92">
        <v>61</v>
      </c>
      <c r="C92" s="54">
        <v>43313</v>
      </c>
      <c r="D92" s="3" t="str">
        <f>YEAR(Datos_Consumo[[#This Row],[FECHA]])&amp;"-"&amp;MONTH(Datos_Consumo[[#This Row],[FECHA]])</f>
        <v>2018-8</v>
      </c>
    </row>
    <row r="93" spans="1:4" x14ac:dyDescent="0.25">
      <c r="A93" t="s">
        <v>1551</v>
      </c>
      <c r="B93">
        <v>5</v>
      </c>
      <c r="C93" s="54">
        <v>43344</v>
      </c>
      <c r="D93" s="3" t="str">
        <f>YEAR(Datos_Consumo[[#This Row],[FECHA]])&amp;"-"&amp;MONTH(Datos_Consumo[[#This Row],[FECHA]])</f>
        <v>2018-9</v>
      </c>
    </row>
    <row r="94" spans="1:4" x14ac:dyDescent="0.25">
      <c r="A94" t="s">
        <v>1551</v>
      </c>
      <c r="B94">
        <v>4</v>
      </c>
      <c r="C94" s="54">
        <v>43405</v>
      </c>
      <c r="D94" s="3" t="str">
        <f>YEAR(Datos_Consumo[[#This Row],[FECHA]])&amp;"-"&amp;MONTH(Datos_Consumo[[#This Row],[FECHA]])</f>
        <v>2018-11</v>
      </c>
    </row>
    <row r="95" spans="1:4" x14ac:dyDescent="0.25">
      <c r="A95" t="s">
        <v>1552</v>
      </c>
      <c r="B95">
        <v>9</v>
      </c>
      <c r="C95" s="54">
        <v>43313</v>
      </c>
      <c r="D95" s="3" t="str">
        <f>YEAR(Datos_Consumo[[#This Row],[FECHA]])&amp;"-"&amp;MONTH(Datos_Consumo[[#This Row],[FECHA]])</f>
        <v>2018-8</v>
      </c>
    </row>
    <row r="96" spans="1:4" x14ac:dyDescent="0.25">
      <c r="A96" t="s">
        <v>1552</v>
      </c>
      <c r="B96">
        <v>20</v>
      </c>
      <c r="C96" s="54">
        <v>43344</v>
      </c>
      <c r="D96" s="3" t="str">
        <f>YEAR(Datos_Consumo[[#This Row],[FECHA]])&amp;"-"&amp;MONTH(Datos_Consumo[[#This Row],[FECHA]])</f>
        <v>2018-9</v>
      </c>
    </row>
    <row r="97" spans="1:4" x14ac:dyDescent="0.25">
      <c r="A97" t="s">
        <v>1552</v>
      </c>
      <c r="B97">
        <v>11</v>
      </c>
      <c r="C97" s="54">
        <v>43374</v>
      </c>
      <c r="D97" s="3" t="str">
        <f>YEAR(Datos_Consumo[[#This Row],[FECHA]])&amp;"-"&amp;MONTH(Datos_Consumo[[#This Row],[FECHA]])</f>
        <v>2018-10</v>
      </c>
    </row>
    <row r="98" spans="1:4" x14ac:dyDescent="0.25">
      <c r="A98" t="s">
        <v>1552</v>
      </c>
      <c r="B98">
        <v>8</v>
      </c>
      <c r="C98" s="54">
        <v>43405</v>
      </c>
      <c r="D98" s="3" t="str">
        <f>YEAR(Datos_Consumo[[#This Row],[FECHA]])&amp;"-"&amp;MONTH(Datos_Consumo[[#This Row],[FECHA]])</f>
        <v>2018-11</v>
      </c>
    </row>
    <row r="99" spans="1:4" x14ac:dyDescent="0.25">
      <c r="A99" t="s">
        <v>1552</v>
      </c>
      <c r="B99">
        <v>9</v>
      </c>
      <c r="C99" s="54">
        <v>43435</v>
      </c>
      <c r="D99" s="3" t="str">
        <f>YEAR(Datos_Consumo[[#This Row],[FECHA]])&amp;"-"&amp;MONTH(Datos_Consumo[[#This Row],[FECHA]])</f>
        <v>2018-12</v>
      </c>
    </row>
    <row r="100" spans="1:4" x14ac:dyDescent="0.25">
      <c r="A100" t="s">
        <v>1552</v>
      </c>
      <c r="B100">
        <v>18</v>
      </c>
      <c r="C100" s="54">
        <v>43466</v>
      </c>
      <c r="D100" s="3" t="str">
        <f>YEAR(Datos_Consumo[[#This Row],[FECHA]])&amp;"-"&amp;MONTH(Datos_Consumo[[#This Row],[FECHA]])</f>
        <v>2019-1</v>
      </c>
    </row>
    <row r="101" spans="1:4" x14ac:dyDescent="0.25">
      <c r="A101" t="s">
        <v>1553</v>
      </c>
      <c r="B101">
        <v>39</v>
      </c>
      <c r="C101" s="54">
        <v>43313</v>
      </c>
      <c r="D101" s="3" t="str">
        <f>YEAR(Datos_Consumo[[#This Row],[FECHA]])&amp;"-"&amp;MONTH(Datos_Consumo[[#This Row],[FECHA]])</f>
        <v>2018-8</v>
      </c>
    </row>
    <row r="102" spans="1:4" x14ac:dyDescent="0.25">
      <c r="A102" t="s">
        <v>1553</v>
      </c>
      <c r="B102">
        <v>33</v>
      </c>
      <c r="C102" s="54">
        <v>43344</v>
      </c>
      <c r="D102" s="3" t="str">
        <f>YEAR(Datos_Consumo[[#This Row],[FECHA]])&amp;"-"&amp;MONTH(Datos_Consumo[[#This Row],[FECHA]])</f>
        <v>2018-9</v>
      </c>
    </row>
    <row r="103" spans="1:4" x14ac:dyDescent="0.25">
      <c r="A103" t="s">
        <v>1553</v>
      </c>
      <c r="B103">
        <v>17</v>
      </c>
      <c r="C103" s="54">
        <v>43374</v>
      </c>
      <c r="D103" s="3" t="str">
        <f>YEAR(Datos_Consumo[[#This Row],[FECHA]])&amp;"-"&amp;MONTH(Datos_Consumo[[#This Row],[FECHA]])</f>
        <v>2018-10</v>
      </c>
    </row>
    <row r="104" spans="1:4" x14ac:dyDescent="0.25">
      <c r="A104" t="s">
        <v>1553</v>
      </c>
      <c r="B104">
        <v>3</v>
      </c>
      <c r="C104" s="54">
        <v>43405</v>
      </c>
      <c r="D104" s="3" t="str">
        <f>YEAR(Datos_Consumo[[#This Row],[FECHA]])&amp;"-"&amp;MONTH(Datos_Consumo[[#This Row],[FECHA]])</f>
        <v>2018-11</v>
      </c>
    </row>
    <row r="105" spans="1:4" x14ac:dyDescent="0.25">
      <c r="A105" t="s">
        <v>1554</v>
      </c>
      <c r="B105">
        <v>11</v>
      </c>
      <c r="C105" s="54">
        <v>43313</v>
      </c>
      <c r="D105" s="3" t="str">
        <f>YEAR(Datos_Consumo[[#This Row],[FECHA]])&amp;"-"&amp;MONTH(Datos_Consumo[[#This Row],[FECHA]])</f>
        <v>2018-8</v>
      </c>
    </row>
    <row r="106" spans="1:4" x14ac:dyDescent="0.25">
      <c r="A106" t="s">
        <v>1554</v>
      </c>
      <c r="B106">
        <v>2</v>
      </c>
      <c r="C106" s="54">
        <v>43344</v>
      </c>
      <c r="D106" s="3" t="str">
        <f>YEAR(Datos_Consumo[[#This Row],[FECHA]])&amp;"-"&amp;MONTH(Datos_Consumo[[#This Row],[FECHA]])</f>
        <v>2018-9</v>
      </c>
    </row>
    <row r="107" spans="1:4" x14ac:dyDescent="0.25">
      <c r="A107" t="s">
        <v>1554</v>
      </c>
      <c r="B107">
        <v>28</v>
      </c>
      <c r="C107" s="54">
        <v>43374</v>
      </c>
      <c r="D107" s="3" t="str">
        <f>YEAR(Datos_Consumo[[#This Row],[FECHA]])&amp;"-"&amp;MONTH(Datos_Consumo[[#This Row],[FECHA]])</f>
        <v>2018-10</v>
      </c>
    </row>
    <row r="108" spans="1:4" x14ac:dyDescent="0.25">
      <c r="A108" t="s">
        <v>1554</v>
      </c>
      <c r="B108">
        <v>4</v>
      </c>
      <c r="C108" s="54">
        <v>43405</v>
      </c>
      <c r="D108" s="3" t="str">
        <f>YEAR(Datos_Consumo[[#This Row],[FECHA]])&amp;"-"&amp;MONTH(Datos_Consumo[[#This Row],[FECHA]])</f>
        <v>2018-11</v>
      </c>
    </row>
    <row r="109" spans="1:4" x14ac:dyDescent="0.25">
      <c r="A109" t="s">
        <v>1554</v>
      </c>
      <c r="B109">
        <v>13</v>
      </c>
      <c r="C109" s="54">
        <v>43466</v>
      </c>
      <c r="D109" s="3" t="str">
        <f>YEAR(Datos_Consumo[[#This Row],[FECHA]])&amp;"-"&amp;MONTH(Datos_Consumo[[#This Row],[FECHA]])</f>
        <v>2019-1</v>
      </c>
    </row>
    <row r="110" spans="1:4" x14ac:dyDescent="0.25">
      <c r="A110" t="s">
        <v>1555</v>
      </c>
      <c r="B110">
        <v>231</v>
      </c>
      <c r="C110" s="54">
        <v>43313</v>
      </c>
      <c r="D110" s="3" t="str">
        <f>YEAR(Datos_Consumo[[#This Row],[FECHA]])&amp;"-"&amp;MONTH(Datos_Consumo[[#This Row],[FECHA]])</f>
        <v>2018-8</v>
      </c>
    </row>
    <row r="111" spans="1:4" x14ac:dyDescent="0.25">
      <c r="A111" t="s">
        <v>1555</v>
      </c>
      <c r="B111">
        <v>200</v>
      </c>
      <c r="C111" s="54">
        <v>43344</v>
      </c>
      <c r="D111" s="3" t="str">
        <f>YEAR(Datos_Consumo[[#This Row],[FECHA]])&amp;"-"&amp;MONTH(Datos_Consumo[[#This Row],[FECHA]])</f>
        <v>2018-9</v>
      </c>
    </row>
    <row r="112" spans="1:4" x14ac:dyDescent="0.25">
      <c r="A112" t="s">
        <v>1555</v>
      </c>
      <c r="B112">
        <v>177</v>
      </c>
      <c r="C112" s="54">
        <v>43374</v>
      </c>
      <c r="D112" s="3" t="str">
        <f>YEAR(Datos_Consumo[[#This Row],[FECHA]])&amp;"-"&amp;MONTH(Datos_Consumo[[#This Row],[FECHA]])</f>
        <v>2018-10</v>
      </c>
    </row>
    <row r="113" spans="1:4" x14ac:dyDescent="0.25">
      <c r="A113" t="s">
        <v>1555</v>
      </c>
      <c r="B113">
        <v>119</v>
      </c>
      <c r="C113" s="54">
        <v>43405</v>
      </c>
      <c r="D113" s="3" t="str">
        <f>YEAR(Datos_Consumo[[#This Row],[FECHA]])&amp;"-"&amp;MONTH(Datos_Consumo[[#This Row],[FECHA]])</f>
        <v>2018-11</v>
      </c>
    </row>
    <row r="114" spans="1:4" x14ac:dyDescent="0.25">
      <c r="A114" t="s">
        <v>1555</v>
      </c>
      <c r="B114">
        <v>182</v>
      </c>
      <c r="C114" s="54">
        <v>43435</v>
      </c>
      <c r="D114" s="3" t="str">
        <f>YEAR(Datos_Consumo[[#This Row],[FECHA]])&amp;"-"&amp;MONTH(Datos_Consumo[[#This Row],[FECHA]])</f>
        <v>2018-12</v>
      </c>
    </row>
    <row r="115" spans="1:4" x14ac:dyDescent="0.25">
      <c r="A115" t="s">
        <v>1555</v>
      </c>
      <c r="B115">
        <v>39</v>
      </c>
      <c r="C115" s="54">
        <v>43466</v>
      </c>
      <c r="D115" s="3" t="str">
        <f>YEAR(Datos_Consumo[[#This Row],[FECHA]])&amp;"-"&amp;MONTH(Datos_Consumo[[#This Row],[FECHA]])</f>
        <v>2019-1</v>
      </c>
    </row>
    <row r="116" spans="1:4" x14ac:dyDescent="0.25">
      <c r="A116" t="s">
        <v>1556</v>
      </c>
      <c r="B116">
        <v>104</v>
      </c>
      <c r="C116" s="54">
        <v>43313</v>
      </c>
      <c r="D116" s="3" t="str">
        <f>YEAR(Datos_Consumo[[#This Row],[FECHA]])&amp;"-"&amp;MONTH(Datos_Consumo[[#This Row],[FECHA]])</f>
        <v>2018-8</v>
      </c>
    </row>
    <row r="117" spans="1:4" x14ac:dyDescent="0.25">
      <c r="A117" t="s">
        <v>1556</v>
      </c>
      <c r="B117">
        <v>112</v>
      </c>
      <c r="C117" s="54">
        <v>43344</v>
      </c>
      <c r="D117" s="3" t="str">
        <f>YEAR(Datos_Consumo[[#This Row],[FECHA]])&amp;"-"&amp;MONTH(Datos_Consumo[[#This Row],[FECHA]])</f>
        <v>2018-9</v>
      </c>
    </row>
    <row r="118" spans="1:4" x14ac:dyDescent="0.25">
      <c r="A118" t="s">
        <v>1556</v>
      </c>
      <c r="B118">
        <v>96</v>
      </c>
      <c r="C118" s="54">
        <v>43374</v>
      </c>
      <c r="D118" s="3" t="str">
        <f>YEAR(Datos_Consumo[[#This Row],[FECHA]])&amp;"-"&amp;MONTH(Datos_Consumo[[#This Row],[FECHA]])</f>
        <v>2018-10</v>
      </c>
    </row>
    <row r="119" spans="1:4" x14ac:dyDescent="0.25">
      <c r="A119" t="s">
        <v>1556</v>
      </c>
      <c r="B119">
        <v>50</v>
      </c>
      <c r="C119" s="54">
        <v>43405</v>
      </c>
      <c r="D119" s="3" t="str">
        <f>YEAR(Datos_Consumo[[#This Row],[FECHA]])&amp;"-"&amp;MONTH(Datos_Consumo[[#This Row],[FECHA]])</f>
        <v>2018-11</v>
      </c>
    </row>
    <row r="120" spans="1:4" x14ac:dyDescent="0.25">
      <c r="A120" t="s">
        <v>1556</v>
      </c>
      <c r="B120">
        <v>48</v>
      </c>
      <c r="C120" s="54">
        <v>43435</v>
      </c>
      <c r="D120" s="3" t="str">
        <f>YEAR(Datos_Consumo[[#This Row],[FECHA]])&amp;"-"&amp;MONTH(Datos_Consumo[[#This Row],[FECHA]])</f>
        <v>2018-12</v>
      </c>
    </row>
    <row r="121" spans="1:4" x14ac:dyDescent="0.25">
      <c r="A121" t="s">
        <v>1556</v>
      </c>
      <c r="B121">
        <v>19</v>
      </c>
      <c r="C121" s="54">
        <v>43466</v>
      </c>
      <c r="D121" s="3" t="str">
        <f>YEAR(Datos_Consumo[[#This Row],[FECHA]])&amp;"-"&amp;MONTH(Datos_Consumo[[#This Row],[FECHA]])</f>
        <v>2019-1</v>
      </c>
    </row>
    <row r="122" spans="1:4" x14ac:dyDescent="0.25">
      <c r="A122" t="s">
        <v>1557</v>
      </c>
      <c r="B122">
        <v>61</v>
      </c>
      <c r="C122" s="54">
        <v>43313</v>
      </c>
      <c r="D122" s="3" t="str">
        <f>YEAR(Datos_Consumo[[#This Row],[FECHA]])&amp;"-"&amp;MONTH(Datos_Consumo[[#This Row],[FECHA]])</f>
        <v>2018-8</v>
      </c>
    </row>
    <row r="123" spans="1:4" x14ac:dyDescent="0.25">
      <c r="A123" t="s">
        <v>1557</v>
      </c>
      <c r="B123">
        <v>67</v>
      </c>
      <c r="C123" s="54">
        <v>43344</v>
      </c>
      <c r="D123" s="3" t="str">
        <f>YEAR(Datos_Consumo[[#This Row],[FECHA]])&amp;"-"&amp;MONTH(Datos_Consumo[[#This Row],[FECHA]])</f>
        <v>2018-9</v>
      </c>
    </row>
    <row r="124" spans="1:4" x14ac:dyDescent="0.25">
      <c r="A124" t="s">
        <v>1557</v>
      </c>
      <c r="B124">
        <v>60</v>
      </c>
      <c r="C124" s="54">
        <v>43374</v>
      </c>
      <c r="D124" s="3" t="str">
        <f>YEAR(Datos_Consumo[[#This Row],[FECHA]])&amp;"-"&amp;MONTH(Datos_Consumo[[#This Row],[FECHA]])</f>
        <v>2018-10</v>
      </c>
    </row>
    <row r="125" spans="1:4" x14ac:dyDescent="0.25">
      <c r="A125" t="s">
        <v>1557</v>
      </c>
      <c r="B125">
        <v>33</v>
      </c>
      <c r="C125" s="54">
        <v>43405</v>
      </c>
      <c r="D125" s="3" t="str">
        <f>YEAR(Datos_Consumo[[#This Row],[FECHA]])&amp;"-"&amp;MONTH(Datos_Consumo[[#This Row],[FECHA]])</f>
        <v>2018-11</v>
      </c>
    </row>
    <row r="126" spans="1:4" x14ac:dyDescent="0.25">
      <c r="A126" t="s">
        <v>1557</v>
      </c>
      <c r="B126">
        <v>26</v>
      </c>
      <c r="C126" s="54">
        <v>43435</v>
      </c>
      <c r="D126" s="3" t="str">
        <f>YEAR(Datos_Consumo[[#This Row],[FECHA]])&amp;"-"&amp;MONTH(Datos_Consumo[[#This Row],[FECHA]])</f>
        <v>2018-12</v>
      </c>
    </row>
    <row r="127" spans="1:4" x14ac:dyDescent="0.25">
      <c r="A127" t="s">
        <v>1557</v>
      </c>
      <c r="B127">
        <v>14</v>
      </c>
      <c r="C127" s="54">
        <v>43466</v>
      </c>
      <c r="D127" s="3" t="str">
        <f>YEAR(Datos_Consumo[[#This Row],[FECHA]])&amp;"-"&amp;MONTH(Datos_Consumo[[#This Row],[FECHA]])</f>
        <v>2019-1</v>
      </c>
    </row>
    <row r="128" spans="1:4" x14ac:dyDescent="0.25">
      <c r="A128" t="s">
        <v>1558</v>
      </c>
      <c r="B128">
        <v>43</v>
      </c>
      <c r="C128" s="54">
        <v>43313</v>
      </c>
      <c r="D128" s="3" t="str">
        <f>YEAR(Datos_Consumo[[#This Row],[FECHA]])&amp;"-"&amp;MONTH(Datos_Consumo[[#This Row],[FECHA]])</f>
        <v>2018-8</v>
      </c>
    </row>
    <row r="129" spans="1:4" x14ac:dyDescent="0.25">
      <c r="A129" t="s">
        <v>1558</v>
      </c>
      <c r="B129">
        <v>53</v>
      </c>
      <c r="C129" s="54">
        <v>43344</v>
      </c>
      <c r="D129" s="3" t="str">
        <f>YEAR(Datos_Consumo[[#This Row],[FECHA]])&amp;"-"&amp;MONTH(Datos_Consumo[[#This Row],[FECHA]])</f>
        <v>2018-9</v>
      </c>
    </row>
    <row r="130" spans="1:4" x14ac:dyDescent="0.25">
      <c r="A130" t="s">
        <v>1558</v>
      </c>
      <c r="B130">
        <v>28</v>
      </c>
      <c r="C130" s="54">
        <v>43374</v>
      </c>
      <c r="D130" s="3" t="str">
        <f>YEAR(Datos_Consumo[[#This Row],[FECHA]])&amp;"-"&amp;MONTH(Datos_Consumo[[#This Row],[FECHA]])</f>
        <v>2018-10</v>
      </c>
    </row>
    <row r="131" spans="1:4" x14ac:dyDescent="0.25">
      <c r="A131" t="s">
        <v>1558</v>
      </c>
      <c r="B131">
        <v>6</v>
      </c>
      <c r="C131" s="54">
        <v>43405</v>
      </c>
      <c r="D131" s="3" t="str">
        <f>YEAR(Datos_Consumo[[#This Row],[FECHA]])&amp;"-"&amp;MONTH(Datos_Consumo[[#This Row],[FECHA]])</f>
        <v>2018-11</v>
      </c>
    </row>
    <row r="132" spans="1:4" x14ac:dyDescent="0.25">
      <c r="A132" t="s">
        <v>1558</v>
      </c>
      <c r="B132">
        <v>11</v>
      </c>
      <c r="C132" s="54">
        <v>43435</v>
      </c>
      <c r="D132" s="3" t="str">
        <f>YEAR(Datos_Consumo[[#This Row],[FECHA]])&amp;"-"&amp;MONTH(Datos_Consumo[[#This Row],[FECHA]])</f>
        <v>2018-12</v>
      </c>
    </row>
    <row r="133" spans="1:4" x14ac:dyDescent="0.25">
      <c r="A133" t="s">
        <v>1558</v>
      </c>
      <c r="B133">
        <v>9</v>
      </c>
      <c r="C133" s="54">
        <v>43466</v>
      </c>
      <c r="D133" s="3" t="str">
        <f>YEAR(Datos_Consumo[[#This Row],[FECHA]])&amp;"-"&amp;MONTH(Datos_Consumo[[#This Row],[FECHA]])</f>
        <v>2019-1</v>
      </c>
    </row>
    <row r="134" spans="1:4" x14ac:dyDescent="0.25">
      <c r="A134" t="s">
        <v>1559</v>
      </c>
      <c r="B134">
        <v>13</v>
      </c>
      <c r="C134" s="54">
        <v>43313</v>
      </c>
      <c r="D134" s="3" t="str">
        <f>YEAR(Datos_Consumo[[#This Row],[FECHA]])&amp;"-"&amp;MONTH(Datos_Consumo[[#This Row],[FECHA]])</f>
        <v>2018-8</v>
      </c>
    </row>
    <row r="135" spans="1:4" x14ac:dyDescent="0.25">
      <c r="A135" t="s">
        <v>1559</v>
      </c>
      <c r="B135">
        <v>48</v>
      </c>
      <c r="C135" s="54">
        <v>43344</v>
      </c>
      <c r="D135" s="3" t="str">
        <f>YEAR(Datos_Consumo[[#This Row],[FECHA]])&amp;"-"&amp;MONTH(Datos_Consumo[[#This Row],[FECHA]])</f>
        <v>2018-9</v>
      </c>
    </row>
    <row r="136" spans="1:4" x14ac:dyDescent="0.25">
      <c r="A136" t="s">
        <v>1559</v>
      </c>
      <c r="B136">
        <v>12</v>
      </c>
      <c r="C136" s="54">
        <v>43374</v>
      </c>
      <c r="D136" s="3" t="str">
        <f>YEAR(Datos_Consumo[[#This Row],[FECHA]])&amp;"-"&amp;MONTH(Datos_Consumo[[#This Row],[FECHA]])</f>
        <v>2018-10</v>
      </c>
    </row>
    <row r="137" spans="1:4" x14ac:dyDescent="0.25">
      <c r="A137" t="s">
        <v>1559</v>
      </c>
      <c r="B137">
        <v>8</v>
      </c>
      <c r="C137" s="54">
        <v>43405</v>
      </c>
      <c r="D137" s="3" t="str">
        <f>YEAR(Datos_Consumo[[#This Row],[FECHA]])&amp;"-"&amp;MONTH(Datos_Consumo[[#This Row],[FECHA]])</f>
        <v>2018-11</v>
      </c>
    </row>
    <row r="138" spans="1:4" x14ac:dyDescent="0.25">
      <c r="A138" t="s">
        <v>1559</v>
      </c>
      <c r="B138">
        <v>11</v>
      </c>
      <c r="C138" s="54">
        <v>43435</v>
      </c>
      <c r="D138" s="3" t="str">
        <f>YEAR(Datos_Consumo[[#This Row],[FECHA]])&amp;"-"&amp;MONTH(Datos_Consumo[[#This Row],[FECHA]])</f>
        <v>2018-12</v>
      </c>
    </row>
    <row r="139" spans="1:4" x14ac:dyDescent="0.25">
      <c r="A139" t="s">
        <v>1559</v>
      </c>
      <c r="B139">
        <v>10</v>
      </c>
      <c r="C139" s="54">
        <v>43466</v>
      </c>
      <c r="D139" s="3" t="str">
        <f>YEAR(Datos_Consumo[[#This Row],[FECHA]])&amp;"-"&amp;MONTH(Datos_Consumo[[#This Row],[FECHA]])</f>
        <v>2019-1</v>
      </c>
    </row>
    <row r="140" spans="1:4" x14ac:dyDescent="0.25">
      <c r="A140" t="s">
        <v>1560</v>
      </c>
      <c r="B140">
        <v>66</v>
      </c>
      <c r="C140" s="54">
        <v>43313</v>
      </c>
      <c r="D140" s="3" t="str">
        <f>YEAR(Datos_Consumo[[#This Row],[FECHA]])&amp;"-"&amp;MONTH(Datos_Consumo[[#This Row],[FECHA]])</f>
        <v>2018-8</v>
      </c>
    </row>
    <row r="141" spans="1:4" x14ac:dyDescent="0.25">
      <c r="A141" t="s">
        <v>1560</v>
      </c>
      <c r="B141">
        <v>24</v>
      </c>
      <c r="C141" s="54">
        <v>43344</v>
      </c>
      <c r="D141" s="3" t="str">
        <f>YEAR(Datos_Consumo[[#This Row],[FECHA]])&amp;"-"&amp;MONTH(Datos_Consumo[[#This Row],[FECHA]])</f>
        <v>2018-9</v>
      </c>
    </row>
    <row r="142" spans="1:4" x14ac:dyDescent="0.25">
      <c r="A142" t="s">
        <v>1560</v>
      </c>
      <c r="B142">
        <v>17</v>
      </c>
      <c r="C142" s="54">
        <v>43374</v>
      </c>
      <c r="D142" s="3" t="str">
        <f>YEAR(Datos_Consumo[[#This Row],[FECHA]])&amp;"-"&amp;MONTH(Datos_Consumo[[#This Row],[FECHA]])</f>
        <v>2018-10</v>
      </c>
    </row>
    <row r="143" spans="1:4" x14ac:dyDescent="0.25">
      <c r="A143" t="s">
        <v>1560</v>
      </c>
      <c r="B143">
        <v>43</v>
      </c>
      <c r="C143" s="54">
        <v>43405</v>
      </c>
      <c r="D143" s="3" t="str">
        <f>YEAR(Datos_Consumo[[#This Row],[FECHA]])&amp;"-"&amp;MONTH(Datos_Consumo[[#This Row],[FECHA]])</f>
        <v>2018-11</v>
      </c>
    </row>
    <row r="144" spans="1:4" x14ac:dyDescent="0.25">
      <c r="A144" t="s">
        <v>1560</v>
      </c>
      <c r="B144">
        <v>15</v>
      </c>
      <c r="C144" s="54">
        <v>43435</v>
      </c>
      <c r="D144" s="3" t="str">
        <f>YEAR(Datos_Consumo[[#This Row],[FECHA]])&amp;"-"&amp;MONTH(Datos_Consumo[[#This Row],[FECHA]])</f>
        <v>2018-12</v>
      </c>
    </row>
    <row r="145" spans="1:4" x14ac:dyDescent="0.25">
      <c r="A145" t="s">
        <v>1560</v>
      </c>
      <c r="B145">
        <v>5</v>
      </c>
      <c r="C145" s="54">
        <v>43466</v>
      </c>
      <c r="D145" s="3" t="str">
        <f>YEAR(Datos_Consumo[[#This Row],[FECHA]])&amp;"-"&amp;MONTH(Datos_Consumo[[#This Row],[FECHA]])</f>
        <v>2019-1</v>
      </c>
    </row>
    <row r="146" spans="1:4" x14ac:dyDescent="0.25">
      <c r="A146" t="s">
        <v>1561</v>
      </c>
      <c r="B146">
        <v>95</v>
      </c>
      <c r="C146" s="54">
        <v>43313</v>
      </c>
      <c r="D146" s="3" t="str">
        <f>YEAR(Datos_Consumo[[#This Row],[FECHA]])&amp;"-"&amp;MONTH(Datos_Consumo[[#This Row],[FECHA]])</f>
        <v>2018-8</v>
      </c>
    </row>
    <row r="147" spans="1:4" x14ac:dyDescent="0.25">
      <c r="A147" t="s">
        <v>1561</v>
      </c>
      <c r="B147">
        <v>133</v>
      </c>
      <c r="C147" s="54">
        <v>43344</v>
      </c>
      <c r="D147" s="3" t="str">
        <f>YEAR(Datos_Consumo[[#This Row],[FECHA]])&amp;"-"&amp;MONTH(Datos_Consumo[[#This Row],[FECHA]])</f>
        <v>2018-9</v>
      </c>
    </row>
    <row r="148" spans="1:4" x14ac:dyDescent="0.25">
      <c r="A148" t="s">
        <v>1561</v>
      </c>
      <c r="B148">
        <v>66</v>
      </c>
      <c r="C148" s="54">
        <v>43374</v>
      </c>
      <c r="D148" s="3" t="str">
        <f>YEAR(Datos_Consumo[[#This Row],[FECHA]])&amp;"-"&amp;MONTH(Datos_Consumo[[#This Row],[FECHA]])</f>
        <v>2018-10</v>
      </c>
    </row>
    <row r="149" spans="1:4" x14ac:dyDescent="0.25">
      <c r="A149" t="s">
        <v>1561</v>
      </c>
      <c r="B149">
        <v>57</v>
      </c>
      <c r="C149" s="54">
        <v>43405</v>
      </c>
      <c r="D149" s="3" t="str">
        <f>YEAR(Datos_Consumo[[#This Row],[FECHA]])&amp;"-"&amp;MONTH(Datos_Consumo[[#This Row],[FECHA]])</f>
        <v>2018-11</v>
      </c>
    </row>
    <row r="150" spans="1:4" x14ac:dyDescent="0.25">
      <c r="A150" t="s">
        <v>1561</v>
      </c>
      <c r="B150">
        <v>29</v>
      </c>
      <c r="C150" s="54">
        <v>43435</v>
      </c>
      <c r="D150" s="3" t="str">
        <f>YEAR(Datos_Consumo[[#This Row],[FECHA]])&amp;"-"&amp;MONTH(Datos_Consumo[[#This Row],[FECHA]])</f>
        <v>2018-12</v>
      </c>
    </row>
    <row r="151" spans="1:4" x14ac:dyDescent="0.25">
      <c r="A151" t="s">
        <v>1561</v>
      </c>
      <c r="B151">
        <v>19</v>
      </c>
      <c r="C151" s="54">
        <v>43466</v>
      </c>
      <c r="D151" s="3" t="str">
        <f>YEAR(Datos_Consumo[[#This Row],[FECHA]])&amp;"-"&amp;MONTH(Datos_Consumo[[#This Row],[FECHA]])</f>
        <v>2019-1</v>
      </c>
    </row>
    <row r="152" spans="1:4" x14ac:dyDescent="0.25">
      <c r="A152" t="s">
        <v>1562</v>
      </c>
      <c r="B152">
        <v>91</v>
      </c>
      <c r="C152" s="54">
        <v>43313</v>
      </c>
      <c r="D152" s="3" t="str">
        <f>YEAR(Datos_Consumo[[#This Row],[FECHA]])&amp;"-"&amp;MONTH(Datos_Consumo[[#This Row],[FECHA]])</f>
        <v>2018-8</v>
      </c>
    </row>
    <row r="153" spans="1:4" x14ac:dyDescent="0.25">
      <c r="A153" t="s">
        <v>1562</v>
      </c>
      <c r="B153">
        <v>78</v>
      </c>
      <c r="C153" s="54">
        <v>43344</v>
      </c>
      <c r="D153" s="3" t="str">
        <f>YEAR(Datos_Consumo[[#This Row],[FECHA]])&amp;"-"&amp;MONTH(Datos_Consumo[[#This Row],[FECHA]])</f>
        <v>2018-9</v>
      </c>
    </row>
    <row r="154" spans="1:4" x14ac:dyDescent="0.25">
      <c r="A154" t="s">
        <v>1562</v>
      </c>
      <c r="B154">
        <v>68</v>
      </c>
      <c r="C154" s="54">
        <v>43374</v>
      </c>
      <c r="D154" s="3" t="str">
        <f>YEAR(Datos_Consumo[[#This Row],[FECHA]])&amp;"-"&amp;MONTH(Datos_Consumo[[#This Row],[FECHA]])</f>
        <v>2018-10</v>
      </c>
    </row>
    <row r="155" spans="1:4" x14ac:dyDescent="0.25">
      <c r="A155" t="s">
        <v>1562</v>
      </c>
      <c r="B155">
        <v>73</v>
      </c>
      <c r="C155" s="54">
        <v>43405</v>
      </c>
      <c r="D155" s="3" t="str">
        <f>YEAR(Datos_Consumo[[#This Row],[FECHA]])&amp;"-"&amp;MONTH(Datos_Consumo[[#This Row],[FECHA]])</f>
        <v>2018-11</v>
      </c>
    </row>
    <row r="156" spans="1:4" x14ac:dyDescent="0.25">
      <c r="A156" t="s">
        <v>1562</v>
      </c>
      <c r="B156">
        <v>33</v>
      </c>
      <c r="C156" s="54">
        <v>43435</v>
      </c>
      <c r="D156" s="3" t="str">
        <f>YEAR(Datos_Consumo[[#This Row],[FECHA]])&amp;"-"&amp;MONTH(Datos_Consumo[[#This Row],[FECHA]])</f>
        <v>2018-12</v>
      </c>
    </row>
    <row r="157" spans="1:4" x14ac:dyDescent="0.25">
      <c r="A157" t="s">
        <v>1562</v>
      </c>
      <c r="B157">
        <v>19</v>
      </c>
      <c r="C157" s="54">
        <v>43466</v>
      </c>
      <c r="D157" s="3" t="str">
        <f>YEAR(Datos_Consumo[[#This Row],[FECHA]])&amp;"-"&amp;MONTH(Datos_Consumo[[#This Row],[FECHA]])</f>
        <v>2019-1</v>
      </c>
    </row>
    <row r="158" spans="1:4" x14ac:dyDescent="0.25">
      <c r="A158" t="s">
        <v>1563</v>
      </c>
      <c r="B158">
        <v>37</v>
      </c>
      <c r="C158" s="54">
        <v>43313</v>
      </c>
      <c r="D158" s="3" t="str">
        <f>YEAR(Datos_Consumo[[#This Row],[FECHA]])&amp;"-"&amp;MONTH(Datos_Consumo[[#This Row],[FECHA]])</f>
        <v>2018-8</v>
      </c>
    </row>
    <row r="159" spans="1:4" x14ac:dyDescent="0.25">
      <c r="A159" t="s">
        <v>1563</v>
      </c>
      <c r="B159">
        <v>45</v>
      </c>
      <c r="C159" s="54">
        <v>43344</v>
      </c>
      <c r="D159" s="3" t="str">
        <f>YEAR(Datos_Consumo[[#This Row],[FECHA]])&amp;"-"&amp;MONTH(Datos_Consumo[[#This Row],[FECHA]])</f>
        <v>2018-9</v>
      </c>
    </row>
    <row r="160" spans="1:4" x14ac:dyDescent="0.25">
      <c r="A160" t="s">
        <v>1563</v>
      </c>
      <c r="B160">
        <v>19</v>
      </c>
      <c r="C160" s="54">
        <v>43374</v>
      </c>
      <c r="D160" s="3" t="str">
        <f>YEAR(Datos_Consumo[[#This Row],[FECHA]])&amp;"-"&amp;MONTH(Datos_Consumo[[#This Row],[FECHA]])</f>
        <v>2018-10</v>
      </c>
    </row>
    <row r="161" spans="1:4" x14ac:dyDescent="0.25">
      <c r="A161" t="s">
        <v>1563</v>
      </c>
      <c r="B161">
        <v>46</v>
      </c>
      <c r="C161" s="54">
        <v>43405</v>
      </c>
      <c r="D161" s="3" t="str">
        <f>YEAR(Datos_Consumo[[#This Row],[FECHA]])&amp;"-"&amp;MONTH(Datos_Consumo[[#This Row],[FECHA]])</f>
        <v>2018-11</v>
      </c>
    </row>
    <row r="162" spans="1:4" x14ac:dyDescent="0.25">
      <c r="A162" t="s">
        <v>1563</v>
      </c>
      <c r="B162">
        <v>20</v>
      </c>
      <c r="C162" s="54">
        <v>43435</v>
      </c>
      <c r="D162" s="3" t="str">
        <f>YEAR(Datos_Consumo[[#This Row],[FECHA]])&amp;"-"&amp;MONTH(Datos_Consumo[[#This Row],[FECHA]])</f>
        <v>2018-12</v>
      </c>
    </row>
    <row r="163" spans="1:4" x14ac:dyDescent="0.25">
      <c r="A163" t="s">
        <v>1563</v>
      </c>
      <c r="B163">
        <v>19</v>
      </c>
      <c r="C163" s="54">
        <v>43466</v>
      </c>
      <c r="D163" s="3" t="str">
        <f>YEAR(Datos_Consumo[[#This Row],[FECHA]])&amp;"-"&amp;MONTH(Datos_Consumo[[#This Row],[FECHA]])</f>
        <v>2019-1</v>
      </c>
    </row>
    <row r="164" spans="1:4" x14ac:dyDescent="0.25">
      <c r="A164" t="s">
        <v>1564</v>
      </c>
      <c r="B164">
        <v>48</v>
      </c>
      <c r="C164" s="54">
        <v>43313</v>
      </c>
      <c r="D164" s="3" t="str">
        <f>YEAR(Datos_Consumo[[#This Row],[FECHA]])&amp;"-"&amp;MONTH(Datos_Consumo[[#This Row],[FECHA]])</f>
        <v>2018-8</v>
      </c>
    </row>
    <row r="165" spans="1:4" x14ac:dyDescent="0.25">
      <c r="A165" t="s">
        <v>1564</v>
      </c>
      <c r="B165">
        <v>8</v>
      </c>
      <c r="C165" s="54">
        <v>43344</v>
      </c>
      <c r="D165" s="3" t="str">
        <f>YEAR(Datos_Consumo[[#This Row],[FECHA]])&amp;"-"&amp;MONTH(Datos_Consumo[[#This Row],[FECHA]])</f>
        <v>2018-9</v>
      </c>
    </row>
    <row r="166" spans="1:4" x14ac:dyDescent="0.25">
      <c r="A166" t="s">
        <v>1564</v>
      </c>
      <c r="B166">
        <v>4</v>
      </c>
      <c r="C166" s="54">
        <v>43374</v>
      </c>
      <c r="D166" s="3" t="str">
        <f>YEAR(Datos_Consumo[[#This Row],[FECHA]])&amp;"-"&amp;MONTH(Datos_Consumo[[#This Row],[FECHA]])</f>
        <v>2018-10</v>
      </c>
    </row>
    <row r="167" spans="1:4" x14ac:dyDescent="0.25">
      <c r="A167" t="s">
        <v>1564</v>
      </c>
      <c r="B167">
        <v>23</v>
      </c>
      <c r="C167" s="54">
        <v>43405</v>
      </c>
      <c r="D167" s="3" t="str">
        <f>YEAR(Datos_Consumo[[#This Row],[FECHA]])&amp;"-"&amp;MONTH(Datos_Consumo[[#This Row],[FECHA]])</f>
        <v>2018-11</v>
      </c>
    </row>
    <row r="168" spans="1:4" x14ac:dyDescent="0.25">
      <c r="A168" t="s">
        <v>1564</v>
      </c>
      <c r="B168">
        <v>26</v>
      </c>
      <c r="C168" s="54">
        <v>43435</v>
      </c>
      <c r="D168" s="3" t="str">
        <f>YEAR(Datos_Consumo[[#This Row],[FECHA]])&amp;"-"&amp;MONTH(Datos_Consumo[[#This Row],[FECHA]])</f>
        <v>2018-12</v>
      </c>
    </row>
    <row r="169" spans="1:4" x14ac:dyDescent="0.25">
      <c r="A169" t="s">
        <v>1564</v>
      </c>
      <c r="B169">
        <v>5</v>
      </c>
      <c r="C169" s="54">
        <v>43466</v>
      </c>
      <c r="D169" s="3" t="str">
        <f>YEAR(Datos_Consumo[[#This Row],[FECHA]])&amp;"-"&amp;MONTH(Datos_Consumo[[#This Row],[FECHA]])</f>
        <v>2019-1</v>
      </c>
    </row>
    <row r="170" spans="1:4" x14ac:dyDescent="0.25">
      <c r="A170" t="s">
        <v>1565</v>
      </c>
      <c r="B170">
        <v>51</v>
      </c>
      <c r="C170" s="54">
        <v>43313</v>
      </c>
      <c r="D170" s="3" t="str">
        <f>YEAR(Datos_Consumo[[#This Row],[FECHA]])&amp;"-"&amp;MONTH(Datos_Consumo[[#This Row],[FECHA]])</f>
        <v>2018-8</v>
      </c>
    </row>
    <row r="171" spans="1:4" x14ac:dyDescent="0.25">
      <c r="A171" t="s">
        <v>1565</v>
      </c>
      <c r="B171">
        <v>51</v>
      </c>
      <c r="C171" s="54">
        <v>43344</v>
      </c>
      <c r="D171" s="3" t="str">
        <f>YEAR(Datos_Consumo[[#This Row],[FECHA]])&amp;"-"&amp;MONTH(Datos_Consumo[[#This Row],[FECHA]])</f>
        <v>2018-9</v>
      </c>
    </row>
    <row r="172" spans="1:4" x14ac:dyDescent="0.25">
      <c r="A172" t="s">
        <v>1565</v>
      </c>
      <c r="B172">
        <v>52</v>
      </c>
      <c r="C172" s="54">
        <v>43374</v>
      </c>
      <c r="D172" s="3" t="str">
        <f>YEAR(Datos_Consumo[[#This Row],[FECHA]])&amp;"-"&amp;MONTH(Datos_Consumo[[#This Row],[FECHA]])</f>
        <v>2018-10</v>
      </c>
    </row>
    <row r="173" spans="1:4" x14ac:dyDescent="0.25">
      <c r="A173" t="s">
        <v>1565</v>
      </c>
      <c r="B173">
        <v>52</v>
      </c>
      <c r="C173" s="54">
        <v>43405</v>
      </c>
      <c r="D173" s="3" t="str">
        <f>YEAR(Datos_Consumo[[#This Row],[FECHA]])&amp;"-"&amp;MONTH(Datos_Consumo[[#This Row],[FECHA]])</f>
        <v>2018-11</v>
      </c>
    </row>
    <row r="174" spans="1:4" x14ac:dyDescent="0.25">
      <c r="A174" t="s">
        <v>1565</v>
      </c>
      <c r="B174">
        <v>46</v>
      </c>
      <c r="C174" s="54">
        <v>43435</v>
      </c>
      <c r="D174" s="3" t="str">
        <f>YEAR(Datos_Consumo[[#This Row],[FECHA]])&amp;"-"&amp;MONTH(Datos_Consumo[[#This Row],[FECHA]])</f>
        <v>2018-12</v>
      </c>
    </row>
    <row r="175" spans="1:4" x14ac:dyDescent="0.25">
      <c r="A175" t="s">
        <v>1565</v>
      </c>
      <c r="B175">
        <v>17</v>
      </c>
      <c r="C175" s="54">
        <v>43466</v>
      </c>
      <c r="D175" s="3" t="str">
        <f>YEAR(Datos_Consumo[[#This Row],[FECHA]])&amp;"-"&amp;MONTH(Datos_Consumo[[#This Row],[FECHA]])</f>
        <v>2019-1</v>
      </c>
    </row>
    <row r="176" spans="1:4" x14ac:dyDescent="0.25">
      <c r="A176" t="s">
        <v>1566</v>
      </c>
      <c r="B176">
        <v>88</v>
      </c>
      <c r="C176" s="54">
        <v>43313</v>
      </c>
      <c r="D176" s="3" t="str">
        <f>YEAR(Datos_Consumo[[#This Row],[FECHA]])&amp;"-"&amp;MONTH(Datos_Consumo[[#This Row],[FECHA]])</f>
        <v>2018-8</v>
      </c>
    </row>
    <row r="177" spans="1:4" x14ac:dyDescent="0.25">
      <c r="A177" t="s">
        <v>1566</v>
      </c>
      <c r="B177">
        <v>28</v>
      </c>
      <c r="C177" s="54">
        <v>43344</v>
      </c>
      <c r="D177" s="3" t="str">
        <f>YEAR(Datos_Consumo[[#This Row],[FECHA]])&amp;"-"&amp;MONTH(Datos_Consumo[[#This Row],[FECHA]])</f>
        <v>2018-9</v>
      </c>
    </row>
    <row r="178" spans="1:4" x14ac:dyDescent="0.25">
      <c r="A178" t="s">
        <v>1566</v>
      </c>
      <c r="B178">
        <v>35</v>
      </c>
      <c r="C178" s="54">
        <v>43374</v>
      </c>
      <c r="D178" s="3" t="str">
        <f>YEAR(Datos_Consumo[[#This Row],[FECHA]])&amp;"-"&amp;MONTH(Datos_Consumo[[#This Row],[FECHA]])</f>
        <v>2018-10</v>
      </c>
    </row>
    <row r="179" spans="1:4" x14ac:dyDescent="0.25">
      <c r="A179" t="s">
        <v>1566</v>
      </c>
      <c r="B179">
        <v>9</v>
      </c>
      <c r="C179" s="54">
        <v>43405</v>
      </c>
      <c r="D179" s="3" t="str">
        <f>YEAR(Datos_Consumo[[#This Row],[FECHA]])&amp;"-"&amp;MONTH(Datos_Consumo[[#This Row],[FECHA]])</f>
        <v>2018-11</v>
      </c>
    </row>
    <row r="180" spans="1:4" x14ac:dyDescent="0.25">
      <c r="A180" t="s">
        <v>1567</v>
      </c>
      <c r="B180">
        <v>41</v>
      </c>
      <c r="C180" s="54">
        <v>43313</v>
      </c>
      <c r="D180" s="3" t="str">
        <f>YEAR(Datos_Consumo[[#This Row],[FECHA]])&amp;"-"&amp;MONTH(Datos_Consumo[[#This Row],[FECHA]])</f>
        <v>2018-8</v>
      </c>
    </row>
    <row r="181" spans="1:4" x14ac:dyDescent="0.25">
      <c r="A181" t="s">
        <v>1567</v>
      </c>
      <c r="B181">
        <v>41</v>
      </c>
      <c r="C181" s="54">
        <v>43344</v>
      </c>
      <c r="D181" s="3" t="str">
        <f>YEAR(Datos_Consumo[[#This Row],[FECHA]])&amp;"-"&amp;MONTH(Datos_Consumo[[#This Row],[FECHA]])</f>
        <v>2018-9</v>
      </c>
    </row>
    <row r="182" spans="1:4" x14ac:dyDescent="0.25">
      <c r="A182" t="s">
        <v>1567</v>
      </c>
      <c r="B182">
        <v>43</v>
      </c>
      <c r="C182" s="54">
        <v>43374</v>
      </c>
      <c r="D182" s="3" t="str">
        <f>YEAR(Datos_Consumo[[#This Row],[FECHA]])&amp;"-"&amp;MONTH(Datos_Consumo[[#This Row],[FECHA]])</f>
        <v>2018-10</v>
      </c>
    </row>
    <row r="183" spans="1:4" x14ac:dyDescent="0.25">
      <c r="A183" t="s">
        <v>1567</v>
      </c>
      <c r="B183">
        <v>34</v>
      </c>
      <c r="C183" s="54">
        <v>43405</v>
      </c>
      <c r="D183" s="3" t="str">
        <f>YEAR(Datos_Consumo[[#This Row],[FECHA]])&amp;"-"&amp;MONTH(Datos_Consumo[[#This Row],[FECHA]])</f>
        <v>2018-11</v>
      </c>
    </row>
    <row r="184" spans="1:4" x14ac:dyDescent="0.25">
      <c r="A184" t="s">
        <v>1567</v>
      </c>
      <c r="B184">
        <v>32</v>
      </c>
      <c r="C184" s="54">
        <v>43435</v>
      </c>
      <c r="D184" s="3" t="str">
        <f>YEAR(Datos_Consumo[[#This Row],[FECHA]])&amp;"-"&amp;MONTH(Datos_Consumo[[#This Row],[FECHA]])</f>
        <v>2018-12</v>
      </c>
    </row>
    <row r="185" spans="1:4" x14ac:dyDescent="0.25">
      <c r="A185" t="s">
        <v>1567</v>
      </c>
      <c r="B185">
        <v>21</v>
      </c>
      <c r="C185" s="54">
        <v>43466</v>
      </c>
      <c r="D185" s="3" t="str">
        <f>YEAR(Datos_Consumo[[#This Row],[FECHA]])&amp;"-"&amp;MONTH(Datos_Consumo[[#This Row],[FECHA]])</f>
        <v>2019-1</v>
      </c>
    </row>
    <row r="186" spans="1:4" x14ac:dyDescent="0.25">
      <c r="A186" t="s">
        <v>1568</v>
      </c>
      <c r="B186">
        <v>25</v>
      </c>
      <c r="C186" s="54">
        <v>43313</v>
      </c>
      <c r="D186" s="3" t="str">
        <f>YEAR(Datos_Consumo[[#This Row],[FECHA]])&amp;"-"&amp;MONTH(Datos_Consumo[[#This Row],[FECHA]])</f>
        <v>2018-8</v>
      </c>
    </row>
    <row r="187" spans="1:4" x14ac:dyDescent="0.25">
      <c r="A187" t="s">
        <v>1568</v>
      </c>
      <c r="B187">
        <v>9</v>
      </c>
      <c r="C187" s="54">
        <v>43344</v>
      </c>
      <c r="D187" s="3" t="str">
        <f>YEAR(Datos_Consumo[[#This Row],[FECHA]])&amp;"-"&amp;MONTH(Datos_Consumo[[#This Row],[FECHA]])</f>
        <v>2018-9</v>
      </c>
    </row>
    <row r="188" spans="1:4" x14ac:dyDescent="0.25">
      <c r="A188" t="s">
        <v>1568</v>
      </c>
      <c r="B188">
        <v>4</v>
      </c>
      <c r="C188" s="54">
        <v>43466</v>
      </c>
      <c r="D188" s="3" t="str">
        <f>YEAR(Datos_Consumo[[#This Row],[FECHA]])&amp;"-"&amp;MONTH(Datos_Consumo[[#This Row],[FECHA]])</f>
        <v>2019-1</v>
      </c>
    </row>
    <row r="189" spans="1:4" x14ac:dyDescent="0.25">
      <c r="A189" t="s">
        <v>1569</v>
      </c>
      <c r="B189">
        <v>34</v>
      </c>
      <c r="C189" s="54">
        <v>43313</v>
      </c>
      <c r="D189" s="3" t="str">
        <f>YEAR(Datos_Consumo[[#This Row],[FECHA]])&amp;"-"&amp;MONTH(Datos_Consumo[[#This Row],[FECHA]])</f>
        <v>2018-8</v>
      </c>
    </row>
    <row r="190" spans="1:4" x14ac:dyDescent="0.25">
      <c r="A190" t="s">
        <v>1569</v>
      </c>
      <c r="B190">
        <v>21</v>
      </c>
      <c r="C190" s="54">
        <v>43344</v>
      </c>
      <c r="D190" s="3" t="str">
        <f>YEAR(Datos_Consumo[[#This Row],[FECHA]])&amp;"-"&amp;MONTH(Datos_Consumo[[#This Row],[FECHA]])</f>
        <v>2018-9</v>
      </c>
    </row>
    <row r="191" spans="1:4" x14ac:dyDescent="0.25">
      <c r="A191" t="s">
        <v>1569</v>
      </c>
      <c r="B191">
        <v>22</v>
      </c>
      <c r="C191" s="54">
        <v>43374</v>
      </c>
      <c r="D191" s="3" t="str">
        <f>YEAR(Datos_Consumo[[#This Row],[FECHA]])&amp;"-"&amp;MONTH(Datos_Consumo[[#This Row],[FECHA]])</f>
        <v>2018-10</v>
      </c>
    </row>
    <row r="192" spans="1:4" x14ac:dyDescent="0.25">
      <c r="A192" t="s">
        <v>1569</v>
      </c>
      <c r="B192">
        <v>20</v>
      </c>
      <c r="C192" s="54">
        <v>43405</v>
      </c>
      <c r="D192" s="3" t="str">
        <f>YEAR(Datos_Consumo[[#This Row],[FECHA]])&amp;"-"&amp;MONTH(Datos_Consumo[[#This Row],[FECHA]])</f>
        <v>2018-11</v>
      </c>
    </row>
    <row r="193" spans="1:4" x14ac:dyDescent="0.25">
      <c r="A193" t="s">
        <v>1569</v>
      </c>
      <c r="B193">
        <v>4</v>
      </c>
      <c r="C193" s="54">
        <v>43435</v>
      </c>
      <c r="D193" s="3" t="str">
        <f>YEAR(Datos_Consumo[[#This Row],[FECHA]])&amp;"-"&amp;MONTH(Datos_Consumo[[#This Row],[FECHA]])</f>
        <v>2018-12</v>
      </c>
    </row>
    <row r="194" spans="1:4" x14ac:dyDescent="0.25">
      <c r="A194" t="s">
        <v>1569</v>
      </c>
      <c r="B194">
        <v>12</v>
      </c>
      <c r="C194" s="54">
        <v>43466</v>
      </c>
      <c r="D194" s="3" t="str">
        <f>YEAR(Datos_Consumo[[#This Row],[FECHA]])&amp;"-"&amp;MONTH(Datos_Consumo[[#This Row],[FECHA]])</f>
        <v>2019-1</v>
      </c>
    </row>
    <row r="195" spans="1:4" x14ac:dyDescent="0.25">
      <c r="A195" t="s">
        <v>1570</v>
      </c>
      <c r="B195">
        <v>11</v>
      </c>
      <c r="C195" s="54">
        <v>43466</v>
      </c>
      <c r="D195" s="3" t="str">
        <f>YEAR(Datos_Consumo[[#This Row],[FECHA]])&amp;"-"&amp;MONTH(Datos_Consumo[[#This Row],[FECHA]])</f>
        <v>2019-1</v>
      </c>
    </row>
    <row r="196" spans="1:4" x14ac:dyDescent="0.25">
      <c r="A196" t="s">
        <v>1571</v>
      </c>
      <c r="B196">
        <v>20</v>
      </c>
      <c r="C196" s="54">
        <v>43313</v>
      </c>
      <c r="D196" s="3" t="str">
        <f>YEAR(Datos_Consumo[[#This Row],[FECHA]])&amp;"-"&amp;MONTH(Datos_Consumo[[#This Row],[FECHA]])</f>
        <v>2018-8</v>
      </c>
    </row>
    <row r="197" spans="1:4" x14ac:dyDescent="0.25">
      <c r="A197" t="s">
        <v>1571</v>
      </c>
      <c r="B197">
        <v>17</v>
      </c>
      <c r="C197" s="54">
        <v>43344</v>
      </c>
      <c r="D197" s="3" t="str">
        <f>YEAR(Datos_Consumo[[#This Row],[FECHA]])&amp;"-"&amp;MONTH(Datos_Consumo[[#This Row],[FECHA]])</f>
        <v>2018-9</v>
      </c>
    </row>
    <row r="198" spans="1:4" x14ac:dyDescent="0.25">
      <c r="A198" t="s">
        <v>1571</v>
      </c>
      <c r="B198">
        <v>17</v>
      </c>
      <c r="C198" s="54">
        <v>43374</v>
      </c>
      <c r="D198" s="3" t="str">
        <f>YEAR(Datos_Consumo[[#This Row],[FECHA]])&amp;"-"&amp;MONTH(Datos_Consumo[[#This Row],[FECHA]])</f>
        <v>2018-10</v>
      </c>
    </row>
    <row r="199" spans="1:4" x14ac:dyDescent="0.25">
      <c r="A199" t="s">
        <v>1571</v>
      </c>
      <c r="B199">
        <v>14</v>
      </c>
      <c r="C199" s="54">
        <v>43405</v>
      </c>
      <c r="D199" s="3" t="str">
        <f>YEAR(Datos_Consumo[[#This Row],[FECHA]])&amp;"-"&amp;MONTH(Datos_Consumo[[#This Row],[FECHA]])</f>
        <v>2018-11</v>
      </c>
    </row>
    <row r="200" spans="1:4" x14ac:dyDescent="0.25">
      <c r="A200" t="s">
        <v>1571</v>
      </c>
      <c r="B200">
        <v>5</v>
      </c>
      <c r="C200" s="54">
        <v>43466</v>
      </c>
      <c r="D200" s="3" t="str">
        <f>YEAR(Datos_Consumo[[#This Row],[FECHA]])&amp;"-"&amp;MONTH(Datos_Consumo[[#This Row],[FECHA]])</f>
        <v>2019-1</v>
      </c>
    </row>
    <row r="201" spans="1:4" x14ac:dyDescent="0.25">
      <c r="A201" t="s">
        <v>1572</v>
      </c>
      <c r="B201">
        <v>7</v>
      </c>
      <c r="C201" s="54">
        <v>43313</v>
      </c>
      <c r="D201" s="3" t="str">
        <f>YEAR(Datos_Consumo[[#This Row],[FECHA]])&amp;"-"&amp;MONTH(Datos_Consumo[[#This Row],[FECHA]])</f>
        <v>2018-8</v>
      </c>
    </row>
    <row r="202" spans="1:4" x14ac:dyDescent="0.25">
      <c r="A202" t="s">
        <v>1572</v>
      </c>
      <c r="B202">
        <v>15</v>
      </c>
      <c r="C202" s="54">
        <v>43466</v>
      </c>
      <c r="D202" s="3" t="str">
        <f>YEAR(Datos_Consumo[[#This Row],[FECHA]])&amp;"-"&amp;MONTH(Datos_Consumo[[#This Row],[FECHA]])</f>
        <v>2019-1</v>
      </c>
    </row>
    <row r="203" spans="1:4" x14ac:dyDescent="0.25">
      <c r="A203" t="s">
        <v>1573</v>
      </c>
      <c r="B203">
        <v>5</v>
      </c>
      <c r="C203" s="54">
        <v>43466</v>
      </c>
      <c r="D203" s="3" t="str">
        <f>YEAR(Datos_Consumo[[#This Row],[FECHA]])&amp;"-"&amp;MONTH(Datos_Consumo[[#This Row],[FECHA]])</f>
        <v>2019-1</v>
      </c>
    </row>
    <row r="204" spans="1:4" x14ac:dyDescent="0.25">
      <c r="A204" t="s">
        <v>1574</v>
      </c>
      <c r="B204">
        <v>7</v>
      </c>
      <c r="C204" s="54">
        <v>43313</v>
      </c>
      <c r="D204" s="3" t="str">
        <f>YEAR(Datos_Consumo[[#This Row],[FECHA]])&amp;"-"&amp;MONTH(Datos_Consumo[[#This Row],[FECHA]])</f>
        <v>2018-8</v>
      </c>
    </row>
    <row r="205" spans="1:4" x14ac:dyDescent="0.25">
      <c r="A205" t="s">
        <v>1574</v>
      </c>
      <c r="B205">
        <v>5</v>
      </c>
      <c r="C205" s="54">
        <v>43344</v>
      </c>
      <c r="D205" s="3" t="str">
        <f>YEAR(Datos_Consumo[[#This Row],[FECHA]])&amp;"-"&amp;MONTH(Datos_Consumo[[#This Row],[FECHA]])</f>
        <v>2018-9</v>
      </c>
    </row>
    <row r="206" spans="1:4" x14ac:dyDescent="0.25">
      <c r="A206" t="s">
        <v>1574</v>
      </c>
      <c r="B206">
        <v>10</v>
      </c>
      <c r="C206" s="54">
        <v>43374</v>
      </c>
      <c r="D206" s="3" t="str">
        <f>YEAR(Datos_Consumo[[#This Row],[FECHA]])&amp;"-"&amp;MONTH(Datos_Consumo[[#This Row],[FECHA]])</f>
        <v>2018-10</v>
      </c>
    </row>
    <row r="207" spans="1:4" x14ac:dyDescent="0.25">
      <c r="A207" t="s">
        <v>1574</v>
      </c>
      <c r="B207">
        <v>6</v>
      </c>
      <c r="C207" s="54">
        <v>43405</v>
      </c>
      <c r="D207" s="3" t="str">
        <f>YEAR(Datos_Consumo[[#This Row],[FECHA]])&amp;"-"&amp;MONTH(Datos_Consumo[[#This Row],[FECHA]])</f>
        <v>2018-11</v>
      </c>
    </row>
    <row r="208" spans="1:4" x14ac:dyDescent="0.25">
      <c r="A208" t="s">
        <v>1574</v>
      </c>
      <c r="B208">
        <v>4</v>
      </c>
      <c r="C208" s="54">
        <v>43435</v>
      </c>
      <c r="D208" s="3" t="str">
        <f>YEAR(Datos_Consumo[[#This Row],[FECHA]])&amp;"-"&amp;MONTH(Datos_Consumo[[#This Row],[FECHA]])</f>
        <v>2018-12</v>
      </c>
    </row>
    <row r="209" spans="1:4" x14ac:dyDescent="0.25">
      <c r="A209" t="s">
        <v>1574</v>
      </c>
      <c r="B209">
        <v>1</v>
      </c>
      <c r="C209" s="54">
        <v>43466</v>
      </c>
      <c r="D209" s="3" t="str">
        <f>YEAR(Datos_Consumo[[#This Row],[FECHA]])&amp;"-"&amp;MONTH(Datos_Consumo[[#This Row],[FECHA]])</f>
        <v>2019-1</v>
      </c>
    </row>
    <row r="210" spans="1:4" x14ac:dyDescent="0.25">
      <c r="A210" t="s">
        <v>1575</v>
      </c>
      <c r="B210">
        <v>8</v>
      </c>
      <c r="C210" s="54">
        <v>43313</v>
      </c>
      <c r="D210" s="3" t="str">
        <f>YEAR(Datos_Consumo[[#This Row],[FECHA]])&amp;"-"&amp;MONTH(Datos_Consumo[[#This Row],[FECHA]])</f>
        <v>2018-8</v>
      </c>
    </row>
    <row r="211" spans="1:4" x14ac:dyDescent="0.25">
      <c r="A211" t="s">
        <v>1575</v>
      </c>
      <c r="B211">
        <v>5</v>
      </c>
      <c r="C211" s="54">
        <v>43344</v>
      </c>
      <c r="D211" s="3" t="str">
        <f>YEAR(Datos_Consumo[[#This Row],[FECHA]])&amp;"-"&amp;MONTH(Datos_Consumo[[#This Row],[FECHA]])</f>
        <v>2018-9</v>
      </c>
    </row>
    <row r="212" spans="1:4" x14ac:dyDescent="0.25">
      <c r="A212" t="s">
        <v>1575</v>
      </c>
      <c r="B212">
        <v>1</v>
      </c>
      <c r="C212" s="54">
        <v>43435</v>
      </c>
      <c r="D212" s="3" t="str">
        <f>YEAR(Datos_Consumo[[#This Row],[FECHA]])&amp;"-"&amp;MONTH(Datos_Consumo[[#This Row],[FECHA]])</f>
        <v>2018-12</v>
      </c>
    </row>
    <row r="213" spans="1:4" x14ac:dyDescent="0.25">
      <c r="A213" t="s">
        <v>1575</v>
      </c>
      <c r="B213">
        <v>5</v>
      </c>
      <c r="C213" s="54">
        <v>43466</v>
      </c>
      <c r="D213" s="3" t="str">
        <f>YEAR(Datos_Consumo[[#This Row],[FECHA]])&amp;"-"&amp;MONTH(Datos_Consumo[[#This Row],[FECHA]])</f>
        <v>2019-1</v>
      </c>
    </row>
    <row r="214" spans="1:4" x14ac:dyDescent="0.25">
      <c r="A214" t="s">
        <v>1576</v>
      </c>
      <c r="B214">
        <v>10</v>
      </c>
      <c r="C214" s="54">
        <v>43313</v>
      </c>
      <c r="D214" s="3" t="str">
        <f>YEAR(Datos_Consumo[[#This Row],[FECHA]])&amp;"-"&amp;MONTH(Datos_Consumo[[#This Row],[FECHA]])</f>
        <v>2018-8</v>
      </c>
    </row>
    <row r="215" spans="1:4" x14ac:dyDescent="0.25">
      <c r="A215" t="s">
        <v>1576</v>
      </c>
      <c r="B215">
        <v>11</v>
      </c>
      <c r="C215" s="54">
        <v>43344</v>
      </c>
      <c r="D215" s="3" t="str">
        <f>YEAR(Datos_Consumo[[#This Row],[FECHA]])&amp;"-"&amp;MONTH(Datos_Consumo[[#This Row],[FECHA]])</f>
        <v>2018-9</v>
      </c>
    </row>
    <row r="216" spans="1:4" x14ac:dyDescent="0.25">
      <c r="A216" t="s">
        <v>1576</v>
      </c>
      <c r="B216">
        <v>2</v>
      </c>
      <c r="C216" s="54">
        <v>43374</v>
      </c>
      <c r="D216" s="3" t="str">
        <f>YEAR(Datos_Consumo[[#This Row],[FECHA]])&amp;"-"&amp;MONTH(Datos_Consumo[[#This Row],[FECHA]])</f>
        <v>2018-10</v>
      </c>
    </row>
    <row r="217" spans="1:4" x14ac:dyDescent="0.25">
      <c r="A217" t="s">
        <v>1576</v>
      </c>
      <c r="B217">
        <v>1</v>
      </c>
      <c r="C217" s="54">
        <v>43435</v>
      </c>
      <c r="D217" s="3" t="str">
        <f>YEAR(Datos_Consumo[[#This Row],[FECHA]])&amp;"-"&amp;MONTH(Datos_Consumo[[#This Row],[FECHA]])</f>
        <v>2018-12</v>
      </c>
    </row>
    <row r="218" spans="1:4" x14ac:dyDescent="0.25">
      <c r="A218" t="s">
        <v>1576</v>
      </c>
      <c r="B218">
        <v>5</v>
      </c>
      <c r="C218" s="54">
        <v>43466</v>
      </c>
      <c r="D218" s="3" t="str">
        <f>YEAR(Datos_Consumo[[#This Row],[FECHA]])&amp;"-"&amp;MONTH(Datos_Consumo[[#This Row],[FECHA]])</f>
        <v>2019-1</v>
      </c>
    </row>
    <row r="219" spans="1:4" x14ac:dyDescent="0.25">
      <c r="A219" t="s">
        <v>1577</v>
      </c>
      <c r="B219">
        <v>13</v>
      </c>
      <c r="C219" s="54">
        <v>43313</v>
      </c>
      <c r="D219" s="3" t="str">
        <f>YEAR(Datos_Consumo[[#This Row],[FECHA]])&amp;"-"&amp;MONTH(Datos_Consumo[[#This Row],[FECHA]])</f>
        <v>2018-8</v>
      </c>
    </row>
    <row r="220" spans="1:4" x14ac:dyDescent="0.25">
      <c r="A220" t="s">
        <v>1577</v>
      </c>
      <c r="B220">
        <v>11</v>
      </c>
      <c r="C220" s="54">
        <v>43344</v>
      </c>
      <c r="D220" s="3" t="str">
        <f>YEAR(Datos_Consumo[[#This Row],[FECHA]])&amp;"-"&amp;MONTH(Datos_Consumo[[#This Row],[FECHA]])</f>
        <v>2018-9</v>
      </c>
    </row>
    <row r="221" spans="1:4" x14ac:dyDescent="0.25">
      <c r="A221" t="s">
        <v>1577</v>
      </c>
      <c r="B221">
        <v>19</v>
      </c>
      <c r="C221" s="54">
        <v>43374</v>
      </c>
      <c r="D221" s="3" t="str">
        <f>YEAR(Datos_Consumo[[#This Row],[FECHA]])&amp;"-"&amp;MONTH(Datos_Consumo[[#This Row],[FECHA]])</f>
        <v>2018-10</v>
      </c>
    </row>
    <row r="222" spans="1:4" x14ac:dyDescent="0.25">
      <c r="A222" t="s">
        <v>1577</v>
      </c>
      <c r="B222">
        <v>6</v>
      </c>
      <c r="C222" s="54">
        <v>43405</v>
      </c>
      <c r="D222" s="3" t="str">
        <f>YEAR(Datos_Consumo[[#This Row],[FECHA]])&amp;"-"&amp;MONTH(Datos_Consumo[[#This Row],[FECHA]])</f>
        <v>2018-11</v>
      </c>
    </row>
    <row r="223" spans="1:4" x14ac:dyDescent="0.25">
      <c r="A223" t="s">
        <v>1577</v>
      </c>
      <c r="B223">
        <v>2</v>
      </c>
      <c r="C223" s="54">
        <v>43435</v>
      </c>
      <c r="D223" s="3" t="str">
        <f>YEAR(Datos_Consumo[[#This Row],[FECHA]])&amp;"-"&amp;MONTH(Datos_Consumo[[#This Row],[FECHA]])</f>
        <v>2018-12</v>
      </c>
    </row>
    <row r="224" spans="1:4" x14ac:dyDescent="0.25">
      <c r="A224" t="s">
        <v>1577</v>
      </c>
      <c r="B224">
        <v>2</v>
      </c>
      <c r="C224" s="54">
        <v>43466</v>
      </c>
      <c r="D224" s="3" t="str">
        <f>YEAR(Datos_Consumo[[#This Row],[FECHA]])&amp;"-"&amp;MONTH(Datos_Consumo[[#This Row],[FECHA]])</f>
        <v>2019-1</v>
      </c>
    </row>
    <row r="225" spans="1:4" x14ac:dyDescent="0.25">
      <c r="A225" t="s">
        <v>1578</v>
      </c>
      <c r="B225">
        <v>11</v>
      </c>
      <c r="C225" s="54">
        <v>43313</v>
      </c>
      <c r="D225" s="3" t="str">
        <f>YEAR(Datos_Consumo[[#This Row],[FECHA]])&amp;"-"&amp;MONTH(Datos_Consumo[[#This Row],[FECHA]])</f>
        <v>2018-8</v>
      </c>
    </row>
    <row r="226" spans="1:4" x14ac:dyDescent="0.25">
      <c r="A226" t="s">
        <v>1578</v>
      </c>
      <c r="B226">
        <v>22</v>
      </c>
      <c r="C226" s="54">
        <v>43344</v>
      </c>
      <c r="D226" s="3" t="str">
        <f>YEAR(Datos_Consumo[[#This Row],[FECHA]])&amp;"-"&amp;MONTH(Datos_Consumo[[#This Row],[FECHA]])</f>
        <v>2018-9</v>
      </c>
    </row>
    <row r="227" spans="1:4" x14ac:dyDescent="0.25">
      <c r="A227" t="s">
        <v>1578</v>
      </c>
      <c r="B227">
        <v>24</v>
      </c>
      <c r="C227" s="54">
        <v>43374</v>
      </c>
      <c r="D227" s="3" t="str">
        <f>YEAR(Datos_Consumo[[#This Row],[FECHA]])&amp;"-"&amp;MONTH(Datos_Consumo[[#This Row],[FECHA]])</f>
        <v>2018-10</v>
      </c>
    </row>
    <row r="228" spans="1:4" x14ac:dyDescent="0.25">
      <c r="A228" t="s">
        <v>1578</v>
      </c>
      <c r="B228">
        <v>18</v>
      </c>
      <c r="C228" s="54">
        <v>43405</v>
      </c>
      <c r="D228" s="3" t="str">
        <f>YEAR(Datos_Consumo[[#This Row],[FECHA]])&amp;"-"&amp;MONTH(Datos_Consumo[[#This Row],[FECHA]])</f>
        <v>2018-11</v>
      </c>
    </row>
    <row r="229" spans="1:4" x14ac:dyDescent="0.25">
      <c r="A229" t="s">
        <v>1578</v>
      </c>
      <c r="B229">
        <v>2</v>
      </c>
      <c r="C229" s="54">
        <v>43435</v>
      </c>
      <c r="D229" s="3" t="str">
        <f>YEAR(Datos_Consumo[[#This Row],[FECHA]])&amp;"-"&amp;MONTH(Datos_Consumo[[#This Row],[FECHA]])</f>
        <v>2018-12</v>
      </c>
    </row>
    <row r="230" spans="1:4" x14ac:dyDescent="0.25">
      <c r="A230" t="s">
        <v>1579</v>
      </c>
      <c r="B230">
        <v>21</v>
      </c>
      <c r="C230" s="54">
        <v>43313</v>
      </c>
      <c r="D230" s="3" t="str">
        <f>YEAR(Datos_Consumo[[#This Row],[FECHA]])&amp;"-"&amp;MONTH(Datos_Consumo[[#This Row],[FECHA]])</f>
        <v>2018-8</v>
      </c>
    </row>
    <row r="231" spans="1:4" x14ac:dyDescent="0.25">
      <c r="A231" t="s">
        <v>1579</v>
      </c>
      <c r="B231">
        <v>22</v>
      </c>
      <c r="C231" s="54">
        <v>43344</v>
      </c>
      <c r="D231" s="3" t="str">
        <f>YEAR(Datos_Consumo[[#This Row],[FECHA]])&amp;"-"&amp;MONTH(Datos_Consumo[[#This Row],[FECHA]])</f>
        <v>2018-9</v>
      </c>
    </row>
    <row r="232" spans="1:4" x14ac:dyDescent="0.25">
      <c r="A232" t="s">
        <v>1580</v>
      </c>
      <c r="B232">
        <v>14</v>
      </c>
      <c r="C232" s="54">
        <v>43313</v>
      </c>
      <c r="D232" s="3" t="str">
        <f>YEAR(Datos_Consumo[[#This Row],[FECHA]])&amp;"-"&amp;MONTH(Datos_Consumo[[#This Row],[FECHA]])</f>
        <v>2018-8</v>
      </c>
    </row>
    <row r="233" spans="1:4" x14ac:dyDescent="0.25">
      <c r="A233" t="s">
        <v>1580</v>
      </c>
      <c r="B233">
        <v>7</v>
      </c>
      <c r="C233" s="54">
        <v>43344</v>
      </c>
      <c r="D233" s="3" t="str">
        <f>YEAR(Datos_Consumo[[#This Row],[FECHA]])&amp;"-"&amp;MONTH(Datos_Consumo[[#This Row],[FECHA]])</f>
        <v>2018-9</v>
      </c>
    </row>
    <row r="234" spans="1:4" x14ac:dyDescent="0.25">
      <c r="A234" t="s">
        <v>1580</v>
      </c>
      <c r="B234">
        <v>7</v>
      </c>
      <c r="C234" s="54">
        <v>43374</v>
      </c>
      <c r="D234" s="3" t="str">
        <f>YEAR(Datos_Consumo[[#This Row],[FECHA]])&amp;"-"&amp;MONTH(Datos_Consumo[[#This Row],[FECHA]])</f>
        <v>2018-10</v>
      </c>
    </row>
    <row r="235" spans="1:4" x14ac:dyDescent="0.25">
      <c r="A235" t="s">
        <v>1580</v>
      </c>
      <c r="B235">
        <v>19</v>
      </c>
      <c r="C235" s="54">
        <v>43405</v>
      </c>
      <c r="D235" s="3" t="str">
        <f>YEAR(Datos_Consumo[[#This Row],[FECHA]])&amp;"-"&amp;MONTH(Datos_Consumo[[#This Row],[FECHA]])</f>
        <v>2018-11</v>
      </c>
    </row>
    <row r="236" spans="1:4" x14ac:dyDescent="0.25">
      <c r="A236" t="s">
        <v>1581</v>
      </c>
      <c r="B236">
        <v>2</v>
      </c>
      <c r="C236" s="54">
        <v>43344</v>
      </c>
      <c r="D236" s="3" t="str">
        <f>YEAR(Datos_Consumo[[#This Row],[FECHA]])&amp;"-"&amp;MONTH(Datos_Consumo[[#This Row],[FECHA]])</f>
        <v>2018-9</v>
      </c>
    </row>
    <row r="237" spans="1:4" x14ac:dyDescent="0.25">
      <c r="A237" t="s">
        <v>1582</v>
      </c>
      <c r="B237">
        <v>2</v>
      </c>
      <c r="C237" s="54">
        <v>43313</v>
      </c>
      <c r="D237" s="3" t="str">
        <f>YEAR(Datos_Consumo[[#This Row],[FECHA]])&amp;"-"&amp;MONTH(Datos_Consumo[[#This Row],[FECHA]])</f>
        <v>2018-8</v>
      </c>
    </row>
    <row r="238" spans="1:4" x14ac:dyDescent="0.25">
      <c r="A238" t="s">
        <v>1582</v>
      </c>
      <c r="B238">
        <v>19</v>
      </c>
      <c r="C238" s="54">
        <v>43344</v>
      </c>
      <c r="D238" s="3" t="str">
        <f>YEAR(Datos_Consumo[[#This Row],[FECHA]])&amp;"-"&amp;MONTH(Datos_Consumo[[#This Row],[FECHA]])</f>
        <v>2018-9</v>
      </c>
    </row>
    <row r="239" spans="1:4" x14ac:dyDescent="0.25">
      <c r="A239" t="s">
        <v>1582</v>
      </c>
      <c r="B239">
        <v>17</v>
      </c>
      <c r="C239" s="54">
        <v>43374</v>
      </c>
      <c r="D239" s="3" t="str">
        <f>YEAR(Datos_Consumo[[#This Row],[FECHA]])&amp;"-"&amp;MONTH(Datos_Consumo[[#This Row],[FECHA]])</f>
        <v>2018-10</v>
      </c>
    </row>
    <row r="240" spans="1:4" x14ac:dyDescent="0.25">
      <c r="A240" t="s">
        <v>1582</v>
      </c>
      <c r="B240">
        <v>4</v>
      </c>
      <c r="C240" s="54">
        <v>43405</v>
      </c>
      <c r="D240" s="3" t="str">
        <f>YEAR(Datos_Consumo[[#This Row],[FECHA]])&amp;"-"&amp;MONTH(Datos_Consumo[[#This Row],[FECHA]])</f>
        <v>2018-11</v>
      </c>
    </row>
    <row r="241" spans="1:4" x14ac:dyDescent="0.25">
      <c r="A241" t="s">
        <v>1582</v>
      </c>
      <c r="B241">
        <v>13</v>
      </c>
      <c r="C241" s="54">
        <v>43435</v>
      </c>
      <c r="D241" s="3" t="str">
        <f>YEAR(Datos_Consumo[[#This Row],[FECHA]])&amp;"-"&amp;MONTH(Datos_Consumo[[#This Row],[FECHA]])</f>
        <v>2018-12</v>
      </c>
    </row>
    <row r="242" spans="1:4" x14ac:dyDescent="0.25">
      <c r="A242" t="s">
        <v>1582</v>
      </c>
      <c r="B242">
        <v>2</v>
      </c>
      <c r="C242" s="54">
        <v>43466</v>
      </c>
      <c r="D242" s="3" t="str">
        <f>YEAR(Datos_Consumo[[#This Row],[FECHA]])&amp;"-"&amp;MONTH(Datos_Consumo[[#This Row],[FECHA]])</f>
        <v>2019-1</v>
      </c>
    </row>
    <row r="243" spans="1:4" x14ac:dyDescent="0.25">
      <c r="A243" t="s">
        <v>1583</v>
      </c>
      <c r="B243">
        <v>7</v>
      </c>
      <c r="C243" s="54">
        <v>43313</v>
      </c>
      <c r="D243" s="3" t="str">
        <f>YEAR(Datos_Consumo[[#This Row],[FECHA]])&amp;"-"&amp;MONTH(Datos_Consumo[[#This Row],[FECHA]])</f>
        <v>2018-8</v>
      </c>
    </row>
    <row r="244" spans="1:4" x14ac:dyDescent="0.25">
      <c r="A244" t="s">
        <v>1583</v>
      </c>
      <c r="B244">
        <v>4</v>
      </c>
      <c r="C244" s="54">
        <v>43344</v>
      </c>
      <c r="D244" s="3" t="str">
        <f>YEAR(Datos_Consumo[[#This Row],[FECHA]])&amp;"-"&amp;MONTH(Datos_Consumo[[#This Row],[FECHA]])</f>
        <v>2018-9</v>
      </c>
    </row>
    <row r="245" spans="1:4" x14ac:dyDescent="0.25">
      <c r="A245" t="s">
        <v>1584</v>
      </c>
      <c r="B245">
        <v>4</v>
      </c>
      <c r="C245" s="54">
        <v>43313</v>
      </c>
      <c r="D245" s="3" t="str">
        <f>YEAR(Datos_Consumo[[#This Row],[FECHA]])&amp;"-"&amp;MONTH(Datos_Consumo[[#This Row],[FECHA]])</f>
        <v>2018-8</v>
      </c>
    </row>
    <row r="246" spans="1:4" x14ac:dyDescent="0.25">
      <c r="A246" t="s">
        <v>1584</v>
      </c>
      <c r="B246">
        <v>11</v>
      </c>
      <c r="C246" s="54">
        <v>43344</v>
      </c>
      <c r="D246" s="3" t="str">
        <f>YEAR(Datos_Consumo[[#This Row],[FECHA]])&amp;"-"&amp;MONTH(Datos_Consumo[[#This Row],[FECHA]])</f>
        <v>2018-9</v>
      </c>
    </row>
    <row r="247" spans="1:4" x14ac:dyDescent="0.25">
      <c r="A247" t="s">
        <v>1584</v>
      </c>
      <c r="B247">
        <v>14</v>
      </c>
      <c r="C247" s="54">
        <v>43374</v>
      </c>
      <c r="D247" s="3" t="str">
        <f>YEAR(Datos_Consumo[[#This Row],[FECHA]])&amp;"-"&amp;MONTH(Datos_Consumo[[#This Row],[FECHA]])</f>
        <v>2018-10</v>
      </c>
    </row>
    <row r="248" spans="1:4" x14ac:dyDescent="0.25">
      <c r="A248" t="s">
        <v>1584</v>
      </c>
      <c r="B248">
        <v>1</v>
      </c>
      <c r="C248" s="54">
        <v>43405</v>
      </c>
      <c r="D248" s="3" t="str">
        <f>YEAR(Datos_Consumo[[#This Row],[FECHA]])&amp;"-"&amp;MONTH(Datos_Consumo[[#This Row],[FECHA]])</f>
        <v>2018-11</v>
      </c>
    </row>
    <row r="249" spans="1:4" x14ac:dyDescent="0.25">
      <c r="A249" t="s">
        <v>1584</v>
      </c>
      <c r="B249">
        <v>7</v>
      </c>
      <c r="C249" s="54">
        <v>43435</v>
      </c>
      <c r="D249" s="3" t="str">
        <f>YEAR(Datos_Consumo[[#This Row],[FECHA]])&amp;"-"&amp;MONTH(Datos_Consumo[[#This Row],[FECHA]])</f>
        <v>2018-12</v>
      </c>
    </row>
    <row r="250" spans="1:4" x14ac:dyDescent="0.25">
      <c r="A250" t="s">
        <v>1584</v>
      </c>
      <c r="B250">
        <v>1</v>
      </c>
      <c r="C250" s="54">
        <v>43466</v>
      </c>
      <c r="D250" s="3" t="str">
        <f>YEAR(Datos_Consumo[[#This Row],[FECHA]])&amp;"-"&amp;MONTH(Datos_Consumo[[#This Row],[FECHA]])</f>
        <v>2019-1</v>
      </c>
    </row>
    <row r="251" spans="1:4" x14ac:dyDescent="0.25">
      <c r="A251" t="s">
        <v>1585</v>
      </c>
      <c r="B251">
        <v>2</v>
      </c>
      <c r="C251" s="54">
        <v>43313</v>
      </c>
      <c r="D251" s="3" t="str">
        <f>YEAR(Datos_Consumo[[#This Row],[FECHA]])&amp;"-"&amp;MONTH(Datos_Consumo[[#This Row],[FECHA]])</f>
        <v>2018-8</v>
      </c>
    </row>
    <row r="252" spans="1:4" x14ac:dyDescent="0.25">
      <c r="A252" t="s">
        <v>1585</v>
      </c>
      <c r="B252">
        <v>3</v>
      </c>
      <c r="C252" s="54">
        <v>43374</v>
      </c>
      <c r="D252" s="3" t="str">
        <f>YEAR(Datos_Consumo[[#This Row],[FECHA]])&amp;"-"&amp;MONTH(Datos_Consumo[[#This Row],[FECHA]])</f>
        <v>2018-10</v>
      </c>
    </row>
    <row r="253" spans="1:4" x14ac:dyDescent="0.25">
      <c r="A253" t="s">
        <v>1585</v>
      </c>
      <c r="B253">
        <v>2</v>
      </c>
      <c r="C253" s="54">
        <v>43405</v>
      </c>
      <c r="D253" s="3" t="str">
        <f>YEAR(Datos_Consumo[[#This Row],[FECHA]])&amp;"-"&amp;MONTH(Datos_Consumo[[#This Row],[FECHA]])</f>
        <v>2018-11</v>
      </c>
    </row>
    <row r="254" spans="1:4" x14ac:dyDescent="0.25">
      <c r="A254" t="s">
        <v>1586</v>
      </c>
      <c r="B254">
        <v>7</v>
      </c>
      <c r="C254" s="54">
        <v>43344</v>
      </c>
      <c r="D254" s="3" t="str">
        <f>YEAR(Datos_Consumo[[#This Row],[FECHA]])&amp;"-"&amp;MONTH(Datos_Consumo[[#This Row],[FECHA]])</f>
        <v>2018-9</v>
      </c>
    </row>
    <row r="255" spans="1:4" x14ac:dyDescent="0.25">
      <c r="A255" t="s">
        <v>1586</v>
      </c>
      <c r="B255">
        <v>6</v>
      </c>
      <c r="C255" s="54">
        <v>43374</v>
      </c>
      <c r="D255" s="3" t="str">
        <f>YEAR(Datos_Consumo[[#This Row],[FECHA]])&amp;"-"&amp;MONTH(Datos_Consumo[[#This Row],[FECHA]])</f>
        <v>2018-10</v>
      </c>
    </row>
    <row r="256" spans="1:4" x14ac:dyDescent="0.25">
      <c r="A256" t="s">
        <v>1586</v>
      </c>
      <c r="B256">
        <v>3</v>
      </c>
      <c r="C256" s="54">
        <v>43405</v>
      </c>
      <c r="D256" s="3" t="str">
        <f>YEAR(Datos_Consumo[[#This Row],[FECHA]])&amp;"-"&amp;MONTH(Datos_Consumo[[#This Row],[FECHA]])</f>
        <v>2018-11</v>
      </c>
    </row>
    <row r="257" spans="1:4" x14ac:dyDescent="0.25">
      <c r="A257" t="s">
        <v>1587</v>
      </c>
      <c r="B257">
        <v>2</v>
      </c>
      <c r="C257" s="54">
        <v>43313</v>
      </c>
      <c r="D257" s="3" t="str">
        <f>YEAR(Datos_Consumo[[#This Row],[FECHA]])&amp;"-"&amp;MONTH(Datos_Consumo[[#This Row],[FECHA]])</f>
        <v>2018-8</v>
      </c>
    </row>
    <row r="258" spans="1:4" x14ac:dyDescent="0.25">
      <c r="A258" t="s">
        <v>1587</v>
      </c>
      <c r="B258">
        <v>4</v>
      </c>
      <c r="C258" s="54">
        <v>43344</v>
      </c>
      <c r="D258" s="3" t="str">
        <f>YEAR(Datos_Consumo[[#This Row],[FECHA]])&amp;"-"&amp;MONTH(Datos_Consumo[[#This Row],[FECHA]])</f>
        <v>2018-9</v>
      </c>
    </row>
    <row r="259" spans="1:4" x14ac:dyDescent="0.25">
      <c r="A259" t="s">
        <v>1587</v>
      </c>
      <c r="B259">
        <v>6</v>
      </c>
      <c r="C259" s="54">
        <v>43374</v>
      </c>
      <c r="D259" s="3" t="str">
        <f>YEAR(Datos_Consumo[[#This Row],[FECHA]])&amp;"-"&amp;MONTH(Datos_Consumo[[#This Row],[FECHA]])</f>
        <v>2018-10</v>
      </c>
    </row>
    <row r="260" spans="1:4" x14ac:dyDescent="0.25">
      <c r="A260" t="s">
        <v>1587</v>
      </c>
      <c r="B260">
        <v>2</v>
      </c>
      <c r="C260" s="54">
        <v>43405</v>
      </c>
      <c r="D260" s="3" t="str">
        <f>YEAR(Datos_Consumo[[#This Row],[FECHA]])&amp;"-"&amp;MONTH(Datos_Consumo[[#This Row],[FECHA]])</f>
        <v>2018-11</v>
      </c>
    </row>
    <row r="261" spans="1:4" x14ac:dyDescent="0.25">
      <c r="A261" t="s">
        <v>1588</v>
      </c>
      <c r="B261">
        <v>4</v>
      </c>
      <c r="C261" s="54">
        <v>43313</v>
      </c>
      <c r="D261" s="3" t="str">
        <f>YEAR(Datos_Consumo[[#This Row],[FECHA]])&amp;"-"&amp;MONTH(Datos_Consumo[[#This Row],[FECHA]])</f>
        <v>2018-8</v>
      </c>
    </row>
    <row r="262" spans="1:4" x14ac:dyDescent="0.25">
      <c r="A262" t="s">
        <v>1588</v>
      </c>
      <c r="B262">
        <v>1</v>
      </c>
      <c r="C262" s="54">
        <v>43344</v>
      </c>
      <c r="D262" s="3" t="str">
        <f>YEAR(Datos_Consumo[[#This Row],[FECHA]])&amp;"-"&amp;MONTH(Datos_Consumo[[#This Row],[FECHA]])</f>
        <v>2018-9</v>
      </c>
    </row>
    <row r="263" spans="1:4" x14ac:dyDescent="0.25">
      <c r="A263" t="s">
        <v>1588</v>
      </c>
      <c r="B263">
        <v>3</v>
      </c>
      <c r="C263" s="54">
        <v>43374</v>
      </c>
      <c r="D263" s="3" t="str">
        <f>YEAR(Datos_Consumo[[#This Row],[FECHA]])&amp;"-"&amp;MONTH(Datos_Consumo[[#This Row],[FECHA]])</f>
        <v>2018-10</v>
      </c>
    </row>
    <row r="264" spans="1:4" x14ac:dyDescent="0.25">
      <c r="A264" t="s">
        <v>1589</v>
      </c>
      <c r="B264">
        <v>1</v>
      </c>
      <c r="C264" s="54">
        <v>43313</v>
      </c>
      <c r="D264" s="3" t="str">
        <f>YEAR(Datos_Consumo[[#This Row],[FECHA]])&amp;"-"&amp;MONTH(Datos_Consumo[[#This Row],[FECHA]])</f>
        <v>2018-8</v>
      </c>
    </row>
    <row r="265" spans="1:4" x14ac:dyDescent="0.25">
      <c r="A265" t="s">
        <v>1589</v>
      </c>
      <c r="B265">
        <v>1</v>
      </c>
      <c r="C265" s="54">
        <v>43435</v>
      </c>
      <c r="D265" s="3" t="str">
        <f>YEAR(Datos_Consumo[[#This Row],[FECHA]])&amp;"-"&amp;MONTH(Datos_Consumo[[#This Row],[FECHA]])</f>
        <v>2018-12</v>
      </c>
    </row>
    <row r="266" spans="1:4" x14ac:dyDescent="0.25">
      <c r="A266" t="s">
        <v>1590</v>
      </c>
      <c r="B266">
        <v>18</v>
      </c>
      <c r="C266" s="54">
        <v>43313</v>
      </c>
      <c r="D266" s="3" t="str">
        <f>YEAR(Datos_Consumo[[#This Row],[FECHA]])&amp;"-"&amp;MONTH(Datos_Consumo[[#This Row],[FECHA]])</f>
        <v>2018-8</v>
      </c>
    </row>
    <row r="267" spans="1:4" x14ac:dyDescent="0.25">
      <c r="A267" t="s">
        <v>1590</v>
      </c>
      <c r="B267">
        <v>11</v>
      </c>
      <c r="C267" s="54">
        <v>43344</v>
      </c>
      <c r="D267" s="3" t="str">
        <f>YEAR(Datos_Consumo[[#This Row],[FECHA]])&amp;"-"&amp;MONTH(Datos_Consumo[[#This Row],[FECHA]])</f>
        <v>2018-9</v>
      </c>
    </row>
    <row r="268" spans="1:4" x14ac:dyDescent="0.25">
      <c r="A268" t="s">
        <v>1590</v>
      </c>
      <c r="B268">
        <v>16</v>
      </c>
      <c r="C268" s="54">
        <v>43374</v>
      </c>
      <c r="D268" s="3" t="str">
        <f>YEAR(Datos_Consumo[[#This Row],[FECHA]])&amp;"-"&amp;MONTH(Datos_Consumo[[#This Row],[FECHA]])</f>
        <v>2018-10</v>
      </c>
    </row>
    <row r="269" spans="1:4" x14ac:dyDescent="0.25">
      <c r="A269" t="s">
        <v>1590</v>
      </c>
      <c r="B269">
        <v>15</v>
      </c>
      <c r="C269" s="54">
        <v>43405</v>
      </c>
      <c r="D269" s="3" t="str">
        <f>YEAR(Datos_Consumo[[#This Row],[FECHA]])&amp;"-"&amp;MONTH(Datos_Consumo[[#This Row],[FECHA]])</f>
        <v>2018-11</v>
      </c>
    </row>
    <row r="270" spans="1:4" x14ac:dyDescent="0.25">
      <c r="A270" t="s">
        <v>1590</v>
      </c>
      <c r="B270">
        <v>7</v>
      </c>
      <c r="C270" s="54">
        <v>43435</v>
      </c>
      <c r="D270" s="3" t="str">
        <f>YEAR(Datos_Consumo[[#This Row],[FECHA]])&amp;"-"&amp;MONTH(Datos_Consumo[[#This Row],[FECHA]])</f>
        <v>2018-12</v>
      </c>
    </row>
    <row r="271" spans="1:4" x14ac:dyDescent="0.25">
      <c r="A271" t="s">
        <v>1590</v>
      </c>
      <c r="B271">
        <v>12</v>
      </c>
      <c r="C271" s="54">
        <v>43466</v>
      </c>
      <c r="D271" s="3" t="str">
        <f>YEAR(Datos_Consumo[[#This Row],[FECHA]])&amp;"-"&amp;MONTH(Datos_Consumo[[#This Row],[FECHA]])</f>
        <v>2019-1</v>
      </c>
    </row>
    <row r="272" spans="1:4" x14ac:dyDescent="0.25">
      <c r="A272" t="s">
        <v>1591</v>
      </c>
      <c r="B272">
        <v>22</v>
      </c>
      <c r="C272" s="54">
        <v>43313</v>
      </c>
      <c r="D272" s="3" t="str">
        <f>YEAR(Datos_Consumo[[#This Row],[FECHA]])&amp;"-"&amp;MONTH(Datos_Consumo[[#This Row],[FECHA]])</f>
        <v>2018-8</v>
      </c>
    </row>
    <row r="273" spans="1:4" x14ac:dyDescent="0.25">
      <c r="A273" t="s">
        <v>1591</v>
      </c>
      <c r="B273">
        <v>4</v>
      </c>
      <c r="C273" s="54">
        <v>43344</v>
      </c>
      <c r="D273" s="3" t="str">
        <f>YEAR(Datos_Consumo[[#This Row],[FECHA]])&amp;"-"&amp;MONTH(Datos_Consumo[[#This Row],[FECHA]])</f>
        <v>2018-9</v>
      </c>
    </row>
    <row r="274" spans="1:4" x14ac:dyDescent="0.25">
      <c r="A274" t="s">
        <v>1592</v>
      </c>
      <c r="B274">
        <v>7</v>
      </c>
      <c r="C274" s="54">
        <v>43313</v>
      </c>
      <c r="D274" s="3" t="str">
        <f>YEAR(Datos_Consumo[[#This Row],[FECHA]])&amp;"-"&amp;MONTH(Datos_Consumo[[#This Row],[FECHA]])</f>
        <v>2018-8</v>
      </c>
    </row>
    <row r="275" spans="1:4" x14ac:dyDescent="0.25">
      <c r="A275" t="s">
        <v>1592</v>
      </c>
      <c r="B275">
        <v>10</v>
      </c>
      <c r="C275" s="54">
        <v>43344</v>
      </c>
      <c r="D275" s="3" t="str">
        <f>YEAR(Datos_Consumo[[#This Row],[FECHA]])&amp;"-"&amp;MONTH(Datos_Consumo[[#This Row],[FECHA]])</f>
        <v>2018-9</v>
      </c>
    </row>
    <row r="276" spans="1:4" x14ac:dyDescent="0.25">
      <c r="A276" t="s">
        <v>1592</v>
      </c>
      <c r="B276">
        <v>8</v>
      </c>
      <c r="C276" s="54">
        <v>43374</v>
      </c>
      <c r="D276" s="3" t="str">
        <f>YEAR(Datos_Consumo[[#This Row],[FECHA]])&amp;"-"&amp;MONTH(Datos_Consumo[[#This Row],[FECHA]])</f>
        <v>2018-10</v>
      </c>
    </row>
    <row r="277" spans="1:4" x14ac:dyDescent="0.25">
      <c r="A277" t="s">
        <v>1592</v>
      </c>
      <c r="B277">
        <v>8</v>
      </c>
      <c r="C277" s="54">
        <v>43405</v>
      </c>
      <c r="D277" s="3" t="str">
        <f>YEAR(Datos_Consumo[[#This Row],[FECHA]])&amp;"-"&amp;MONTH(Datos_Consumo[[#This Row],[FECHA]])</f>
        <v>2018-11</v>
      </c>
    </row>
    <row r="278" spans="1:4" x14ac:dyDescent="0.25">
      <c r="A278" t="s">
        <v>1592</v>
      </c>
      <c r="B278">
        <v>8</v>
      </c>
      <c r="C278" s="54">
        <v>43435</v>
      </c>
      <c r="D278" s="3" t="str">
        <f>YEAR(Datos_Consumo[[#This Row],[FECHA]])&amp;"-"&amp;MONTH(Datos_Consumo[[#This Row],[FECHA]])</f>
        <v>2018-12</v>
      </c>
    </row>
    <row r="279" spans="1:4" x14ac:dyDescent="0.25">
      <c r="A279" t="s">
        <v>1593</v>
      </c>
      <c r="B279">
        <v>13</v>
      </c>
      <c r="C279" s="54">
        <v>43313</v>
      </c>
      <c r="D279" s="3" t="str">
        <f>YEAR(Datos_Consumo[[#This Row],[FECHA]])&amp;"-"&amp;MONTH(Datos_Consumo[[#This Row],[FECHA]])</f>
        <v>2018-8</v>
      </c>
    </row>
    <row r="280" spans="1:4" x14ac:dyDescent="0.25">
      <c r="A280" t="s">
        <v>1593</v>
      </c>
      <c r="B280">
        <v>10</v>
      </c>
      <c r="C280" s="54">
        <v>43344</v>
      </c>
      <c r="D280" s="3" t="str">
        <f>YEAR(Datos_Consumo[[#This Row],[FECHA]])&amp;"-"&amp;MONTH(Datos_Consumo[[#This Row],[FECHA]])</f>
        <v>2018-9</v>
      </c>
    </row>
    <row r="281" spans="1:4" x14ac:dyDescent="0.25">
      <c r="A281" t="s">
        <v>1593</v>
      </c>
      <c r="B281">
        <v>7</v>
      </c>
      <c r="C281" s="54">
        <v>43374</v>
      </c>
      <c r="D281" s="3" t="str">
        <f>YEAR(Datos_Consumo[[#This Row],[FECHA]])&amp;"-"&amp;MONTH(Datos_Consumo[[#This Row],[FECHA]])</f>
        <v>2018-10</v>
      </c>
    </row>
    <row r="282" spans="1:4" x14ac:dyDescent="0.25">
      <c r="A282" t="s">
        <v>1593</v>
      </c>
      <c r="B282">
        <v>7</v>
      </c>
      <c r="C282" s="54">
        <v>43405</v>
      </c>
      <c r="D282" s="3" t="str">
        <f>YEAR(Datos_Consumo[[#This Row],[FECHA]])&amp;"-"&amp;MONTH(Datos_Consumo[[#This Row],[FECHA]])</f>
        <v>2018-11</v>
      </c>
    </row>
    <row r="283" spans="1:4" x14ac:dyDescent="0.25">
      <c r="A283" t="s">
        <v>1593</v>
      </c>
      <c r="B283">
        <v>7</v>
      </c>
      <c r="C283" s="54">
        <v>43435</v>
      </c>
      <c r="D283" s="3" t="str">
        <f>YEAR(Datos_Consumo[[#This Row],[FECHA]])&amp;"-"&amp;MONTH(Datos_Consumo[[#This Row],[FECHA]])</f>
        <v>2018-12</v>
      </c>
    </row>
    <row r="284" spans="1:4" x14ac:dyDescent="0.25">
      <c r="A284" t="s">
        <v>1593</v>
      </c>
      <c r="B284">
        <v>2</v>
      </c>
      <c r="C284" s="54">
        <v>43466</v>
      </c>
      <c r="D284" s="3" t="str">
        <f>YEAR(Datos_Consumo[[#This Row],[FECHA]])&amp;"-"&amp;MONTH(Datos_Consumo[[#This Row],[FECHA]])</f>
        <v>2019-1</v>
      </c>
    </row>
    <row r="285" spans="1:4" x14ac:dyDescent="0.25">
      <c r="A285" t="s">
        <v>1594</v>
      </c>
      <c r="B285">
        <v>18</v>
      </c>
      <c r="C285" s="54">
        <v>43313</v>
      </c>
      <c r="D285" s="3" t="str">
        <f>YEAR(Datos_Consumo[[#This Row],[FECHA]])&amp;"-"&amp;MONTH(Datos_Consumo[[#This Row],[FECHA]])</f>
        <v>2018-8</v>
      </c>
    </row>
    <row r="286" spans="1:4" x14ac:dyDescent="0.25">
      <c r="A286" t="s">
        <v>1594</v>
      </c>
      <c r="B286">
        <v>30</v>
      </c>
      <c r="C286" s="54">
        <v>43344</v>
      </c>
      <c r="D286" s="3" t="str">
        <f>YEAR(Datos_Consumo[[#This Row],[FECHA]])&amp;"-"&amp;MONTH(Datos_Consumo[[#This Row],[FECHA]])</f>
        <v>2018-9</v>
      </c>
    </row>
    <row r="287" spans="1:4" x14ac:dyDescent="0.25">
      <c r="A287" t="s">
        <v>1594</v>
      </c>
      <c r="B287">
        <v>2</v>
      </c>
      <c r="C287" s="54">
        <v>43374</v>
      </c>
      <c r="D287" s="3" t="str">
        <f>YEAR(Datos_Consumo[[#This Row],[FECHA]])&amp;"-"&amp;MONTH(Datos_Consumo[[#This Row],[FECHA]])</f>
        <v>2018-10</v>
      </c>
    </row>
    <row r="288" spans="1:4" x14ac:dyDescent="0.25">
      <c r="A288" t="s">
        <v>1595</v>
      </c>
      <c r="B288">
        <v>4</v>
      </c>
      <c r="C288" s="54">
        <v>43313</v>
      </c>
      <c r="D288" s="3" t="str">
        <f>YEAR(Datos_Consumo[[#This Row],[FECHA]])&amp;"-"&amp;MONTH(Datos_Consumo[[#This Row],[FECHA]])</f>
        <v>2018-8</v>
      </c>
    </row>
    <row r="289" spans="1:4" x14ac:dyDescent="0.25">
      <c r="A289" t="s">
        <v>1595</v>
      </c>
      <c r="B289">
        <v>2</v>
      </c>
      <c r="C289" s="54">
        <v>43344</v>
      </c>
      <c r="D289" s="3" t="str">
        <f>YEAR(Datos_Consumo[[#This Row],[FECHA]])&amp;"-"&amp;MONTH(Datos_Consumo[[#This Row],[FECHA]])</f>
        <v>2018-9</v>
      </c>
    </row>
    <row r="290" spans="1:4" x14ac:dyDescent="0.25">
      <c r="A290" t="s">
        <v>1595</v>
      </c>
      <c r="B290">
        <v>3</v>
      </c>
      <c r="C290" s="54">
        <v>43374</v>
      </c>
      <c r="D290" s="3" t="str">
        <f>YEAR(Datos_Consumo[[#This Row],[FECHA]])&amp;"-"&amp;MONTH(Datos_Consumo[[#This Row],[FECHA]])</f>
        <v>2018-10</v>
      </c>
    </row>
    <row r="291" spans="1:4" x14ac:dyDescent="0.25">
      <c r="A291" t="s">
        <v>1595</v>
      </c>
      <c r="B291">
        <v>2</v>
      </c>
      <c r="C291" s="54">
        <v>43405</v>
      </c>
      <c r="D291" s="3" t="str">
        <f>YEAR(Datos_Consumo[[#This Row],[FECHA]])&amp;"-"&amp;MONTH(Datos_Consumo[[#This Row],[FECHA]])</f>
        <v>2018-11</v>
      </c>
    </row>
    <row r="292" spans="1:4" x14ac:dyDescent="0.25">
      <c r="A292" t="s">
        <v>1595</v>
      </c>
      <c r="B292">
        <v>2</v>
      </c>
      <c r="C292" s="54">
        <v>43435</v>
      </c>
      <c r="D292" s="3" t="str">
        <f>YEAR(Datos_Consumo[[#This Row],[FECHA]])&amp;"-"&amp;MONTH(Datos_Consumo[[#This Row],[FECHA]])</f>
        <v>2018-12</v>
      </c>
    </row>
    <row r="293" spans="1:4" x14ac:dyDescent="0.25">
      <c r="A293" t="s">
        <v>1596</v>
      </c>
      <c r="B293">
        <v>10</v>
      </c>
      <c r="C293" s="54">
        <v>43313</v>
      </c>
      <c r="D293" s="3" t="str">
        <f>YEAR(Datos_Consumo[[#This Row],[FECHA]])&amp;"-"&amp;MONTH(Datos_Consumo[[#This Row],[FECHA]])</f>
        <v>2018-8</v>
      </c>
    </row>
    <row r="294" spans="1:4" x14ac:dyDescent="0.25">
      <c r="A294" t="s">
        <v>1596</v>
      </c>
      <c r="B294">
        <v>12</v>
      </c>
      <c r="C294" s="54">
        <v>43344</v>
      </c>
      <c r="D294" s="3" t="str">
        <f>YEAR(Datos_Consumo[[#This Row],[FECHA]])&amp;"-"&amp;MONTH(Datos_Consumo[[#This Row],[FECHA]])</f>
        <v>2018-9</v>
      </c>
    </row>
    <row r="295" spans="1:4" x14ac:dyDescent="0.25">
      <c r="A295" t="s">
        <v>1596</v>
      </c>
      <c r="B295">
        <v>6</v>
      </c>
      <c r="C295" s="54">
        <v>43374</v>
      </c>
      <c r="D295" s="3" t="str">
        <f>YEAR(Datos_Consumo[[#This Row],[FECHA]])&amp;"-"&amp;MONTH(Datos_Consumo[[#This Row],[FECHA]])</f>
        <v>2018-10</v>
      </c>
    </row>
    <row r="296" spans="1:4" x14ac:dyDescent="0.25">
      <c r="A296" t="s">
        <v>1596</v>
      </c>
      <c r="B296">
        <v>9</v>
      </c>
      <c r="C296" s="54">
        <v>43405</v>
      </c>
      <c r="D296" s="3" t="str">
        <f>YEAR(Datos_Consumo[[#This Row],[FECHA]])&amp;"-"&amp;MONTH(Datos_Consumo[[#This Row],[FECHA]])</f>
        <v>2018-11</v>
      </c>
    </row>
    <row r="297" spans="1:4" x14ac:dyDescent="0.25">
      <c r="A297" t="s">
        <v>1596</v>
      </c>
      <c r="B297">
        <v>5</v>
      </c>
      <c r="C297" s="54">
        <v>43435</v>
      </c>
      <c r="D297" s="3" t="str">
        <f>YEAR(Datos_Consumo[[#This Row],[FECHA]])&amp;"-"&amp;MONTH(Datos_Consumo[[#This Row],[FECHA]])</f>
        <v>2018-12</v>
      </c>
    </row>
    <row r="298" spans="1:4" x14ac:dyDescent="0.25">
      <c r="A298" t="s">
        <v>1597</v>
      </c>
      <c r="B298">
        <v>17</v>
      </c>
      <c r="C298" s="54">
        <v>43313</v>
      </c>
      <c r="D298" s="3" t="str">
        <f>YEAR(Datos_Consumo[[#This Row],[FECHA]])&amp;"-"&amp;MONTH(Datos_Consumo[[#This Row],[FECHA]])</f>
        <v>2018-8</v>
      </c>
    </row>
    <row r="299" spans="1:4" x14ac:dyDescent="0.25">
      <c r="A299" t="s">
        <v>1597</v>
      </c>
      <c r="B299">
        <v>7</v>
      </c>
      <c r="C299" s="54">
        <v>43344</v>
      </c>
      <c r="D299" s="3" t="str">
        <f>YEAR(Datos_Consumo[[#This Row],[FECHA]])&amp;"-"&amp;MONTH(Datos_Consumo[[#This Row],[FECHA]])</f>
        <v>2018-9</v>
      </c>
    </row>
    <row r="300" spans="1:4" x14ac:dyDescent="0.25">
      <c r="A300" t="s">
        <v>1597</v>
      </c>
      <c r="B300">
        <v>17</v>
      </c>
      <c r="C300" s="54">
        <v>43374</v>
      </c>
      <c r="D300" s="3" t="str">
        <f>YEAR(Datos_Consumo[[#This Row],[FECHA]])&amp;"-"&amp;MONTH(Datos_Consumo[[#This Row],[FECHA]])</f>
        <v>2018-10</v>
      </c>
    </row>
    <row r="301" spans="1:4" x14ac:dyDescent="0.25">
      <c r="A301" t="s">
        <v>1597</v>
      </c>
      <c r="B301">
        <v>21</v>
      </c>
      <c r="C301" s="54">
        <v>43405</v>
      </c>
      <c r="D301" s="3" t="str">
        <f>YEAR(Datos_Consumo[[#This Row],[FECHA]])&amp;"-"&amp;MONTH(Datos_Consumo[[#This Row],[FECHA]])</f>
        <v>2018-11</v>
      </c>
    </row>
    <row r="302" spans="1:4" x14ac:dyDescent="0.25">
      <c r="A302" t="s">
        <v>1597</v>
      </c>
      <c r="B302">
        <v>13</v>
      </c>
      <c r="C302" s="54">
        <v>43435</v>
      </c>
      <c r="D302" s="3" t="str">
        <f>YEAR(Datos_Consumo[[#This Row],[FECHA]])&amp;"-"&amp;MONTH(Datos_Consumo[[#This Row],[FECHA]])</f>
        <v>2018-12</v>
      </c>
    </row>
    <row r="303" spans="1:4" x14ac:dyDescent="0.25">
      <c r="A303" t="s">
        <v>1597</v>
      </c>
      <c r="B303">
        <v>1</v>
      </c>
      <c r="C303" s="54">
        <v>43466</v>
      </c>
      <c r="D303" s="3" t="str">
        <f>YEAR(Datos_Consumo[[#This Row],[FECHA]])&amp;"-"&amp;MONTH(Datos_Consumo[[#This Row],[FECHA]])</f>
        <v>2019-1</v>
      </c>
    </row>
    <row r="304" spans="1:4" x14ac:dyDescent="0.25">
      <c r="A304" t="s">
        <v>1598</v>
      </c>
      <c r="B304">
        <v>8</v>
      </c>
      <c r="C304" s="54">
        <v>43374</v>
      </c>
      <c r="D304" s="3" t="str">
        <f>YEAR(Datos_Consumo[[#This Row],[FECHA]])&amp;"-"&amp;MONTH(Datos_Consumo[[#This Row],[FECHA]])</f>
        <v>2018-10</v>
      </c>
    </row>
    <row r="305" spans="1:4" x14ac:dyDescent="0.25">
      <c r="A305" t="s">
        <v>1598</v>
      </c>
      <c r="B305">
        <v>8</v>
      </c>
      <c r="C305" s="54">
        <v>43405</v>
      </c>
      <c r="D305" s="3" t="str">
        <f>YEAR(Datos_Consumo[[#This Row],[FECHA]])&amp;"-"&amp;MONTH(Datos_Consumo[[#This Row],[FECHA]])</f>
        <v>2018-11</v>
      </c>
    </row>
    <row r="306" spans="1:4" x14ac:dyDescent="0.25">
      <c r="A306" t="s">
        <v>1598</v>
      </c>
      <c r="B306">
        <v>15</v>
      </c>
      <c r="C306" s="54">
        <v>43435</v>
      </c>
      <c r="D306" s="3" t="str">
        <f>YEAR(Datos_Consumo[[#This Row],[FECHA]])&amp;"-"&amp;MONTH(Datos_Consumo[[#This Row],[FECHA]])</f>
        <v>2018-12</v>
      </c>
    </row>
    <row r="307" spans="1:4" x14ac:dyDescent="0.25">
      <c r="A307" t="s">
        <v>1598</v>
      </c>
      <c r="B307">
        <v>2</v>
      </c>
      <c r="C307" s="54">
        <v>43466</v>
      </c>
      <c r="D307" s="3" t="str">
        <f>YEAR(Datos_Consumo[[#This Row],[FECHA]])&amp;"-"&amp;MONTH(Datos_Consumo[[#This Row],[FECHA]])</f>
        <v>2019-1</v>
      </c>
    </row>
    <row r="308" spans="1:4" x14ac:dyDescent="0.25">
      <c r="A308" t="s">
        <v>1599</v>
      </c>
      <c r="B308">
        <v>16</v>
      </c>
      <c r="C308" s="54">
        <v>43313</v>
      </c>
      <c r="D308" s="3" t="str">
        <f>YEAR(Datos_Consumo[[#This Row],[FECHA]])&amp;"-"&amp;MONTH(Datos_Consumo[[#This Row],[FECHA]])</f>
        <v>2018-8</v>
      </c>
    </row>
    <row r="309" spans="1:4" x14ac:dyDescent="0.25">
      <c r="A309" t="s">
        <v>1599</v>
      </c>
      <c r="B309">
        <v>22</v>
      </c>
      <c r="C309" s="54">
        <v>43344</v>
      </c>
      <c r="D309" s="3" t="str">
        <f>YEAR(Datos_Consumo[[#This Row],[FECHA]])&amp;"-"&amp;MONTH(Datos_Consumo[[#This Row],[FECHA]])</f>
        <v>2018-9</v>
      </c>
    </row>
    <row r="310" spans="1:4" x14ac:dyDescent="0.25">
      <c r="A310" t="s">
        <v>1599</v>
      </c>
      <c r="B310">
        <v>15</v>
      </c>
      <c r="C310" s="54">
        <v>43374</v>
      </c>
      <c r="D310" s="3" t="str">
        <f>YEAR(Datos_Consumo[[#This Row],[FECHA]])&amp;"-"&amp;MONTH(Datos_Consumo[[#This Row],[FECHA]])</f>
        <v>2018-10</v>
      </c>
    </row>
    <row r="311" spans="1:4" x14ac:dyDescent="0.25">
      <c r="A311" t="s">
        <v>1599</v>
      </c>
      <c r="B311">
        <v>14</v>
      </c>
      <c r="C311" s="54">
        <v>43405</v>
      </c>
      <c r="D311" s="3" t="str">
        <f>YEAR(Datos_Consumo[[#This Row],[FECHA]])&amp;"-"&amp;MONTH(Datos_Consumo[[#This Row],[FECHA]])</f>
        <v>2018-11</v>
      </c>
    </row>
    <row r="312" spans="1:4" x14ac:dyDescent="0.25">
      <c r="A312" t="s">
        <v>1599</v>
      </c>
      <c r="B312">
        <v>8</v>
      </c>
      <c r="C312" s="54">
        <v>43435</v>
      </c>
      <c r="D312" s="3" t="str">
        <f>YEAR(Datos_Consumo[[#This Row],[FECHA]])&amp;"-"&amp;MONTH(Datos_Consumo[[#This Row],[FECHA]])</f>
        <v>2018-12</v>
      </c>
    </row>
    <row r="313" spans="1:4" x14ac:dyDescent="0.25">
      <c r="A313" t="s">
        <v>1600</v>
      </c>
      <c r="B313">
        <v>34</v>
      </c>
      <c r="C313" s="54">
        <v>43313</v>
      </c>
      <c r="D313" s="3" t="str">
        <f>YEAR(Datos_Consumo[[#This Row],[FECHA]])&amp;"-"&amp;MONTH(Datos_Consumo[[#This Row],[FECHA]])</f>
        <v>2018-8</v>
      </c>
    </row>
    <row r="314" spans="1:4" x14ac:dyDescent="0.25">
      <c r="A314" t="s">
        <v>1600</v>
      </c>
      <c r="B314">
        <v>54</v>
      </c>
      <c r="C314" s="54">
        <v>43344</v>
      </c>
      <c r="D314" s="3" t="str">
        <f>YEAR(Datos_Consumo[[#This Row],[FECHA]])&amp;"-"&amp;MONTH(Datos_Consumo[[#This Row],[FECHA]])</f>
        <v>2018-9</v>
      </c>
    </row>
    <row r="315" spans="1:4" x14ac:dyDescent="0.25">
      <c r="A315" t="s">
        <v>1600</v>
      </c>
      <c r="B315">
        <v>32</v>
      </c>
      <c r="C315" s="54">
        <v>43374</v>
      </c>
      <c r="D315" s="3" t="str">
        <f>YEAR(Datos_Consumo[[#This Row],[FECHA]])&amp;"-"&amp;MONTH(Datos_Consumo[[#This Row],[FECHA]])</f>
        <v>2018-10</v>
      </c>
    </row>
    <row r="316" spans="1:4" x14ac:dyDescent="0.25">
      <c r="A316" t="s">
        <v>1600</v>
      </c>
      <c r="B316">
        <v>34</v>
      </c>
      <c r="C316" s="54">
        <v>43405</v>
      </c>
      <c r="D316" s="3" t="str">
        <f>YEAR(Datos_Consumo[[#This Row],[FECHA]])&amp;"-"&amp;MONTH(Datos_Consumo[[#This Row],[FECHA]])</f>
        <v>2018-11</v>
      </c>
    </row>
    <row r="317" spans="1:4" x14ac:dyDescent="0.25">
      <c r="A317" t="s">
        <v>1600</v>
      </c>
      <c r="B317">
        <v>23</v>
      </c>
      <c r="C317" s="54">
        <v>43435</v>
      </c>
      <c r="D317" s="3" t="str">
        <f>YEAR(Datos_Consumo[[#This Row],[FECHA]])&amp;"-"&amp;MONTH(Datos_Consumo[[#This Row],[FECHA]])</f>
        <v>2018-12</v>
      </c>
    </row>
    <row r="318" spans="1:4" x14ac:dyDescent="0.25">
      <c r="A318" t="s">
        <v>1600</v>
      </c>
      <c r="B318">
        <v>5</v>
      </c>
      <c r="C318" s="54">
        <v>43466</v>
      </c>
      <c r="D318" s="3" t="str">
        <f>YEAR(Datos_Consumo[[#This Row],[FECHA]])&amp;"-"&amp;MONTH(Datos_Consumo[[#This Row],[FECHA]])</f>
        <v>2019-1</v>
      </c>
    </row>
    <row r="319" spans="1:4" x14ac:dyDescent="0.25">
      <c r="A319" t="s">
        <v>1601</v>
      </c>
      <c r="B319">
        <v>12</v>
      </c>
      <c r="C319" s="54">
        <v>43313</v>
      </c>
      <c r="D319" s="3" t="str">
        <f>YEAR(Datos_Consumo[[#This Row],[FECHA]])&amp;"-"&amp;MONTH(Datos_Consumo[[#This Row],[FECHA]])</f>
        <v>2018-8</v>
      </c>
    </row>
    <row r="320" spans="1:4" x14ac:dyDescent="0.25">
      <c r="A320" t="s">
        <v>1601</v>
      </c>
      <c r="B320">
        <v>15</v>
      </c>
      <c r="C320" s="54">
        <v>43344</v>
      </c>
      <c r="D320" s="3" t="str">
        <f>YEAR(Datos_Consumo[[#This Row],[FECHA]])&amp;"-"&amp;MONTH(Datos_Consumo[[#This Row],[FECHA]])</f>
        <v>2018-9</v>
      </c>
    </row>
    <row r="321" spans="1:4" x14ac:dyDescent="0.25">
      <c r="A321" t="s">
        <v>1601</v>
      </c>
      <c r="B321">
        <v>15</v>
      </c>
      <c r="C321" s="54">
        <v>43374</v>
      </c>
      <c r="D321" s="3" t="str">
        <f>YEAR(Datos_Consumo[[#This Row],[FECHA]])&amp;"-"&amp;MONTH(Datos_Consumo[[#This Row],[FECHA]])</f>
        <v>2018-10</v>
      </c>
    </row>
    <row r="322" spans="1:4" x14ac:dyDescent="0.25">
      <c r="A322" t="s">
        <v>1601</v>
      </c>
      <c r="B322">
        <v>3</v>
      </c>
      <c r="C322" s="54">
        <v>43405</v>
      </c>
      <c r="D322" s="3" t="str">
        <f>YEAR(Datos_Consumo[[#This Row],[FECHA]])&amp;"-"&amp;MONTH(Datos_Consumo[[#This Row],[FECHA]])</f>
        <v>2018-11</v>
      </c>
    </row>
    <row r="323" spans="1:4" x14ac:dyDescent="0.25">
      <c r="A323" t="s">
        <v>1601</v>
      </c>
      <c r="B323">
        <v>8</v>
      </c>
      <c r="C323" s="54">
        <v>43435</v>
      </c>
      <c r="D323" s="3" t="str">
        <f>YEAR(Datos_Consumo[[#This Row],[FECHA]])&amp;"-"&amp;MONTH(Datos_Consumo[[#This Row],[FECHA]])</f>
        <v>2018-12</v>
      </c>
    </row>
    <row r="324" spans="1:4" x14ac:dyDescent="0.25">
      <c r="A324" t="s">
        <v>1601</v>
      </c>
      <c r="B324">
        <v>1</v>
      </c>
      <c r="C324" s="54">
        <v>43466</v>
      </c>
      <c r="D324" s="3" t="str">
        <f>YEAR(Datos_Consumo[[#This Row],[FECHA]])&amp;"-"&amp;MONTH(Datos_Consumo[[#This Row],[FECHA]])</f>
        <v>2019-1</v>
      </c>
    </row>
    <row r="325" spans="1:4" x14ac:dyDescent="0.25">
      <c r="A325" t="s">
        <v>1602</v>
      </c>
      <c r="B325">
        <v>11</v>
      </c>
      <c r="C325" s="54">
        <v>43374</v>
      </c>
      <c r="D325" s="3" t="str">
        <f>YEAR(Datos_Consumo[[#This Row],[FECHA]])&amp;"-"&amp;MONTH(Datos_Consumo[[#This Row],[FECHA]])</f>
        <v>2018-10</v>
      </c>
    </row>
    <row r="326" spans="1:4" x14ac:dyDescent="0.25">
      <c r="A326" t="s">
        <v>1602</v>
      </c>
      <c r="B326">
        <v>17</v>
      </c>
      <c r="C326" s="54">
        <v>43405</v>
      </c>
      <c r="D326" s="3" t="str">
        <f>YEAR(Datos_Consumo[[#This Row],[FECHA]])&amp;"-"&amp;MONTH(Datos_Consumo[[#This Row],[FECHA]])</f>
        <v>2018-11</v>
      </c>
    </row>
    <row r="327" spans="1:4" x14ac:dyDescent="0.25">
      <c r="A327" t="s">
        <v>1602</v>
      </c>
      <c r="B327">
        <v>16</v>
      </c>
      <c r="C327" s="54">
        <v>43435</v>
      </c>
      <c r="D327" s="3" t="str">
        <f>YEAR(Datos_Consumo[[#This Row],[FECHA]])&amp;"-"&amp;MONTH(Datos_Consumo[[#This Row],[FECHA]])</f>
        <v>2018-12</v>
      </c>
    </row>
    <row r="328" spans="1:4" x14ac:dyDescent="0.25">
      <c r="A328" t="s">
        <v>1603</v>
      </c>
      <c r="B328">
        <v>3</v>
      </c>
      <c r="C328" s="54">
        <v>43405</v>
      </c>
      <c r="D328" s="3" t="str">
        <f>YEAR(Datos_Consumo[[#This Row],[FECHA]])&amp;"-"&amp;MONTH(Datos_Consumo[[#This Row],[FECHA]])</f>
        <v>2018-11</v>
      </c>
    </row>
    <row r="329" spans="1:4" x14ac:dyDescent="0.25">
      <c r="A329" t="s">
        <v>1603</v>
      </c>
      <c r="B329">
        <v>21</v>
      </c>
      <c r="C329" s="54">
        <v>43435</v>
      </c>
      <c r="D329" s="3" t="str">
        <f>YEAR(Datos_Consumo[[#This Row],[FECHA]])&amp;"-"&amp;MONTH(Datos_Consumo[[#This Row],[FECHA]])</f>
        <v>2018-12</v>
      </c>
    </row>
    <row r="330" spans="1:4" x14ac:dyDescent="0.25">
      <c r="A330" t="s">
        <v>1603</v>
      </c>
      <c r="B330">
        <v>13</v>
      </c>
      <c r="C330" s="54">
        <v>43466</v>
      </c>
      <c r="D330" s="3" t="str">
        <f>YEAR(Datos_Consumo[[#This Row],[FECHA]])&amp;"-"&amp;MONTH(Datos_Consumo[[#This Row],[FECHA]])</f>
        <v>2019-1</v>
      </c>
    </row>
    <row r="331" spans="1:4" x14ac:dyDescent="0.25">
      <c r="A331" t="s">
        <v>1604</v>
      </c>
      <c r="B331">
        <v>17</v>
      </c>
      <c r="C331" s="54">
        <v>43313</v>
      </c>
      <c r="D331" s="3" t="str">
        <f>YEAR(Datos_Consumo[[#This Row],[FECHA]])&amp;"-"&amp;MONTH(Datos_Consumo[[#This Row],[FECHA]])</f>
        <v>2018-8</v>
      </c>
    </row>
    <row r="332" spans="1:4" x14ac:dyDescent="0.25">
      <c r="A332" t="s">
        <v>1604</v>
      </c>
      <c r="B332">
        <v>6</v>
      </c>
      <c r="C332" s="54">
        <v>43344</v>
      </c>
      <c r="D332" s="3" t="str">
        <f>YEAR(Datos_Consumo[[#This Row],[FECHA]])&amp;"-"&amp;MONTH(Datos_Consumo[[#This Row],[FECHA]])</f>
        <v>2018-9</v>
      </c>
    </row>
    <row r="333" spans="1:4" x14ac:dyDescent="0.25">
      <c r="A333" t="s">
        <v>1604</v>
      </c>
      <c r="B333">
        <v>28</v>
      </c>
      <c r="C333" s="54">
        <v>43374</v>
      </c>
      <c r="D333" s="3" t="str">
        <f>YEAR(Datos_Consumo[[#This Row],[FECHA]])&amp;"-"&amp;MONTH(Datos_Consumo[[#This Row],[FECHA]])</f>
        <v>2018-10</v>
      </c>
    </row>
    <row r="334" spans="1:4" x14ac:dyDescent="0.25">
      <c r="A334" t="s">
        <v>1604</v>
      </c>
      <c r="B334">
        <v>11</v>
      </c>
      <c r="C334" s="54">
        <v>43405</v>
      </c>
      <c r="D334" s="3" t="str">
        <f>YEAR(Datos_Consumo[[#This Row],[FECHA]])&amp;"-"&amp;MONTH(Datos_Consumo[[#This Row],[FECHA]])</f>
        <v>2018-11</v>
      </c>
    </row>
    <row r="335" spans="1:4" x14ac:dyDescent="0.25">
      <c r="A335" t="s">
        <v>1604</v>
      </c>
      <c r="B335">
        <v>8</v>
      </c>
      <c r="C335" s="54">
        <v>43435</v>
      </c>
      <c r="D335" s="3" t="str">
        <f>YEAR(Datos_Consumo[[#This Row],[FECHA]])&amp;"-"&amp;MONTH(Datos_Consumo[[#This Row],[FECHA]])</f>
        <v>2018-12</v>
      </c>
    </row>
    <row r="336" spans="1:4" x14ac:dyDescent="0.25">
      <c r="A336" t="s">
        <v>1604</v>
      </c>
      <c r="B336">
        <v>3</v>
      </c>
      <c r="C336" s="54">
        <v>43466</v>
      </c>
      <c r="D336" s="3" t="str">
        <f>YEAR(Datos_Consumo[[#This Row],[FECHA]])&amp;"-"&amp;MONTH(Datos_Consumo[[#This Row],[FECHA]])</f>
        <v>2019-1</v>
      </c>
    </row>
    <row r="337" spans="1:4" x14ac:dyDescent="0.25">
      <c r="A337" t="s">
        <v>1605</v>
      </c>
      <c r="B337">
        <v>1</v>
      </c>
      <c r="C337" s="54">
        <v>43313</v>
      </c>
      <c r="D337" s="3" t="str">
        <f>YEAR(Datos_Consumo[[#This Row],[FECHA]])&amp;"-"&amp;MONTH(Datos_Consumo[[#This Row],[FECHA]])</f>
        <v>2018-8</v>
      </c>
    </row>
    <row r="338" spans="1:4" x14ac:dyDescent="0.25">
      <c r="A338" t="s">
        <v>1605</v>
      </c>
      <c r="B338">
        <v>4</v>
      </c>
      <c r="C338" s="54">
        <v>43374</v>
      </c>
      <c r="D338" s="3" t="str">
        <f>YEAR(Datos_Consumo[[#This Row],[FECHA]])&amp;"-"&amp;MONTH(Datos_Consumo[[#This Row],[FECHA]])</f>
        <v>2018-10</v>
      </c>
    </row>
    <row r="339" spans="1:4" x14ac:dyDescent="0.25">
      <c r="A339" t="s">
        <v>1605</v>
      </c>
      <c r="B339">
        <v>1</v>
      </c>
      <c r="C339" s="54">
        <v>43435</v>
      </c>
      <c r="D339" s="3" t="str">
        <f>YEAR(Datos_Consumo[[#This Row],[FECHA]])&amp;"-"&amp;MONTH(Datos_Consumo[[#This Row],[FECHA]])</f>
        <v>2018-12</v>
      </c>
    </row>
    <row r="340" spans="1:4" x14ac:dyDescent="0.25">
      <c r="A340" t="s">
        <v>1606</v>
      </c>
      <c r="B340">
        <v>15</v>
      </c>
      <c r="C340" s="54">
        <v>43313</v>
      </c>
      <c r="D340" s="3" t="str">
        <f>YEAR(Datos_Consumo[[#This Row],[FECHA]])&amp;"-"&amp;MONTH(Datos_Consumo[[#This Row],[FECHA]])</f>
        <v>2018-8</v>
      </c>
    </row>
    <row r="341" spans="1:4" x14ac:dyDescent="0.25">
      <c r="A341" t="s">
        <v>1606</v>
      </c>
      <c r="B341">
        <v>16</v>
      </c>
      <c r="C341" s="54">
        <v>43344</v>
      </c>
      <c r="D341" s="3" t="str">
        <f>YEAR(Datos_Consumo[[#This Row],[FECHA]])&amp;"-"&amp;MONTH(Datos_Consumo[[#This Row],[FECHA]])</f>
        <v>2018-9</v>
      </c>
    </row>
    <row r="342" spans="1:4" x14ac:dyDescent="0.25">
      <c r="A342" t="s">
        <v>1606</v>
      </c>
      <c r="B342">
        <v>20</v>
      </c>
      <c r="C342" s="54">
        <v>43374</v>
      </c>
      <c r="D342" s="3" t="str">
        <f>YEAR(Datos_Consumo[[#This Row],[FECHA]])&amp;"-"&amp;MONTH(Datos_Consumo[[#This Row],[FECHA]])</f>
        <v>2018-10</v>
      </c>
    </row>
    <row r="343" spans="1:4" x14ac:dyDescent="0.25">
      <c r="A343" t="s">
        <v>1606</v>
      </c>
      <c r="B343">
        <v>2</v>
      </c>
      <c r="C343" s="54">
        <v>43405</v>
      </c>
      <c r="D343" s="3" t="str">
        <f>YEAR(Datos_Consumo[[#This Row],[FECHA]])&amp;"-"&amp;MONTH(Datos_Consumo[[#This Row],[FECHA]])</f>
        <v>2018-11</v>
      </c>
    </row>
    <row r="344" spans="1:4" x14ac:dyDescent="0.25">
      <c r="A344" t="s">
        <v>1607</v>
      </c>
      <c r="B344">
        <v>30</v>
      </c>
      <c r="C344" s="54">
        <v>43313</v>
      </c>
      <c r="D344" s="3" t="str">
        <f>YEAR(Datos_Consumo[[#This Row],[FECHA]])&amp;"-"&amp;MONTH(Datos_Consumo[[#This Row],[FECHA]])</f>
        <v>2018-8</v>
      </c>
    </row>
    <row r="345" spans="1:4" x14ac:dyDescent="0.25">
      <c r="A345" t="s">
        <v>1607</v>
      </c>
      <c r="B345">
        <v>33</v>
      </c>
      <c r="C345" s="54">
        <v>43344</v>
      </c>
      <c r="D345" s="3" t="str">
        <f>YEAR(Datos_Consumo[[#This Row],[FECHA]])&amp;"-"&amp;MONTH(Datos_Consumo[[#This Row],[FECHA]])</f>
        <v>2018-9</v>
      </c>
    </row>
    <row r="346" spans="1:4" x14ac:dyDescent="0.25">
      <c r="A346" t="s">
        <v>1607</v>
      </c>
      <c r="B346">
        <v>23</v>
      </c>
      <c r="C346" s="54">
        <v>43374</v>
      </c>
      <c r="D346" s="3" t="str">
        <f>YEAR(Datos_Consumo[[#This Row],[FECHA]])&amp;"-"&amp;MONTH(Datos_Consumo[[#This Row],[FECHA]])</f>
        <v>2018-10</v>
      </c>
    </row>
    <row r="347" spans="1:4" x14ac:dyDescent="0.25">
      <c r="A347" t="s">
        <v>1607</v>
      </c>
      <c r="B347">
        <v>11</v>
      </c>
      <c r="C347" s="54">
        <v>43405</v>
      </c>
      <c r="D347" s="3" t="str">
        <f>YEAR(Datos_Consumo[[#This Row],[FECHA]])&amp;"-"&amp;MONTH(Datos_Consumo[[#This Row],[FECHA]])</f>
        <v>2018-11</v>
      </c>
    </row>
    <row r="348" spans="1:4" x14ac:dyDescent="0.25">
      <c r="A348" t="s">
        <v>1608</v>
      </c>
      <c r="B348">
        <v>14</v>
      </c>
      <c r="C348" s="54">
        <v>43313</v>
      </c>
      <c r="D348" s="3" t="str">
        <f>YEAR(Datos_Consumo[[#This Row],[FECHA]])&amp;"-"&amp;MONTH(Datos_Consumo[[#This Row],[FECHA]])</f>
        <v>2018-8</v>
      </c>
    </row>
    <row r="349" spans="1:4" x14ac:dyDescent="0.25">
      <c r="A349" t="s">
        <v>1608</v>
      </c>
      <c r="B349">
        <v>15</v>
      </c>
      <c r="C349" s="54">
        <v>43344</v>
      </c>
      <c r="D349" s="3" t="str">
        <f>YEAR(Datos_Consumo[[#This Row],[FECHA]])&amp;"-"&amp;MONTH(Datos_Consumo[[#This Row],[FECHA]])</f>
        <v>2018-9</v>
      </c>
    </row>
    <row r="350" spans="1:4" x14ac:dyDescent="0.25">
      <c r="A350" t="s">
        <v>1608</v>
      </c>
      <c r="B350">
        <v>2</v>
      </c>
      <c r="C350" s="54">
        <v>43374</v>
      </c>
      <c r="D350" s="3" t="str">
        <f>YEAR(Datos_Consumo[[#This Row],[FECHA]])&amp;"-"&amp;MONTH(Datos_Consumo[[#This Row],[FECHA]])</f>
        <v>2018-10</v>
      </c>
    </row>
    <row r="351" spans="1:4" x14ac:dyDescent="0.25">
      <c r="A351" t="s">
        <v>1609</v>
      </c>
      <c r="B351">
        <v>1</v>
      </c>
      <c r="C351" s="54">
        <v>43313</v>
      </c>
      <c r="D351" s="3" t="str">
        <f>YEAR(Datos_Consumo[[#This Row],[FECHA]])&amp;"-"&amp;MONTH(Datos_Consumo[[#This Row],[FECHA]])</f>
        <v>2018-8</v>
      </c>
    </row>
    <row r="352" spans="1:4" x14ac:dyDescent="0.25">
      <c r="A352" t="s">
        <v>1609</v>
      </c>
      <c r="B352">
        <v>5</v>
      </c>
      <c r="C352" s="54">
        <v>43466</v>
      </c>
      <c r="D352" s="3" t="str">
        <f>YEAR(Datos_Consumo[[#This Row],[FECHA]])&amp;"-"&amp;MONTH(Datos_Consumo[[#This Row],[FECHA]])</f>
        <v>2019-1</v>
      </c>
    </row>
    <row r="353" spans="1:4" x14ac:dyDescent="0.25">
      <c r="A353" t="s">
        <v>1610</v>
      </c>
      <c r="B353">
        <v>3</v>
      </c>
      <c r="C353" s="54">
        <v>43313</v>
      </c>
      <c r="D353" s="3" t="str">
        <f>YEAR(Datos_Consumo[[#This Row],[FECHA]])&amp;"-"&amp;MONTH(Datos_Consumo[[#This Row],[FECHA]])</f>
        <v>2018-8</v>
      </c>
    </row>
    <row r="354" spans="1:4" x14ac:dyDescent="0.25">
      <c r="A354" t="s">
        <v>1610</v>
      </c>
      <c r="B354">
        <v>11</v>
      </c>
      <c r="C354" s="54">
        <v>43344</v>
      </c>
      <c r="D354" s="3" t="str">
        <f>YEAR(Datos_Consumo[[#This Row],[FECHA]])&amp;"-"&amp;MONTH(Datos_Consumo[[#This Row],[FECHA]])</f>
        <v>2018-9</v>
      </c>
    </row>
    <row r="355" spans="1:4" x14ac:dyDescent="0.25">
      <c r="A355" t="s">
        <v>1610</v>
      </c>
      <c r="B355">
        <v>3</v>
      </c>
      <c r="C355" s="54">
        <v>43374</v>
      </c>
      <c r="D355" s="3" t="str">
        <f>YEAR(Datos_Consumo[[#This Row],[FECHA]])&amp;"-"&amp;MONTH(Datos_Consumo[[#This Row],[FECHA]])</f>
        <v>2018-10</v>
      </c>
    </row>
    <row r="356" spans="1:4" x14ac:dyDescent="0.25">
      <c r="A356" t="s">
        <v>1610</v>
      </c>
      <c r="B356">
        <v>2</v>
      </c>
      <c r="C356" s="54">
        <v>43466</v>
      </c>
      <c r="D356" s="3" t="str">
        <f>YEAR(Datos_Consumo[[#This Row],[FECHA]])&amp;"-"&amp;MONTH(Datos_Consumo[[#This Row],[FECHA]])</f>
        <v>2019-1</v>
      </c>
    </row>
    <row r="357" spans="1:4" x14ac:dyDescent="0.25">
      <c r="A357" t="s">
        <v>1611</v>
      </c>
      <c r="B357">
        <v>15</v>
      </c>
      <c r="C357" s="54">
        <v>43313</v>
      </c>
      <c r="D357" s="3" t="str">
        <f>YEAR(Datos_Consumo[[#This Row],[FECHA]])&amp;"-"&amp;MONTH(Datos_Consumo[[#This Row],[FECHA]])</f>
        <v>2018-8</v>
      </c>
    </row>
    <row r="358" spans="1:4" x14ac:dyDescent="0.25">
      <c r="A358" t="s">
        <v>1611</v>
      </c>
      <c r="B358">
        <v>16</v>
      </c>
      <c r="C358" s="54">
        <v>43344</v>
      </c>
      <c r="D358" s="3" t="str">
        <f>YEAR(Datos_Consumo[[#This Row],[FECHA]])&amp;"-"&amp;MONTH(Datos_Consumo[[#This Row],[FECHA]])</f>
        <v>2018-9</v>
      </c>
    </row>
    <row r="359" spans="1:4" x14ac:dyDescent="0.25">
      <c r="A359" t="s">
        <v>1611</v>
      </c>
      <c r="B359">
        <v>4</v>
      </c>
      <c r="C359" s="54">
        <v>43466</v>
      </c>
      <c r="D359" s="3" t="str">
        <f>YEAR(Datos_Consumo[[#This Row],[FECHA]])&amp;"-"&amp;MONTH(Datos_Consumo[[#This Row],[FECHA]])</f>
        <v>2019-1</v>
      </c>
    </row>
    <row r="360" spans="1:4" x14ac:dyDescent="0.25">
      <c r="A360" t="s">
        <v>1612</v>
      </c>
      <c r="B360">
        <v>8</v>
      </c>
      <c r="C360" s="54">
        <v>43344</v>
      </c>
      <c r="D360" s="3" t="str">
        <f>YEAR(Datos_Consumo[[#This Row],[FECHA]])&amp;"-"&amp;MONTH(Datos_Consumo[[#This Row],[FECHA]])</f>
        <v>2018-9</v>
      </c>
    </row>
    <row r="361" spans="1:4" x14ac:dyDescent="0.25">
      <c r="A361" t="s">
        <v>1612</v>
      </c>
      <c r="B361">
        <v>18</v>
      </c>
      <c r="C361" s="54">
        <v>43374</v>
      </c>
      <c r="D361" s="3" t="str">
        <f>YEAR(Datos_Consumo[[#This Row],[FECHA]])&amp;"-"&amp;MONTH(Datos_Consumo[[#This Row],[FECHA]])</f>
        <v>2018-10</v>
      </c>
    </row>
    <row r="362" spans="1:4" x14ac:dyDescent="0.25">
      <c r="A362" t="s">
        <v>1612</v>
      </c>
      <c r="B362">
        <v>20</v>
      </c>
      <c r="C362" s="54">
        <v>43405</v>
      </c>
      <c r="D362" s="3" t="str">
        <f>YEAR(Datos_Consumo[[#This Row],[FECHA]])&amp;"-"&amp;MONTH(Datos_Consumo[[#This Row],[FECHA]])</f>
        <v>2018-11</v>
      </c>
    </row>
    <row r="363" spans="1:4" x14ac:dyDescent="0.25">
      <c r="A363" t="s">
        <v>1612</v>
      </c>
      <c r="B363">
        <v>9</v>
      </c>
      <c r="C363" s="54">
        <v>43435</v>
      </c>
      <c r="D363" s="3" t="str">
        <f>YEAR(Datos_Consumo[[#This Row],[FECHA]])&amp;"-"&amp;MONTH(Datos_Consumo[[#This Row],[FECHA]])</f>
        <v>2018-12</v>
      </c>
    </row>
    <row r="364" spans="1:4" x14ac:dyDescent="0.25">
      <c r="A364" t="s">
        <v>1612</v>
      </c>
      <c r="B364">
        <v>8</v>
      </c>
      <c r="C364" s="54">
        <v>43466</v>
      </c>
      <c r="D364" s="3" t="str">
        <f>YEAR(Datos_Consumo[[#This Row],[FECHA]])&amp;"-"&amp;MONTH(Datos_Consumo[[#This Row],[FECHA]])</f>
        <v>2019-1</v>
      </c>
    </row>
    <row r="365" spans="1:4" x14ac:dyDescent="0.25">
      <c r="A365" t="s">
        <v>1613</v>
      </c>
      <c r="B365">
        <v>4</v>
      </c>
      <c r="C365" s="54">
        <v>43313</v>
      </c>
      <c r="D365" s="3" t="str">
        <f>YEAR(Datos_Consumo[[#This Row],[FECHA]])&amp;"-"&amp;MONTH(Datos_Consumo[[#This Row],[FECHA]])</f>
        <v>2018-8</v>
      </c>
    </row>
    <row r="366" spans="1:4" x14ac:dyDescent="0.25">
      <c r="A366" t="s">
        <v>1613</v>
      </c>
      <c r="B366">
        <v>7</v>
      </c>
      <c r="C366" s="54">
        <v>43344</v>
      </c>
      <c r="D366" s="3" t="str">
        <f>YEAR(Datos_Consumo[[#This Row],[FECHA]])&amp;"-"&amp;MONTH(Datos_Consumo[[#This Row],[FECHA]])</f>
        <v>2018-9</v>
      </c>
    </row>
    <row r="367" spans="1:4" x14ac:dyDescent="0.25">
      <c r="A367" t="s">
        <v>1613</v>
      </c>
      <c r="B367">
        <v>4</v>
      </c>
      <c r="C367" s="54">
        <v>43374</v>
      </c>
      <c r="D367" s="3" t="str">
        <f>YEAR(Datos_Consumo[[#This Row],[FECHA]])&amp;"-"&amp;MONTH(Datos_Consumo[[#This Row],[FECHA]])</f>
        <v>2018-10</v>
      </c>
    </row>
    <row r="368" spans="1:4" x14ac:dyDescent="0.25">
      <c r="A368" t="s">
        <v>1613</v>
      </c>
      <c r="B368">
        <v>9</v>
      </c>
      <c r="C368" s="54">
        <v>43405</v>
      </c>
      <c r="D368" s="3" t="str">
        <f>YEAR(Datos_Consumo[[#This Row],[FECHA]])&amp;"-"&amp;MONTH(Datos_Consumo[[#This Row],[FECHA]])</f>
        <v>2018-11</v>
      </c>
    </row>
    <row r="369" spans="1:4" x14ac:dyDescent="0.25">
      <c r="A369" t="s">
        <v>1613</v>
      </c>
      <c r="B369">
        <v>9</v>
      </c>
      <c r="C369" s="54">
        <v>43435</v>
      </c>
      <c r="D369" s="3" t="str">
        <f>YEAR(Datos_Consumo[[#This Row],[FECHA]])&amp;"-"&amp;MONTH(Datos_Consumo[[#This Row],[FECHA]])</f>
        <v>2018-12</v>
      </c>
    </row>
    <row r="370" spans="1:4" x14ac:dyDescent="0.25">
      <c r="A370" t="s">
        <v>1613</v>
      </c>
      <c r="B370">
        <v>4</v>
      </c>
      <c r="C370" s="54">
        <v>43466</v>
      </c>
      <c r="D370" s="3" t="str">
        <f>YEAR(Datos_Consumo[[#This Row],[FECHA]])&amp;"-"&amp;MONTH(Datos_Consumo[[#This Row],[FECHA]])</f>
        <v>2019-1</v>
      </c>
    </row>
    <row r="371" spans="1:4" x14ac:dyDescent="0.25">
      <c r="A371" t="s">
        <v>1614</v>
      </c>
      <c r="B371">
        <v>3</v>
      </c>
      <c r="C371" s="54">
        <v>43344</v>
      </c>
      <c r="D371" s="3" t="str">
        <f>YEAR(Datos_Consumo[[#This Row],[FECHA]])&amp;"-"&amp;MONTH(Datos_Consumo[[#This Row],[FECHA]])</f>
        <v>2018-9</v>
      </c>
    </row>
    <row r="372" spans="1:4" x14ac:dyDescent="0.25">
      <c r="A372" t="s">
        <v>1614</v>
      </c>
      <c r="B372">
        <v>6</v>
      </c>
      <c r="C372" s="54">
        <v>43374</v>
      </c>
      <c r="D372" s="3" t="str">
        <f>YEAR(Datos_Consumo[[#This Row],[FECHA]])&amp;"-"&amp;MONTH(Datos_Consumo[[#This Row],[FECHA]])</f>
        <v>2018-10</v>
      </c>
    </row>
    <row r="373" spans="1:4" x14ac:dyDescent="0.25">
      <c r="A373" t="s">
        <v>1614</v>
      </c>
      <c r="B373">
        <v>9</v>
      </c>
      <c r="C373" s="54">
        <v>43405</v>
      </c>
      <c r="D373" s="3" t="str">
        <f>YEAR(Datos_Consumo[[#This Row],[FECHA]])&amp;"-"&amp;MONTH(Datos_Consumo[[#This Row],[FECHA]])</f>
        <v>2018-11</v>
      </c>
    </row>
    <row r="374" spans="1:4" x14ac:dyDescent="0.25">
      <c r="A374" t="s">
        <v>1614</v>
      </c>
      <c r="B374">
        <v>10</v>
      </c>
      <c r="C374" s="54">
        <v>43435</v>
      </c>
      <c r="D374" s="3" t="str">
        <f>YEAR(Datos_Consumo[[#This Row],[FECHA]])&amp;"-"&amp;MONTH(Datos_Consumo[[#This Row],[FECHA]])</f>
        <v>2018-12</v>
      </c>
    </row>
    <row r="375" spans="1:4" x14ac:dyDescent="0.25">
      <c r="A375" t="s">
        <v>1614</v>
      </c>
      <c r="B375">
        <v>3</v>
      </c>
      <c r="C375" s="54">
        <v>43466</v>
      </c>
      <c r="D375" s="3" t="str">
        <f>YEAR(Datos_Consumo[[#This Row],[FECHA]])&amp;"-"&amp;MONTH(Datos_Consumo[[#This Row],[FECHA]])</f>
        <v>2019-1</v>
      </c>
    </row>
    <row r="376" spans="1:4" x14ac:dyDescent="0.25">
      <c r="A376" t="s">
        <v>1615</v>
      </c>
      <c r="B376">
        <v>77</v>
      </c>
      <c r="C376" s="54">
        <v>43313</v>
      </c>
      <c r="D376" s="3" t="str">
        <f>YEAR(Datos_Consumo[[#This Row],[FECHA]])&amp;"-"&amp;MONTH(Datos_Consumo[[#This Row],[FECHA]])</f>
        <v>2018-8</v>
      </c>
    </row>
    <row r="377" spans="1:4" x14ac:dyDescent="0.25">
      <c r="A377" t="s">
        <v>1615</v>
      </c>
      <c r="B377">
        <v>71</v>
      </c>
      <c r="C377" s="54">
        <v>43344</v>
      </c>
      <c r="D377" s="3" t="str">
        <f>YEAR(Datos_Consumo[[#This Row],[FECHA]])&amp;"-"&amp;MONTH(Datos_Consumo[[#This Row],[FECHA]])</f>
        <v>2018-9</v>
      </c>
    </row>
    <row r="378" spans="1:4" x14ac:dyDescent="0.25">
      <c r="A378" t="s">
        <v>1616</v>
      </c>
      <c r="B378">
        <v>10</v>
      </c>
      <c r="C378" s="54">
        <v>43374</v>
      </c>
      <c r="D378" s="3" t="str">
        <f>YEAR(Datos_Consumo[[#This Row],[FECHA]])&amp;"-"&amp;MONTH(Datos_Consumo[[#This Row],[FECHA]])</f>
        <v>2018-10</v>
      </c>
    </row>
    <row r="379" spans="1:4" x14ac:dyDescent="0.25">
      <c r="A379" t="s">
        <v>1616</v>
      </c>
      <c r="B379">
        <v>26</v>
      </c>
      <c r="C379" s="54">
        <v>43405</v>
      </c>
      <c r="D379" s="3" t="str">
        <f>YEAR(Datos_Consumo[[#This Row],[FECHA]])&amp;"-"&amp;MONTH(Datos_Consumo[[#This Row],[FECHA]])</f>
        <v>2018-11</v>
      </c>
    </row>
    <row r="380" spans="1:4" x14ac:dyDescent="0.25">
      <c r="A380" t="s">
        <v>1616</v>
      </c>
      <c r="B380">
        <v>7</v>
      </c>
      <c r="C380" s="54">
        <v>43435</v>
      </c>
      <c r="D380" s="3" t="str">
        <f>YEAR(Datos_Consumo[[#This Row],[FECHA]])&amp;"-"&amp;MONTH(Datos_Consumo[[#This Row],[FECHA]])</f>
        <v>2018-12</v>
      </c>
    </row>
    <row r="381" spans="1:4" x14ac:dyDescent="0.25">
      <c r="A381" t="s">
        <v>1616</v>
      </c>
      <c r="B381">
        <v>9</v>
      </c>
      <c r="C381" s="54">
        <v>43466</v>
      </c>
      <c r="D381" s="3" t="str">
        <f>YEAR(Datos_Consumo[[#This Row],[FECHA]])&amp;"-"&amp;MONTH(Datos_Consumo[[#This Row],[FECHA]])</f>
        <v>2019-1</v>
      </c>
    </row>
    <row r="382" spans="1:4" x14ac:dyDescent="0.25">
      <c r="A382" t="s">
        <v>1617</v>
      </c>
      <c r="B382">
        <v>1</v>
      </c>
      <c r="C382" s="54">
        <v>43313</v>
      </c>
      <c r="D382" s="3" t="str">
        <f>YEAR(Datos_Consumo[[#This Row],[FECHA]])&amp;"-"&amp;MONTH(Datos_Consumo[[#This Row],[FECHA]])</f>
        <v>2018-8</v>
      </c>
    </row>
    <row r="383" spans="1:4" x14ac:dyDescent="0.25">
      <c r="A383" t="s">
        <v>1617</v>
      </c>
      <c r="B383">
        <v>5</v>
      </c>
      <c r="C383" s="54">
        <v>43344</v>
      </c>
      <c r="D383" s="3" t="str">
        <f>YEAR(Datos_Consumo[[#This Row],[FECHA]])&amp;"-"&amp;MONTH(Datos_Consumo[[#This Row],[FECHA]])</f>
        <v>2018-9</v>
      </c>
    </row>
    <row r="384" spans="1:4" x14ac:dyDescent="0.25">
      <c r="A384" t="s">
        <v>1617</v>
      </c>
      <c r="B384">
        <v>2</v>
      </c>
      <c r="C384" s="54">
        <v>43405</v>
      </c>
      <c r="D384" s="3" t="str">
        <f>YEAR(Datos_Consumo[[#This Row],[FECHA]])&amp;"-"&amp;MONTH(Datos_Consumo[[#This Row],[FECHA]])</f>
        <v>2018-11</v>
      </c>
    </row>
    <row r="385" spans="1:4" x14ac:dyDescent="0.25">
      <c r="A385" t="s">
        <v>1618</v>
      </c>
      <c r="B385">
        <v>2</v>
      </c>
      <c r="C385" s="54">
        <v>43313</v>
      </c>
      <c r="D385" s="3" t="str">
        <f>YEAR(Datos_Consumo[[#This Row],[FECHA]])&amp;"-"&amp;MONTH(Datos_Consumo[[#This Row],[FECHA]])</f>
        <v>2018-8</v>
      </c>
    </row>
    <row r="386" spans="1:4" x14ac:dyDescent="0.25">
      <c r="A386" t="s">
        <v>1618</v>
      </c>
      <c r="B386">
        <v>4</v>
      </c>
      <c r="C386" s="54">
        <v>43344</v>
      </c>
      <c r="D386" s="3" t="str">
        <f>YEAR(Datos_Consumo[[#This Row],[FECHA]])&amp;"-"&amp;MONTH(Datos_Consumo[[#This Row],[FECHA]])</f>
        <v>2018-9</v>
      </c>
    </row>
    <row r="387" spans="1:4" x14ac:dyDescent="0.25">
      <c r="A387" t="s">
        <v>1618</v>
      </c>
      <c r="B387">
        <v>5</v>
      </c>
      <c r="C387" s="54">
        <v>43374</v>
      </c>
      <c r="D387" s="3" t="str">
        <f>YEAR(Datos_Consumo[[#This Row],[FECHA]])&amp;"-"&amp;MONTH(Datos_Consumo[[#This Row],[FECHA]])</f>
        <v>2018-10</v>
      </c>
    </row>
    <row r="388" spans="1:4" x14ac:dyDescent="0.25">
      <c r="A388" t="s">
        <v>1618</v>
      </c>
      <c r="B388">
        <v>6</v>
      </c>
      <c r="C388" s="54">
        <v>43405</v>
      </c>
      <c r="D388" s="3" t="str">
        <f>YEAR(Datos_Consumo[[#This Row],[FECHA]])&amp;"-"&amp;MONTH(Datos_Consumo[[#This Row],[FECHA]])</f>
        <v>2018-11</v>
      </c>
    </row>
    <row r="389" spans="1:4" x14ac:dyDescent="0.25">
      <c r="A389" t="s">
        <v>1618</v>
      </c>
      <c r="B389">
        <v>2</v>
      </c>
      <c r="C389" s="54">
        <v>43466</v>
      </c>
      <c r="D389" s="3" t="str">
        <f>YEAR(Datos_Consumo[[#This Row],[FECHA]])&amp;"-"&amp;MONTH(Datos_Consumo[[#This Row],[FECHA]])</f>
        <v>2019-1</v>
      </c>
    </row>
    <row r="390" spans="1:4" x14ac:dyDescent="0.25">
      <c r="A390" t="s">
        <v>1619</v>
      </c>
      <c r="B390">
        <v>7</v>
      </c>
      <c r="C390" s="54">
        <v>43313</v>
      </c>
      <c r="D390" s="3" t="str">
        <f>YEAR(Datos_Consumo[[#This Row],[FECHA]])&amp;"-"&amp;MONTH(Datos_Consumo[[#This Row],[FECHA]])</f>
        <v>2018-8</v>
      </c>
    </row>
    <row r="391" spans="1:4" x14ac:dyDescent="0.25">
      <c r="A391" t="s">
        <v>1619</v>
      </c>
      <c r="B391">
        <v>5</v>
      </c>
      <c r="C391" s="54">
        <v>43344</v>
      </c>
      <c r="D391" s="3" t="str">
        <f>YEAR(Datos_Consumo[[#This Row],[FECHA]])&amp;"-"&amp;MONTH(Datos_Consumo[[#This Row],[FECHA]])</f>
        <v>2018-9</v>
      </c>
    </row>
    <row r="392" spans="1:4" x14ac:dyDescent="0.25">
      <c r="A392" t="s">
        <v>1619</v>
      </c>
      <c r="B392">
        <v>2</v>
      </c>
      <c r="C392" s="54">
        <v>43374</v>
      </c>
      <c r="D392" s="3" t="str">
        <f>YEAR(Datos_Consumo[[#This Row],[FECHA]])&amp;"-"&amp;MONTH(Datos_Consumo[[#This Row],[FECHA]])</f>
        <v>2018-10</v>
      </c>
    </row>
    <row r="393" spans="1:4" x14ac:dyDescent="0.25">
      <c r="A393" t="s">
        <v>1620</v>
      </c>
      <c r="B393">
        <v>15</v>
      </c>
      <c r="C393" s="54">
        <v>43344</v>
      </c>
      <c r="D393" s="3" t="str">
        <f>YEAR(Datos_Consumo[[#This Row],[FECHA]])&amp;"-"&amp;MONTH(Datos_Consumo[[#This Row],[FECHA]])</f>
        <v>2018-9</v>
      </c>
    </row>
    <row r="394" spans="1:4" x14ac:dyDescent="0.25">
      <c r="A394" t="s">
        <v>1620</v>
      </c>
      <c r="B394">
        <v>14</v>
      </c>
      <c r="C394" s="54">
        <v>43374</v>
      </c>
      <c r="D394" s="3" t="str">
        <f>YEAR(Datos_Consumo[[#This Row],[FECHA]])&amp;"-"&amp;MONTH(Datos_Consumo[[#This Row],[FECHA]])</f>
        <v>2018-10</v>
      </c>
    </row>
    <row r="395" spans="1:4" x14ac:dyDescent="0.25">
      <c r="A395" t="s">
        <v>1620</v>
      </c>
      <c r="B395">
        <v>16</v>
      </c>
      <c r="C395" s="54">
        <v>43405</v>
      </c>
      <c r="D395" s="3" t="str">
        <f>YEAR(Datos_Consumo[[#This Row],[FECHA]])&amp;"-"&amp;MONTH(Datos_Consumo[[#This Row],[FECHA]])</f>
        <v>2018-11</v>
      </c>
    </row>
    <row r="396" spans="1:4" x14ac:dyDescent="0.25">
      <c r="A396" t="s">
        <v>1620</v>
      </c>
      <c r="B396">
        <v>5</v>
      </c>
      <c r="C396" s="54">
        <v>43435</v>
      </c>
      <c r="D396" s="3" t="str">
        <f>YEAR(Datos_Consumo[[#This Row],[FECHA]])&amp;"-"&amp;MONTH(Datos_Consumo[[#This Row],[FECHA]])</f>
        <v>2018-12</v>
      </c>
    </row>
    <row r="397" spans="1:4" x14ac:dyDescent="0.25">
      <c r="A397" t="s">
        <v>1621</v>
      </c>
      <c r="B397">
        <v>2</v>
      </c>
      <c r="C397" s="54">
        <v>43374</v>
      </c>
      <c r="D397" s="3" t="str">
        <f>YEAR(Datos_Consumo[[#This Row],[FECHA]])&amp;"-"&amp;MONTH(Datos_Consumo[[#This Row],[FECHA]])</f>
        <v>2018-10</v>
      </c>
    </row>
    <row r="398" spans="1:4" x14ac:dyDescent="0.25">
      <c r="A398" t="s">
        <v>1622</v>
      </c>
      <c r="B398">
        <v>2</v>
      </c>
      <c r="C398" s="54">
        <v>43374</v>
      </c>
      <c r="D398" s="3" t="str">
        <f>YEAR(Datos_Consumo[[#This Row],[FECHA]])&amp;"-"&amp;MONTH(Datos_Consumo[[#This Row],[FECHA]])</f>
        <v>2018-10</v>
      </c>
    </row>
    <row r="399" spans="1:4" x14ac:dyDescent="0.25">
      <c r="A399" t="s">
        <v>1622</v>
      </c>
      <c r="B399">
        <v>1</v>
      </c>
      <c r="C399" s="54">
        <v>43435</v>
      </c>
      <c r="D399" s="3" t="str">
        <f>YEAR(Datos_Consumo[[#This Row],[FECHA]])&amp;"-"&amp;MONTH(Datos_Consumo[[#This Row],[FECHA]])</f>
        <v>2018-12</v>
      </c>
    </row>
    <row r="400" spans="1:4" x14ac:dyDescent="0.25">
      <c r="A400" t="s">
        <v>1622</v>
      </c>
      <c r="B400">
        <v>2</v>
      </c>
      <c r="C400" s="54">
        <v>43466</v>
      </c>
      <c r="D400" s="3" t="str">
        <f>YEAR(Datos_Consumo[[#This Row],[FECHA]])&amp;"-"&amp;MONTH(Datos_Consumo[[#This Row],[FECHA]])</f>
        <v>2019-1</v>
      </c>
    </row>
    <row r="401" spans="1:4" x14ac:dyDescent="0.25">
      <c r="A401" t="s">
        <v>1623</v>
      </c>
      <c r="B401">
        <v>9</v>
      </c>
      <c r="C401" s="54">
        <v>43344</v>
      </c>
      <c r="D401" s="3" t="str">
        <f>YEAR(Datos_Consumo[[#This Row],[FECHA]])&amp;"-"&amp;MONTH(Datos_Consumo[[#This Row],[FECHA]])</f>
        <v>2018-9</v>
      </c>
    </row>
    <row r="402" spans="1:4" x14ac:dyDescent="0.25">
      <c r="A402" t="s">
        <v>1623</v>
      </c>
      <c r="B402">
        <v>3</v>
      </c>
      <c r="C402" s="54">
        <v>43374</v>
      </c>
      <c r="D402" s="3" t="str">
        <f>YEAR(Datos_Consumo[[#This Row],[FECHA]])&amp;"-"&amp;MONTH(Datos_Consumo[[#This Row],[FECHA]])</f>
        <v>2018-10</v>
      </c>
    </row>
    <row r="403" spans="1:4" x14ac:dyDescent="0.25">
      <c r="A403" t="s">
        <v>1623</v>
      </c>
      <c r="B403">
        <v>14</v>
      </c>
      <c r="C403" s="54">
        <v>43405</v>
      </c>
      <c r="D403" s="3" t="str">
        <f>YEAR(Datos_Consumo[[#This Row],[FECHA]])&amp;"-"&amp;MONTH(Datos_Consumo[[#This Row],[FECHA]])</f>
        <v>2018-11</v>
      </c>
    </row>
    <row r="404" spans="1:4" x14ac:dyDescent="0.25">
      <c r="A404" t="s">
        <v>1623</v>
      </c>
      <c r="B404">
        <v>13</v>
      </c>
      <c r="C404" s="54">
        <v>43435</v>
      </c>
      <c r="D404" s="3" t="str">
        <f>YEAR(Datos_Consumo[[#This Row],[FECHA]])&amp;"-"&amp;MONTH(Datos_Consumo[[#This Row],[FECHA]])</f>
        <v>2018-12</v>
      </c>
    </row>
    <row r="405" spans="1:4" x14ac:dyDescent="0.25">
      <c r="A405" t="s">
        <v>1623</v>
      </c>
      <c r="B405">
        <v>1</v>
      </c>
      <c r="C405" s="54">
        <v>43466</v>
      </c>
      <c r="D405" s="3" t="str">
        <f>YEAR(Datos_Consumo[[#This Row],[FECHA]])&amp;"-"&amp;MONTH(Datos_Consumo[[#This Row],[FECHA]])</f>
        <v>2019-1</v>
      </c>
    </row>
    <row r="406" spans="1:4" x14ac:dyDescent="0.25">
      <c r="A406" t="s">
        <v>1624</v>
      </c>
      <c r="B406">
        <v>11</v>
      </c>
      <c r="C406" s="54">
        <v>43344</v>
      </c>
      <c r="D406" s="3" t="str">
        <f>YEAR(Datos_Consumo[[#This Row],[FECHA]])&amp;"-"&amp;MONTH(Datos_Consumo[[#This Row],[FECHA]])</f>
        <v>2018-9</v>
      </c>
    </row>
    <row r="407" spans="1:4" x14ac:dyDescent="0.25">
      <c r="A407" t="s">
        <v>1624</v>
      </c>
      <c r="B407">
        <v>15</v>
      </c>
      <c r="C407" s="54">
        <v>43374</v>
      </c>
      <c r="D407" s="3" t="str">
        <f>YEAR(Datos_Consumo[[#This Row],[FECHA]])&amp;"-"&amp;MONTH(Datos_Consumo[[#This Row],[FECHA]])</f>
        <v>2018-10</v>
      </c>
    </row>
    <row r="408" spans="1:4" x14ac:dyDescent="0.25">
      <c r="A408" t="s">
        <v>1624</v>
      </c>
      <c r="B408">
        <v>29</v>
      </c>
      <c r="C408" s="54">
        <v>43405</v>
      </c>
      <c r="D408" s="3" t="str">
        <f>YEAR(Datos_Consumo[[#This Row],[FECHA]])&amp;"-"&amp;MONTH(Datos_Consumo[[#This Row],[FECHA]])</f>
        <v>2018-11</v>
      </c>
    </row>
    <row r="409" spans="1:4" x14ac:dyDescent="0.25">
      <c r="A409" t="s">
        <v>1624</v>
      </c>
      <c r="B409">
        <v>22</v>
      </c>
      <c r="C409" s="54">
        <v>43435</v>
      </c>
      <c r="D409" s="3" t="str">
        <f>YEAR(Datos_Consumo[[#This Row],[FECHA]])&amp;"-"&amp;MONTH(Datos_Consumo[[#This Row],[FECHA]])</f>
        <v>2018-12</v>
      </c>
    </row>
    <row r="410" spans="1:4" x14ac:dyDescent="0.25">
      <c r="A410" t="s">
        <v>1624</v>
      </c>
      <c r="B410">
        <v>6</v>
      </c>
      <c r="C410" s="54">
        <v>43466</v>
      </c>
      <c r="D410" s="3" t="str">
        <f>YEAR(Datos_Consumo[[#This Row],[FECHA]])&amp;"-"&amp;MONTH(Datos_Consumo[[#This Row],[FECHA]])</f>
        <v>2019-1</v>
      </c>
    </row>
    <row r="411" spans="1:4" x14ac:dyDescent="0.25">
      <c r="A411" t="s">
        <v>1625</v>
      </c>
      <c r="B411">
        <v>9</v>
      </c>
      <c r="C411" s="54">
        <v>43344</v>
      </c>
      <c r="D411" s="3" t="str">
        <f>YEAR(Datos_Consumo[[#This Row],[FECHA]])&amp;"-"&amp;MONTH(Datos_Consumo[[#This Row],[FECHA]])</f>
        <v>2018-9</v>
      </c>
    </row>
    <row r="412" spans="1:4" x14ac:dyDescent="0.25">
      <c r="A412" t="s">
        <v>1625</v>
      </c>
      <c r="B412">
        <v>4</v>
      </c>
      <c r="C412" s="54">
        <v>43374</v>
      </c>
      <c r="D412" s="3" t="str">
        <f>YEAR(Datos_Consumo[[#This Row],[FECHA]])&amp;"-"&amp;MONTH(Datos_Consumo[[#This Row],[FECHA]])</f>
        <v>2018-10</v>
      </c>
    </row>
    <row r="413" spans="1:4" x14ac:dyDescent="0.25">
      <c r="A413" t="s">
        <v>1625</v>
      </c>
      <c r="B413">
        <v>17</v>
      </c>
      <c r="C413" s="54">
        <v>43405</v>
      </c>
      <c r="D413" s="3" t="str">
        <f>YEAR(Datos_Consumo[[#This Row],[FECHA]])&amp;"-"&amp;MONTH(Datos_Consumo[[#This Row],[FECHA]])</f>
        <v>2018-11</v>
      </c>
    </row>
    <row r="414" spans="1:4" x14ac:dyDescent="0.25">
      <c r="A414" t="s">
        <v>1625</v>
      </c>
      <c r="B414">
        <v>14</v>
      </c>
      <c r="C414" s="54">
        <v>43435</v>
      </c>
      <c r="D414" s="3" t="str">
        <f>YEAR(Datos_Consumo[[#This Row],[FECHA]])&amp;"-"&amp;MONTH(Datos_Consumo[[#This Row],[FECHA]])</f>
        <v>2018-12</v>
      </c>
    </row>
    <row r="415" spans="1:4" x14ac:dyDescent="0.25">
      <c r="A415" t="s">
        <v>1625</v>
      </c>
      <c r="B415">
        <v>1</v>
      </c>
      <c r="C415" s="54">
        <v>43466</v>
      </c>
      <c r="D415" s="3" t="str">
        <f>YEAR(Datos_Consumo[[#This Row],[FECHA]])&amp;"-"&amp;MONTH(Datos_Consumo[[#This Row],[FECHA]])</f>
        <v>2019-1</v>
      </c>
    </row>
    <row r="416" spans="1:4" x14ac:dyDescent="0.25">
      <c r="A416" t="s">
        <v>1626</v>
      </c>
      <c r="B416">
        <v>12</v>
      </c>
      <c r="C416" s="54">
        <v>43313</v>
      </c>
      <c r="D416" s="3" t="str">
        <f>YEAR(Datos_Consumo[[#This Row],[FECHA]])&amp;"-"&amp;MONTH(Datos_Consumo[[#This Row],[FECHA]])</f>
        <v>2018-8</v>
      </c>
    </row>
    <row r="417" spans="1:4" x14ac:dyDescent="0.25">
      <c r="A417" t="s">
        <v>1626</v>
      </c>
      <c r="B417">
        <v>28</v>
      </c>
      <c r="C417" s="54">
        <v>43344</v>
      </c>
      <c r="D417" s="3" t="str">
        <f>YEAR(Datos_Consumo[[#This Row],[FECHA]])&amp;"-"&amp;MONTH(Datos_Consumo[[#This Row],[FECHA]])</f>
        <v>2018-9</v>
      </c>
    </row>
    <row r="418" spans="1:4" x14ac:dyDescent="0.25">
      <c r="A418" t="s">
        <v>1626</v>
      </c>
      <c r="B418">
        <v>19</v>
      </c>
      <c r="C418" s="54">
        <v>43374</v>
      </c>
      <c r="D418" s="3" t="str">
        <f>YEAR(Datos_Consumo[[#This Row],[FECHA]])&amp;"-"&amp;MONTH(Datos_Consumo[[#This Row],[FECHA]])</f>
        <v>2018-10</v>
      </c>
    </row>
    <row r="419" spans="1:4" x14ac:dyDescent="0.25">
      <c r="A419" t="s">
        <v>1626</v>
      </c>
      <c r="B419">
        <v>8</v>
      </c>
      <c r="C419" s="54">
        <v>43405</v>
      </c>
      <c r="D419" s="3" t="str">
        <f>YEAR(Datos_Consumo[[#This Row],[FECHA]])&amp;"-"&amp;MONTH(Datos_Consumo[[#This Row],[FECHA]])</f>
        <v>2018-11</v>
      </c>
    </row>
    <row r="420" spans="1:4" x14ac:dyDescent="0.25">
      <c r="A420" t="s">
        <v>1626</v>
      </c>
      <c r="B420">
        <v>8</v>
      </c>
      <c r="C420" s="54">
        <v>43435</v>
      </c>
      <c r="D420" s="3" t="str">
        <f>YEAR(Datos_Consumo[[#This Row],[FECHA]])&amp;"-"&amp;MONTH(Datos_Consumo[[#This Row],[FECHA]])</f>
        <v>2018-12</v>
      </c>
    </row>
    <row r="421" spans="1:4" x14ac:dyDescent="0.25">
      <c r="A421" t="s">
        <v>1626</v>
      </c>
      <c r="B421">
        <v>5</v>
      </c>
      <c r="C421" s="54">
        <v>43466</v>
      </c>
      <c r="D421" s="3" t="str">
        <f>YEAR(Datos_Consumo[[#This Row],[FECHA]])&amp;"-"&amp;MONTH(Datos_Consumo[[#This Row],[FECHA]])</f>
        <v>2019-1</v>
      </c>
    </row>
    <row r="422" spans="1:4" x14ac:dyDescent="0.25">
      <c r="A422" t="s">
        <v>1627</v>
      </c>
      <c r="B422">
        <v>14</v>
      </c>
      <c r="C422" s="54">
        <v>43313</v>
      </c>
      <c r="D422" s="3" t="str">
        <f>YEAR(Datos_Consumo[[#This Row],[FECHA]])&amp;"-"&amp;MONTH(Datos_Consumo[[#This Row],[FECHA]])</f>
        <v>2018-8</v>
      </c>
    </row>
    <row r="423" spans="1:4" x14ac:dyDescent="0.25">
      <c r="A423" t="s">
        <v>1627</v>
      </c>
      <c r="B423">
        <v>11</v>
      </c>
      <c r="C423" s="54">
        <v>43344</v>
      </c>
      <c r="D423" s="3" t="str">
        <f>YEAR(Datos_Consumo[[#This Row],[FECHA]])&amp;"-"&amp;MONTH(Datos_Consumo[[#This Row],[FECHA]])</f>
        <v>2018-9</v>
      </c>
    </row>
    <row r="424" spans="1:4" x14ac:dyDescent="0.25">
      <c r="A424" t="s">
        <v>1627</v>
      </c>
      <c r="B424">
        <v>1</v>
      </c>
      <c r="C424" s="54">
        <v>43374</v>
      </c>
      <c r="D424" s="3" t="str">
        <f>YEAR(Datos_Consumo[[#This Row],[FECHA]])&amp;"-"&amp;MONTH(Datos_Consumo[[#This Row],[FECHA]])</f>
        <v>2018-10</v>
      </c>
    </row>
    <row r="425" spans="1:4" x14ac:dyDescent="0.25">
      <c r="A425" t="s">
        <v>1628</v>
      </c>
      <c r="B425">
        <v>12</v>
      </c>
      <c r="C425" s="54">
        <v>43313</v>
      </c>
      <c r="D425" s="3" t="str">
        <f>YEAR(Datos_Consumo[[#This Row],[FECHA]])&amp;"-"&amp;MONTH(Datos_Consumo[[#This Row],[FECHA]])</f>
        <v>2018-8</v>
      </c>
    </row>
    <row r="426" spans="1:4" x14ac:dyDescent="0.25">
      <c r="A426" t="s">
        <v>1628</v>
      </c>
      <c r="B426">
        <v>16</v>
      </c>
      <c r="C426" s="54">
        <v>43344</v>
      </c>
      <c r="D426" s="3" t="str">
        <f>YEAR(Datos_Consumo[[#This Row],[FECHA]])&amp;"-"&amp;MONTH(Datos_Consumo[[#This Row],[FECHA]])</f>
        <v>2018-9</v>
      </c>
    </row>
    <row r="427" spans="1:4" x14ac:dyDescent="0.25">
      <c r="A427" t="s">
        <v>1629</v>
      </c>
      <c r="B427">
        <v>7</v>
      </c>
      <c r="C427" s="54">
        <v>43313</v>
      </c>
      <c r="D427" s="3" t="str">
        <f>YEAR(Datos_Consumo[[#This Row],[FECHA]])&amp;"-"&amp;MONTH(Datos_Consumo[[#This Row],[FECHA]])</f>
        <v>2018-8</v>
      </c>
    </row>
    <row r="428" spans="1:4" x14ac:dyDescent="0.25">
      <c r="A428" t="s">
        <v>1629</v>
      </c>
      <c r="B428">
        <v>9</v>
      </c>
      <c r="C428" s="54">
        <v>43344</v>
      </c>
      <c r="D428" s="3" t="str">
        <f>YEAR(Datos_Consumo[[#This Row],[FECHA]])&amp;"-"&amp;MONTH(Datos_Consumo[[#This Row],[FECHA]])</f>
        <v>2018-9</v>
      </c>
    </row>
    <row r="429" spans="1:4" x14ac:dyDescent="0.25">
      <c r="A429" t="s">
        <v>1629</v>
      </c>
      <c r="B429">
        <v>4</v>
      </c>
      <c r="C429" s="54">
        <v>43374</v>
      </c>
      <c r="D429" s="3" t="str">
        <f>YEAR(Datos_Consumo[[#This Row],[FECHA]])&amp;"-"&amp;MONTH(Datos_Consumo[[#This Row],[FECHA]])</f>
        <v>2018-10</v>
      </c>
    </row>
    <row r="430" spans="1:4" x14ac:dyDescent="0.25">
      <c r="A430" t="s">
        <v>1630</v>
      </c>
      <c r="B430">
        <v>3</v>
      </c>
      <c r="C430" s="54">
        <v>43313</v>
      </c>
      <c r="D430" s="3" t="str">
        <f>YEAR(Datos_Consumo[[#This Row],[FECHA]])&amp;"-"&amp;MONTH(Datos_Consumo[[#This Row],[FECHA]])</f>
        <v>2018-8</v>
      </c>
    </row>
    <row r="431" spans="1:4" x14ac:dyDescent="0.25">
      <c r="A431" t="s">
        <v>1630</v>
      </c>
      <c r="B431">
        <v>3</v>
      </c>
      <c r="C431" s="54">
        <v>43374</v>
      </c>
      <c r="D431" s="3" t="str">
        <f>YEAR(Datos_Consumo[[#This Row],[FECHA]])&amp;"-"&amp;MONTH(Datos_Consumo[[#This Row],[FECHA]])</f>
        <v>2018-10</v>
      </c>
    </row>
    <row r="432" spans="1:4" x14ac:dyDescent="0.25">
      <c r="A432" t="s">
        <v>1631</v>
      </c>
      <c r="B432">
        <v>3</v>
      </c>
      <c r="C432" s="54">
        <v>43313</v>
      </c>
      <c r="D432" s="3" t="str">
        <f>YEAR(Datos_Consumo[[#This Row],[FECHA]])&amp;"-"&amp;MONTH(Datos_Consumo[[#This Row],[FECHA]])</f>
        <v>2018-8</v>
      </c>
    </row>
    <row r="433" spans="1:4" x14ac:dyDescent="0.25">
      <c r="A433" t="s">
        <v>1631</v>
      </c>
      <c r="B433">
        <v>5</v>
      </c>
      <c r="C433" s="54">
        <v>43344</v>
      </c>
      <c r="D433" s="3" t="str">
        <f>YEAR(Datos_Consumo[[#This Row],[FECHA]])&amp;"-"&amp;MONTH(Datos_Consumo[[#This Row],[FECHA]])</f>
        <v>2018-9</v>
      </c>
    </row>
    <row r="434" spans="1:4" x14ac:dyDescent="0.25">
      <c r="A434" t="s">
        <v>1632</v>
      </c>
      <c r="B434">
        <v>5</v>
      </c>
      <c r="C434" s="54">
        <v>43313</v>
      </c>
      <c r="D434" s="3" t="str">
        <f>YEAR(Datos_Consumo[[#This Row],[FECHA]])&amp;"-"&amp;MONTH(Datos_Consumo[[#This Row],[FECHA]])</f>
        <v>2018-8</v>
      </c>
    </row>
    <row r="435" spans="1:4" x14ac:dyDescent="0.25">
      <c r="A435" t="s">
        <v>1632</v>
      </c>
      <c r="B435">
        <v>14</v>
      </c>
      <c r="C435" s="54">
        <v>43344</v>
      </c>
      <c r="D435" s="3" t="str">
        <f>YEAR(Datos_Consumo[[#This Row],[FECHA]])&amp;"-"&amp;MONTH(Datos_Consumo[[#This Row],[FECHA]])</f>
        <v>2018-9</v>
      </c>
    </row>
    <row r="436" spans="1:4" x14ac:dyDescent="0.25">
      <c r="A436" t="s">
        <v>1632</v>
      </c>
      <c r="B436">
        <v>14</v>
      </c>
      <c r="C436" s="54">
        <v>43374</v>
      </c>
      <c r="D436" s="3" t="str">
        <f>YEAR(Datos_Consumo[[#This Row],[FECHA]])&amp;"-"&amp;MONTH(Datos_Consumo[[#This Row],[FECHA]])</f>
        <v>2018-10</v>
      </c>
    </row>
    <row r="437" spans="1:4" x14ac:dyDescent="0.25">
      <c r="A437" t="s">
        <v>1632</v>
      </c>
      <c r="B437">
        <v>12</v>
      </c>
      <c r="C437" s="54">
        <v>43405</v>
      </c>
      <c r="D437" s="3" t="str">
        <f>YEAR(Datos_Consumo[[#This Row],[FECHA]])&amp;"-"&amp;MONTH(Datos_Consumo[[#This Row],[FECHA]])</f>
        <v>2018-11</v>
      </c>
    </row>
    <row r="438" spans="1:4" x14ac:dyDescent="0.25">
      <c r="A438" t="s">
        <v>1632</v>
      </c>
      <c r="B438">
        <v>12</v>
      </c>
      <c r="C438" s="54">
        <v>43435</v>
      </c>
      <c r="D438" s="3" t="str">
        <f>YEAR(Datos_Consumo[[#This Row],[FECHA]])&amp;"-"&amp;MONTH(Datos_Consumo[[#This Row],[FECHA]])</f>
        <v>2018-12</v>
      </c>
    </row>
    <row r="439" spans="1:4" x14ac:dyDescent="0.25">
      <c r="A439" t="s">
        <v>1633</v>
      </c>
      <c r="B439">
        <v>6</v>
      </c>
      <c r="C439" s="54">
        <v>43313</v>
      </c>
      <c r="D439" s="3" t="str">
        <f>YEAR(Datos_Consumo[[#This Row],[FECHA]])&amp;"-"&amp;MONTH(Datos_Consumo[[#This Row],[FECHA]])</f>
        <v>2018-8</v>
      </c>
    </row>
    <row r="440" spans="1:4" x14ac:dyDescent="0.25">
      <c r="A440" t="s">
        <v>1633</v>
      </c>
      <c r="B440">
        <v>5</v>
      </c>
      <c r="C440" s="54">
        <v>43344</v>
      </c>
      <c r="D440" s="3" t="str">
        <f>YEAR(Datos_Consumo[[#This Row],[FECHA]])&amp;"-"&amp;MONTH(Datos_Consumo[[#This Row],[FECHA]])</f>
        <v>2018-9</v>
      </c>
    </row>
    <row r="441" spans="1:4" x14ac:dyDescent="0.25">
      <c r="A441" t="s">
        <v>1634</v>
      </c>
      <c r="B441">
        <v>11</v>
      </c>
      <c r="C441" s="54">
        <v>43313</v>
      </c>
      <c r="D441" s="3" t="str">
        <f>YEAR(Datos_Consumo[[#This Row],[FECHA]])&amp;"-"&amp;MONTH(Datos_Consumo[[#This Row],[FECHA]])</f>
        <v>2018-8</v>
      </c>
    </row>
    <row r="442" spans="1:4" x14ac:dyDescent="0.25">
      <c r="A442" t="s">
        <v>1634</v>
      </c>
      <c r="B442">
        <v>10</v>
      </c>
      <c r="C442" s="54">
        <v>43344</v>
      </c>
      <c r="D442" s="3" t="str">
        <f>YEAR(Datos_Consumo[[#This Row],[FECHA]])&amp;"-"&amp;MONTH(Datos_Consumo[[#This Row],[FECHA]])</f>
        <v>2018-9</v>
      </c>
    </row>
    <row r="443" spans="1:4" x14ac:dyDescent="0.25">
      <c r="A443" t="s">
        <v>1634</v>
      </c>
      <c r="B443">
        <v>2</v>
      </c>
      <c r="C443" s="54">
        <v>43374</v>
      </c>
      <c r="D443" s="3" t="str">
        <f>YEAR(Datos_Consumo[[#This Row],[FECHA]])&amp;"-"&amp;MONTH(Datos_Consumo[[#This Row],[FECHA]])</f>
        <v>2018-10</v>
      </c>
    </row>
    <row r="444" spans="1:4" x14ac:dyDescent="0.25">
      <c r="A444" t="s">
        <v>1634</v>
      </c>
      <c r="B444">
        <v>8</v>
      </c>
      <c r="C444" s="54">
        <v>43405</v>
      </c>
      <c r="D444" s="3" t="str">
        <f>YEAR(Datos_Consumo[[#This Row],[FECHA]])&amp;"-"&amp;MONTH(Datos_Consumo[[#This Row],[FECHA]])</f>
        <v>2018-11</v>
      </c>
    </row>
    <row r="445" spans="1:4" x14ac:dyDescent="0.25">
      <c r="A445" t="s">
        <v>1634</v>
      </c>
      <c r="B445">
        <v>5</v>
      </c>
      <c r="C445" s="54">
        <v>43435</v>
      </c>
      <c r="D445" s="3" t="str">
        <f>YEAR(Datos_Consumo[[#This Row],[FECHA]])&amp;"-"&amp;MONTH(Datos_Consumo[[#This Row],[FECHA]])</f>
        <v>2018-12</v>
      </c>
    </row>
    <row r="446" spans="1:4" x14ac:dyDescent="0.25">
      <c r="A446" t="s">
        <v>1635</v>
      </c>
      <c r="B446">
        <v>8</v>
      </c>
      <c r="C446" s="54">
        <v>43313</v>
      </c>
      <c r="D446" s="3" t="str">
        <f>YEAR(Datos_Consumo[[#This Row],[FECHA]])&amp;"-"&amp;MONTH(Datos_Consumo[[#This Row],[FECHA]])</f>
        <v>2018-8</v>
      </c>
    </row>
    <row r="447" spans="1:4" x14ac:dyDescent="0.25">
      <c r="A447" t="s">
        <v>1635</v>
      </c>
      <c r="B447">
        <v>4</v>
      </c>
      <c r="C447" s="54">
        <v>43344</v>
      </c>
      <c r="D447" s="3" t="str">
        <f>YEAR(Datos_Consumo[[#This Row],[FECHA]])&amp;"-"&amp;MONTH(Datos_Consumo[[#This Row],[FECHA]])</f>
        <v>2018-9</v>
      </c>
    </row>
    <row r="448" spans="1:4" x14ac:dyDescent="0.25">
      <c r="A448" t="s">
        <v>1635</v>
      </c>
      <c r="B448">
        <v>2</v>
      </c>
      <c r="C448" s="54">
        <v>43374</v>
      </c>
      <c r="D448" s="3" t="str">
        <f>YEAR(Datos_Consumo[[#This Row],[FECHA]])&amp;"-"&amp;MONTH(Datos_Consumo[[#This Row],[FECHA]])</f>
        <v>2018-10</v>
      </c>
    </row>
    <row r="449" spans="1:4" x14ac:dyDescent="0.25">
      <c r="A449" t="s">
        <v>1636</v>
      </c>
      <c r="B449">
        <v>3</v>
      </c>
      <c r="C449" s="54">
        <v>43313</v>
      </c>
      <c r="D449" s="3" t="str">
        <f>YEAR(Datos_Consumo[[#This Row],[FECHA]])&amp;"-"&amp;MONTH(Datos_Consumo[[#This Row],[FECHA]])</f>
        <v>2018-8</v>
      </c>
    </row>
    <row r="450" spans="1:4" x14ac:dyDescent="0.25">
      <c r="A450" t="s">
        <v>1636</v>
      </c>
      <c r="B450">
        <v>4</v>
      </c>
      <c r="C450" s="54">
        <v>43344</v>
      </c>
      <c r="D450" s="3" t="str">
        <f>YEAR(Datos_Consumo[[#This Row],[FECHA]])&amp;"-"&amp;MONTH(Datos_Consumo[[#This Row],[FECHA]])</f>
        <v>2018-9</v>
      </c>
    </row>
    <row r="451" spans="1:4" x14ac:dyDescent="0.25">
      <c r="A451" t="s">
        <v>1636</v>
      </c>
      <c r="B451">
        <v>5</v>
      </c>
      <c r="C451" s="54">
        <v>43405</v>
      </c>
      <c r="D451" s="3" t="str">
        <f>YEAR(Datos_Consumo[[#This Row],[FECHA]])&amp;"-"&amp;MONTH(Datos_Consumo[[#This Row],[FECHA]])</f>
        <v>2018-11</v>
      </c>
    </row>
    <row r="452" spans="1:4" x14ac:dyDescent="0.25">
      <c r="A452" t="s">
        <v>1636</v>
      </c>
      <c r="B452">
        <v>1</v>
      </c>
      <c r="C452" s="54">
        <v>43435</v>
      </c>
      <c r="D452" s="3" t="str">
        <f>YEAR(Datos_Consumo[[#This Row],[FECHA]])&amp;"-"&amp;MONTH(Datos_Consumo[[#This Row],[FECHA]])</f>
        <v>2018-12</v>
      </c>
    </row>
    <row r="453" spans="1:4" x14ac:dyDescent="0.25">
      <c r="A453" t="s">
        <v>1637</v>
      </c>
      <c r="B453">
        <v>1</v>
      </c>
      <c r="C453" s="54">
        <v>43313</v>
      </c>
      <c r="D453" s="3" t="str">
        <f>YEAR(Datos_Consumo[[#This Row],[FECHA]])&amp;"-"&amp;MONTH(Datos_Consumo[[#This Row],[FECHA]])</f>
        <v>2018-8</v>
      </c>
    </row>
    <row r="454" spans="1:4" x14ac:dyDescent="0.25">
      <c r="A454" t="s">
        <v>1638</v>
      </c>
      <c r="B454">
        <v>5</v>
      </c>
      <c r="C454" s="54">
        <v>43313</v>
      </c>
      <c r="D454" s="3" t="str">
        <f>YEAR(Datos_Consumo[[#This Row],[FECHA]])&amp;"-"&amp;MONTH(Datos_Consumo[[#This Row],[FECHA]])</f>
        <v>2018-8</v>
      </c>
    </row>
    <row r="455" spans="1:4" x14ac:dyDescent="0.25">
      <c r="A455" t="s">
        <v>1638</v>
      </c>
      <c r="B455">
        <v>18</v>
      </c>
      <c r="C455" s="54">
        <v>43344</v>
      </c>
      <c r="D455" s="3" t="str">
        <f>YEAR(Datos_Consumo[[#This Row],[FECHA]])&amp;"-"&amp;MONTH(Datos_Consumo[[#This Row],[FECHA]])</f>
        <v>2018-9</v>
      </c>
    </row>
    <row r="456" spans="1:4" x14ac:dyDescent="0.25">
      <c r="A456" t="s">
        <v>1638</v>
      </c>
      <c r="B456">
        <v>10</v>
      </c>
      <c r="C456" s="54">
        <v>43374</v>
      </c>
      <c r="D456" s="3" t="str">
        <f>YEAR(Datos_Consumo[[#This Row],[FECHA]])&amp;"-"&amp;MONTH(Datos_Consumo[[#This Row],[FECHA]])</f>
        <v>2018-10</v>
      </c>
    </row>
    <row r="457" spans="1:4" x14ac:dyDescent="0.25">
      <c r="A457" t="s">
        <v>1638</v>
      </c>
      <c r="B457">
        <v>10</v>
      </c>
      <c r="C457" s="54">
        <v>43405</v>
      </c>
      <c r="D457" s="3" t="str">
        <f>YEAR(Datos_Consumo[[#This Row],[FECHA]])&amp;"-"&amp;MONTH(Datos_Consumo[[#This Row],[FECHA]])</f>
        <v>2018-11</v>
      </c>
    </row>
    <row r="458" spans="1:4" x14ac:dyDescent="0.25">
      <c r="A458" t="s">
        <v>1638</v>
      </c>
      <c r="B458">
        <v>7</v>
      </c>
      <c r="C458" s="54">
        <v>43435</v>
      </c>
      <c r="D458" s="3" t="str">
        <f>YEAR(Datos_Consumo[[#This Row],[FECHA]])&amp;"-"&amp;MONTH(Datos_Consumo[[#This Row],[FECHA]])</f>
        <v>2018-12</v>
      </c>
    </row>
    <row r="459" spans="1:4" x14ac:dyDescent="0.25">
      <c r="A459" t="s">
        <v>1638</v>
      </c>
      <c r="B459">
        <v>2</v>
      </c>
      <c r="C459" s="54">
        <v>43466</v>
      </c>
      <c r="D459" s="3" t="str">
        <f>YEAR(Datos_Consumo[[#This Row],[FECHA]])&amp;"-"&amp;MONTH(Datos_Consumo[[#This Row],[FECHA]])</f>
        <v>2019-1</v>
      </c>
    </row>
    <row r="460" spans="1:4" x14ac:dyDescent="0.25">
      <c r="A460" t="s">
        <v>1639</v>
      </c>
      <c r="B460">
        <v>50</v>
      </c>
      <c r="C460" s="54">
        <v>43313</v>
      </c>
      <c r="D460" s="3" t="str">
        <f>YEAR(Datos_Consumo[[#This Row],[FECHA]])&amp;"-"&amp;MONTH(Datos_Consumo[[#This Row],[FECHA]])</f>
        <v>2018-8</v>
      </c>
    </row>
    <row r="461" spans="1:4" x14ac:dyDescent="0.25">
      <c r="A461" t="s">
        <v>1639</v>
      </c>
      <c r="B461">
        <v>2</v>
      </c>
      <c r="C461" s="54">
        <v>43344</v>
      </c>
      <c r="D461" s="3" t="str">
        <f>YEAR(Datos_Consumo[[#This Row],[FECHA]])&amp;"-"&amp;MONTH(Datos_Consumo[[#This Row],[FECHA]])</f>
        <v>2018-9</v>
      </c>
    </row>
    <row r="462" spans="1:4" x14ac:dyDescent="0.25">
      <c r="A462" t="s">
        <v>1640</v>
      </c>
      <c r="B462">
        <v>21</v>
      </c>
      <c r="C462" s="54">
        <v>43313</v>
      </c>
      <c r="D462" s="3" t="str">
        <f>YEAR(Datos_Consumo[[#This Row],[FECHA]])&amp;"-"&amp;MONTH(Datos_Consumo[[#This Row],[FECHA]])</f>
        <v>2018-8</v>
      </c>
    </row>
    <row r="463" spans="1:4" x14ac:dyDescent="0.25">
      <c r="A463" t="s">
        <v>1640</v>
      </c>
      <c r="B463">
        <v>7</v>
      </c>
      <c r="C463" s="54">
        <v>43344</v>
      </c>
      <c r="D463" s="3" t="str">
        <f>YEAR(Datos_Consumo[[#This Row],[FECHA]])&amp;"-"&amp;MONTH(Datos_Consumo[[#This Row],[FECHA]])</f>
        <v>2018-9</v>
      </c>
    </row>
    <row r="464" spans="1:4" x14ac:dyDescent="0.25">
      <c r="A464" t="s">
        <v>1640</v>
      </c>
      <c r="B464">
        <v>12</v>
      </c>
      <c r="C464" s="54">
        <v>43374</v>
      </c>
      <c r="D464" s="3" t="str">
        <f>YEAR(Datos_Consumo[[#This Row],[FECHA]])&amp;"-"&amp;MONTH(Datos_Consumo[[#This Row],[FECHA]])</f>
        <v>2018-10</v>
      </c>
    </row>
    <row r="465" spans="1:4" x14ac:dyDescent="0.25">
      <c r="A465" t="s">
        <v>1640</v>
      </c>
      <c r="B465">
        <v>11</v>
      </c>
      <c r="C465" s="54">
        <v>43405</v>
      </c>
      <c r="D465" s="3" t="str">
        <f>YEAR(Datos_Consumo[[#This Row],[FECHA]])&amp;"-"&amp;MONTH(Datos_Consumo[[#This Row],[FECHA]])</f>
        <v>2018-11</v>
      </c>
    </row>
    <row r="466" spans="1:4" x14ac:dyDescent="0.25">
      <c r="A466" t="s">
        <v>1641</v>
      </c>
      <c r="B466">
        <v>16</v>
      </c>
      <c r="C466" s="54">
        <v>43313</v>
      </c>
      <c r="D466" s="3" t="str">
        <f>YEAR(Datos_Consumo[[#This Row],[FECHA]])&amp;"-"&amp;MONTH(Datos_Consumo[[#This Row],[FECHA]])</f>
        <v>2018-8</v>
      </c>
    </row>
    <row r="467" spans="1:4" x14ac:dyDescent="0.25">
      <c r="A467" t="s">
        <v>1641</v>
      </c>
      <c r="B467">
        <v>6</v>
      </c>
      <c r="C467" s="54">
        <v>43344</v>
      </c>
      <c r="D467" s="3" t="str">
        <f>YEAR(Datos_Consumo[[#This Row],[FECHA]])&amp;"-"&amp;MONTH(Datos_Consumo[[#This Row],[FECHA]])</f>
        <v>2018-9</v>
      </c>
    </row>
    <row r="468" spans="1:4" x14ac:dyDescent="0.25">
      <c r="A468" t="s">
        <v>1641</v>
      </c>
      <c r="B468">
        <v>8</v>
      </c>
      <c r="C468" s="54">
        <v>43374</v>
      </c>
      <c r="D468" s="3" t="str">
        <f>YEAR(Datos_Consumo[[#This Row],[FECHA]])&amp;"-"&amp;MONTH(Datos_Consumo[[#This Row],[FECHA]])</f>
        <v>2018-10</v>
      </c>
    </row>
    <row r="469" spans="1:4" x14ac:dyDescent="0.25">
      <c r="A469" t="s">
        <v>1642</v>
      </c>
      <c r="B469">
        <v>12</v>
      </c>
      <c r="C469" s="54">
        <v>43405</v>
      </c>
      <c r="D469" s="3" t="str">
        <f>YEAR(Datos_Consumo[[#This Row],[FECHA]])&amp;"-"&amp;MONTH(Datos_Consumo[[#This Row],[FECHA]])</f>
        <v>2018-11</v>
      </c>
    </row>
    <row r="470" spans="1:4" x14ac:dyDescent="0.25">
      <c r="A470" t="s">
        <v>1642</v>
      </c>
      <c r="B470">
        <v>3</v>
      </c>
      <c r="C470" s="54">
        <v>43435</v>
      </c>
      <c r="D470" s="3" t="str">
        <f>YEAR(Datos_Consumo[[#This Row],[FECHA]])&amp;"-"&amp;MONTH(Datos_Consumo[[#This Row],[FECHA]])</f>
        <v>2018-12</v>
      </c>
    </row>
    <row r="471" spans="1:4" x14ac:dyDescent="0.25">
      <c r="A471" t="s">
        <v>1642</v>
      </c>
      <c r="B471">
        <v>2</v>
      </c>
      <c r="C471" s="54">
        <v>43466</v>
      </c>
      <c r="D471" s="3" t="str">
        <f>YEAR(Datos_Consumo[[#This Row],[FECHA]])&amp;"-"&amp;MONTH(Datos_Consumo[[#This Row],[FECHA]])</f>
        <v>2019-1</v>
      </c>
    </row>
    <row r="472" spans="1:4" x14ac:dyDescent="0.25">
      <c r="A472" t="s">
        <v>1643</v>
      </c>
      <c r="B472">
        <v>8</v>
      </c>
      <c r="C472" s="54">
        <v>43405</v>
      </c>
      <c r="D472" s="3" t="str">
        <f>YEAR(Datos_Consumo[[#This Row],[FECHA]])&amp;"-"&amp;MONTH(Datos_Consumo[[#This Row],[FECHA]])</f>
        <v>2018-11</v>
      </c>
    </row>
    <row r="473" spans="1:4" x14ac:dyDescent="0.25">
      <c r="A473" t="s">
        <v>1643</v>
      </c>
      <c r="B473">
        <v>3</v>
      </c>
      <c r="C473" s="54">
        <v>43435</v>
      </c>
      <c r="D473" s="3" t="str">
        <f>YEAR(Datos_Consumo[[#This Row],[FECHA]])&amp;"-"&amp;MONTH(Datos_Consumo[[#This Row],[FECHA]])</f>
        <v>2018-12</v>
      </c>
    </row>
    <row r="474" spans="1:4" x14ac:dyDescent="0.25">
      <c r="A474" t="s">
        <v>1643</v>
      </c>
      <c r="B474">
        <v>3</v>
      </c>
      <c r="C474" s="54">
        <v>43466</v>
      </c>
      <c r="D474" s="3" t="str">
        <f>YEAR(Datos_Consumo[[#This Row],[FECHA]])&amp;"-"&amp;MONTH(Datos_Consumo[[#This Row],[FECHA]])</f>
        <v>2019-1</v>
      </c>
    </row>
    <row r="475" spans="1:4" x14ac:dyDescent="0.25">
      <c r="A475" t="s">
        <v>1644</v>
      </c>
      <c r="B475">
        <v>15</v>
      </c>
      <c r="C475" s="54">
        <v>43405</v>
      </c>
      <c r="D475" s="3" t="str">
        <f>YEAR(Datos_Consumo[[#This Row],[FECHA]])&amp;"-"&amp;MONTH(Datos_Consumo[[#This Row],[FECHA]])</f>
        <v>2018-11</v>
      </c>
    </row>
    <row r="476" spans="1:4" x14ac:dyDescent="0.25">
      <c r="A476" t="s">
        <v>1644</v>
      </c>
      <c r="B476">
        <v>4</v>
      </c>
      <c r="C476" s="54">
        <v>43435</v>
      </c>
      <c r="D476" s="3" t="str">
        <f>YEAR(Datos_Consumo[[#This Row],[FECHA]])&amp;"-"&amp;MONTH(Datos_Consumo[[#This Row],[FECHA]])</f>
        <v>2018-12</v>
      </c>
    </row>
    <row r="477" spans="1:4" x14ac:dyDescent="0.25">
      <c r="A477" t="s">
        <v>1644</v>
      </c>
      <c r="B477">
        <v>4</v>
      </c>
      <c r="C477" s="54">
        <v>43466</v>
      </c>
      <c r="D477" s="3" t="str">
        <f>YEAR(Datos_Consumo[[#This Row],[FECHA]])&amp;"-"&amp;MONTH(Datos_Consumo[[#This Row],[FECHA]])</f>
        <v>2019-1</v>
      </c>
    </row>
    <row r="478" spans="1:4" x14ac:dyDescent="0.25">
      <c r="A478" t="s">
        <v>1645</v>
      </c>
      <c r="B478">
        <v>8</v>
      </c>
      <c r="C478" s="54">
        <v>43313</v>
      </c>
      <c r="D478" s="3" t="str">
        <f>YEAR(Datos_Consumo[[#This Row],[FECHA]])&amp;"-"&amp;MONTH(Datos_Consumo[[#This Row],[FECHA]])</f>
        <v>2018-8</v>
      </c>
    </row>
    <row r="479" spans="1:4" x14ac:dyDescent="0.25">
      <c r="A479" t="s">
        <v>1645</v>
      </c>
      <c r="B479">
        <v>6</v>
      </c>
      <c r="C479" s="54">
        <v>43344</v>
      </c>
      <c r="D479" s="3" t="str">
        <f>YEAR(Datos_Consumo[[#This Row],[FECHA]])&amp;"-"&amp;MONTH(Datos_Consumo[[#This Row],[FECHA]])</f>
        <v>2018-9</v>
      </c>
    </row>
    <row r="480" spans="1:4" x14ac:dyDescent="0.25">
      <c r="A480" t="s">
        <v>1645</v>
      </c>
      <c r="B480">
        <v>13</v>
      </c>
      <c r="C480" s="54">
        <v>43374</v>
      </c>
      <c r="D480" s="3" t="str">
        <f>YEAR(Datos_Consumo[[#This Row],[FECHA]])&amp;"-"&amp;MONTH(Datos_Consumo[[#This Row],[FECHA]])</f>
        <v>2018-10</v>
      </c>
    </row>
    <row r="481" spans="1:4" x14ac:dyDescent="0.25">
      <c r="A481" t="s">
        <v>1645</v>
      </c>
      <c r="B481">
        <v>7</v>
      </c>
      <c r="C481" s="54">
        <v>43405</v>
      </c>
      <c r="D481" s="3" t="str">
        <f>YEAR(Datos_Consumo[[#This Row],[FECHA]])&amp;"-"&amp;MONTH(Datos_Consumo[[#This Row],[FECHA]])</f>
        <v>2018-11</v>
      </c>
    </row>
    <row r="482" spans="1:4" x14ac:dyDescent="0.25">
      <c r="A482" t="s">
        <v>1645</v>
      </c>
      <c r="B482">
        <v>1</v>
      </c>
      <c r="C482" s="54">
        <v>43435</v>
      </c>
      <c r="D482" s="3" t="str">
        <f>YEAR(Datos_Consumo[[#This Row],[FECHA]])&amp;"-"&amp;MONTH(Datos_Consumo[[#This Row],[FECHA]])</f>
        <v>2018-12</v>
      </c>
    </row>
    <row r="483" spans="1:4" x14ac:dyDescent="0.25">
      <c r="A483" t="s">
        <v>1645</v>
      </c>
      <c r="B483">
        <v>3</v>
      </c>
      <c r="C483" s="54">
        <v>43466</v>
      </c>
      <c r="D483" s="3" t="str">
        <f>YEAR(Datos_Consumo[[#This Row],[FECHA]])&amp;"-"&amp;MONTH(Datos_Consumo[[#This Row],[FECHA]])</f>
        <v>2019-1</v>
      </c>
    </row>
    <row r="484" spans="1:4" x14ac:dyDescent="0.25">
      <c r="A484" t="s">
        <v>1646</v>
      </c>
      <c r="B484">
        <v>597</v>
      </c>
      <c r="C484" s="54">
        <v>43313</v>
      </c>
      <c r="D484" s="3" t="str">
        <f>YEAR(Datos_Consumo[[#This Row],[FECHA]])&amp;"-"&amp;MONTH(Datos_Consumo[[#This Row],[FECHA]])</f>
        <v>2018-8</v>
      </c>
    </row>
    <row r="485" spans="1:4" x14ac:dyDescent="0.25">
      <c r="A485" t="s">
        <v>1646</v>
      </c>
      <c r="B485">
        <v>192</v>
      </c>
      <c r="C485" s="54">
        <v>43344</v>
      </c>
      <c r="D485" s="3" t="str">
        <f>YEAR(Datos_Consumo[[#This Row],[FECHA]])&amp;"-"&amp;MONTH(Datos_Consumo[[#This Row],[FECHA]])</f>
        <v>2018-9</v>
      </c>
    </row>
    <row r="486" spans="1:4" x14ac:dyDescent="0.25">
      <c r="A486" t="s">
        <v>1646</v>
      </c>
      <c r="B486">
        <v>402</v>
      </c>
      <c r="C486" s="54">
        <v>43374</v>
      </c>
      <c r="D486" s="3" t="str">
        <f>YEAR(Datos_Consumo[[#This Row],[FECHA]])&amp;"-"&amp;MONTH(Datos_Consumo[[#This Row],[FECHA]])</f>
        <v>2018-10</v>
      </c>
    </row>
    <row r="487" spans="1:4" x14ac:dyDescent="0.25">
      <c r="A487" t="s">
        <v>1646</v>
      </c>
      <c r="B487">
        <v>442</v>
      </c>
      <c r="C487" s="54">
        <v>43405</v>
      </c>
      <c r="D487" s="3" t="str">
        <f>YEAR(Datos_Consumo[[#This Row],[FECHA]])&amp;"-"&amp;MONTH(Datos_Consumo[[#This Row],[FECHA]])</f>
        <v>2018-11</v>
      </c>
    </row>
    <row r="488" spans="1:4" x14ac:dyDescent="0.25">
      <c r="A488" t="s">
        <v>1646</v>
      </c>
      <c r="B488">
        <v>228</v>
      </c>
      <c r="C488" s="54">
        <v>43435</v>
      </c>
      <c r="D488" s="3" t="str">
        <f>YEAR(Datos_Consumo[[#This Row],[FECHA]])&amp;"-"&amp;MONTH(Datos_Consumo[[#This Row],[FECHA]])</f>
        <v>2018-12</v>
      </c>
    </row>
    <row r="489" spans="1:4" x14ac:dyDescent="0.25">
      <c r="A489" t="s">
        <v>1646</v>
      </c>
      <c r="B489">
        <v>52</v>
      </c>
      <c r="C489" s="54">
        <v>43466</v>
      </c>
      <c r="D489" s="3" t="str">
        <f>YEAR(Datos_Consumo[[#This Row],[FECHA]])&amp;"-"&amp;MONTH(Datos_Consumo[[#This Row],[FECHA]])</f>
        <v>2019-1</v>
      </c>
    </row>
    <row r="490" spans="1:4" x14ac:dyDescent="0.25">
      <c r="A490" t="s">
        <v>1647</v>
      </c>
      <c r="B490">
        <v>321</v>
      </c>
      <c r="C490" s="54">
        <v>43313</v>
      </c>
      <c r="D490" s="3" t="str">
        <f>YEAR(Datos_Consumo[[#This Row],[FECHA]])&amp;"-"&amp;MONTH(Datos_Consumo[[#This Row],[FECHA]])</f>
        <v>2018-8</v>
      </c>
    </row>
    <row r="491" spans="1:4" x14ac:dyDescent="0.25">
      <c r="A491" t="s">
        <v>1647</v>
      </c>
      <c r="B491">
        <v>171</v>
      </c>
      <c r="C491" s="54">
        <v>43344</v>
      </c>
      <c r="D491" s="3" t="str">
        <f>YEAR(Datos_Consumo[[#This Row],[FECHA]])&amp;"-"&amp;MONTH(Datos_Consumo[[#This Row],[FECHA]])</f>
        <v>2018-9</v>
      </c>
    </row>
    <row r="492" spans="1:4" x14ac:dyDescent="0.25">
      <c r="A492" t="s">
        <v>1647</v>
      </c>
      <c r="B492">
        <v>205</v>
      </c>
      <c r="C492" s="54">
        <v>43374</v>
      </c>
      <c r="D492" s="3" t="str">
        <f>YEAR(Datos_Consumo[[#This Row],[FECHA]])&amp;"-"&amp;MONTH(Datos_Consumo[[#This Row],[FECHA]])</f>
        <v>2018-10</v>
      </c>
    </row>
    <row r="493" spans="1:4" x14ac:dyDescent="0.25">
      <c r="A493" t="s">
        <v>1647</v>
      </c>
      <c r="B493">
        <v>84</v>
      </c>
      <c r="C493" s="54">
        <v>43405</v>
      </c>
      <c r="D493" s="3" t="str">
        <f>YEAR(Datos_Consumo[[#This Row],[FECHA]])&amp;"-"&amp;MONTH(Datos_Consumo[[#This Row],[FECHA]])</f>
        <v>2018-11</v>
      </c>
    </row>
    <row r="494" spans="1:4" x14ac:dyDescent="0.25">
      <c r="A494" t="s">
        <v>1647</v>
      </c>
      <c r="B494">
        <v>73</v>
      </c>
      <c r="C494" s="54">
        <v>43435</v>
      </c>
      <c r="D494" s="3" t="str">
        <f>YEAR(Datos_Consumo[[#This Row],[FECHA]])&amp;"-"&amp;MONTH(Datos_Consumo[[#This Row],[FECHA]])</f>
        <v>2018-12</v>
      </c>
    </row>
    <row r="495" spans="1:4" x14ac:dyDescent="0.25">
      <c r="A495" t="s">
        <v>1647</v>
      </c>
      <c r="B495">
        <v>71</v>
      </c>
      <c r="C495" s="54">
        <v>43466</v>
      </c>
      <c r="D495" s="3" t="str">
        <f>YEAR(Datos_Consumo[[#This Row],[FECHA]])&amp;"-"&amp;MONTH(Datos_Consumo[[#This Row],[FECHA]])</f>
        <v>2019-1</v>
      </c>
    </row>
    <row r="496" spans="1:4" x14ac:dyDescent="0.25">
      <c r="A496" t="s">
        <v>1648</v>
      </c>
      <c r="B496">
        <v>60</v>
      </c>
      <c r="C496" s="54">
        <v>43344</v>
      </c>
      <c r="D496" s="3" t="str">
        <f>YEAR(Datos_Consumo[[#This Row],[FECHA]])&amp;"-"&amp;MONTH(Datos_Consumo[[#This Row],[FECHA]])</f>
        <v>2018-9</v>
      </c>
    </row>
    <row r="497" spans="1:4" x14ac:dyDescent="0.25">
      <c r="A497" t="s">
        <v>1648</v>
      </c>
      <c r="B497">
        <v>43</v>
      </c>
      <c r="C497" s="54">
        <v>43374</v>
      </c>
      <c r="D497" s="3" t="str">
        <f>YEAR(Datos_Consumo[[#This Row],[FECHA]])&amp;"-"&amp;MONTH(Datos_Consumo[[#This Row],[FECHA]])</f>
        <v>2018-10</v>
      </c>
    </row>
    <row r="498" spans="1:4" x14ac:dyDescent="0.25">
      <c r="A498" t="s">
        <v>1648</v>
      </c>
      <c r="B498">
        <v>15</v>
      </c>
      <c r="C498" s="54">
        <v>43405</v>
      </c>
      <c r="D498" s="3" t="str">
        <f>YEAR(Datos_Consumo[[#This Row],[FECHA]])&amp;"-"&amp;MONTH(Datos_Consumo[[#This Row],[FECHA]])</f>
        <v>2018-11</v>
      </c>
    </row>
    <row r="499" spans="1:4" x14ac:dyDescent="0.25">
      <c r="A499" t="s">
        <v>1648</v>
      </c>
      <c r="B499">
        <v>19</v>
      </c>
      <c r="C499" s="54">
        <v>43435</v>
      </c>
      <c r="D499" s="3" t="str">
        <f>YEAR(Datos_Consumo[[#This Row],[FECHA]])&amp;"-"&amp;MONTH(Datos_Consumo[[#This Row],[FECHA]])</f>
        <v>2018-12</v>
      </c>
    </row>
    <row r="500" spans="1:4" x14ac:dyDescent="0.25">
      <c r="A500" t="s">
        <v>1648</v>
      </c>
      <c r="B500">
        <v>10</v>
      </c>
      <c r="C500" s="54">
        <v>43466</v>
      </c>
      <c r="D500" s="3" t="str">
        <f>YEAR(Datos_Consumo[[#This Row],[FECHA]])&amp;"-"&amp;MONTH(Datos_Consumo[[#This Row],[FECHA]])</f>
        <v>2019-1</v>
      </c>
    </row>
    <row r="501" spans="1:4" x14ac:dyDescent="0.25">
      <c r="A501" t="s">
        <v>1649</v>
      </c>
      <c r="B501">
        <v>10</v>
      </c>
      <c r="C501" s="54">
        <v>43313</v>
      </c>
      <c r="D501" s="3" t="str">
        <f>YEAR(Datos_Consumo[[#This Row],[FECHA]])&amp;"-"&amp;MONTH(Datos_Consumo[[#This Row],[FECHA]])</f>
        <v>2018-8</v>
      </c>
    </row>
    <row r="502" spans="1:4" x14ac:dyDescent="0.25">
      <c r="A502" t="s">
        <v>1649</v>
      </c>
      <c r="B502">
        <v>16</v>
      </c>
      <c r="C502" s="54">
        <v>43344</v>
      </c>
      <c r="D502" s="3" t="str">
        <f>YEAR(Datos_Consumo[[#This Row],[FECHA]])&amp;"-"&amp;MONTH(Datos_Consumo[[#This Row],[FECHA]])</f>
        <v>2018-9</v>
      </c>
    </row>
    <row r="503" spans="1:4" x14ac:dyDescent="0.25">
      <c r="A503" t="s">
        <v>1649</v>
      </c>
      <c r="B503">
        <v>20</v>
      </c>
      <c r="C503" s="54">
        <v>43374</v>
      </c>
      <c r="D503" s="3" t="str">
        <f>YEAR(Datos_Consumo[[#This Row],[FECHA]])&amp;"-"&amp;MONTH(Datos_Consumo[[#This Row],[FECHA]])</f>
        <v>2018-10</v>
      </c>
    </row>
    <row r="504" spans="1:4" x14ac:dyDescent="0.25">
      <c r="A504" t="s">
        <v>1649</v>
      </c>
      <c r="B504">
        <v>22</v>
      </c>
      <c r="C504" s="54">
        <v>43405</v>
      </c>
      <c r="D504" s="3" t="str">
        <f>YEAR(Datos_Consumo[[#This Row],[FECHA]])&amp;"-"&amp;MONTH(Datos_Consumo[[#This Row],[FECHA]])</f>
        <v>2018-11</v>
      </c>
    </row>
    <row r="505" spans="1:4" x14ac:dyDescent="0.25">
      <c r="A505" t="s">
        <v>1649</v>
      </c>
      <c r="B505">
        <v>8</v>
      </c>
      <c r="C505" s="54">
        <v>43435</v>
      </c>
      <c r="D505" s="3" t="str">
        <f>YEAR(Datos_Consumo[[#This Row],[FECHA]])&amp;"-"&amp;MONTH(Datos_Consumo[[#This Row],[FECHA]])</f>
        <v>2018-12</v>
      </c>
    </row>
    <row r="506" spans="1:4" x14ac:dyDescent="0.25">
      <c r="A506" t="s">
        <v>1649</v>
      </c>
      <c r="B506">
        <v>1</v>
      </c>
      <c r="C506" s="54">
        <v>43466</v>
      </c>
      <c r="D506" s="3" t="str">
        <f>YEAR(Datos_Consumo[[#This Row],[FECHA]])&amp;"-"&amp;MONTH(Datos_Consumo[[#This Row],[FECHA]])</f>
        <v>2019-1</v>
      </c>
    </row>
    <row r="507" spans="1:4" x14ac:dyDescent="0.25">
      <c r="A507" t="s">
        <v>1650</v>
      </c>
      <c r="B507">
        <v>409</v>
      </c>
      <c r="C507" s="54">
        <v>43313</v>
      </c>
      <c r="D507" s="3" t="str">
        <f>YEAR(Datos_Consumo[[#This Row],[FECHA]])&amp;"-"&amp;MONTH(Datos_Consumo[[#This Row],[FECHA]])</f>
        <v>2018-8</v>
      </c>
    </row>
    <row r="508" spans="1:4" x14ac:dyDescent="0.25">
      <c r="A508" t="s">
        <v>1650</v>
      </c>
      <c r="B508">
        <v>191</v>
      </c>
      <c r="C508" s="54">
        <v>43344</v>
      </c>
      <c r="D508" s="3" t="str">
        <f>YEAR(Datos_Consumo[[#This Row],[FECHA]])&amp;"-"&amp;MONTH(Datos_Consumo[[#This Row],[FECHA]])</f>
        <v>2018-9</v>
      </c>
    </row>
    <row r="509" spans="1:4" x14ac:dyDescent="0.25">
      <c r="A509" t="s">
        <v>1650</v>
      </c>
      <c r="B509">
        <v>167</v>
      </c>
      <c r="C509" s="54">
        <v>43374</v>
      </c>
      <c r="D509" s="3" t="str">
        <f>YEAR(Datos_Consumo[[#This Row],[FECHA]])&amp;"-"&amp;MONTH(Datos_Consumo[[#This Row],[FECHA]])</f>
        <v>2018-10</v>
      </c>
    </row>
    <row r="510" spans="1:4" x14ac:dyDescent="0.25">
      <c r="A510" t="s">
        <v>1650</v>
      </c>
      <c r="B510">
        <v>352</v>
      </c>
      <c r="C510" s="54">
        <v>43405</v>
      </c>
      <c r="D510" s="3" t="str">
        <f>YEAR(Datos_Consumo[[#This Row],[FECHA]])&amp;"-"&amp;MONTH(Datos_Consumo[[#This Row],[FECHA]])</f>
        <v>2018-11</v>
      </c>
    </row>
    <row r="511" spans="1:4" x14ac:dyDescent="0.25">
      <c r="A511" t="s">
        <v>1650</v>
      </c>
      <c r="B511">
        <v>146</v>
      </c>
      <c r="C511" s="54">
        <v>43435</v>
      </c>
      <c r="D511" s="3" t="str">
        <f>YEAR(Datos_Consumo[[#This Row],[FECHA]])&amp;"-"&amp;MONTH(Datos_Consumo[[#This Row],[FECHA]])</f>
        <v>2018-12</v>
      </c>
    </row>
    <row r="512" spans="1:4" x14ac:dyDescent="0.25">
      <c r="A512" t="s">
        <v>1650</v>
      </c>
      <c r="B512">
        <v>149</v>
      </c>
      <c r="C512" s="54">
        <v>43466</v>
      </c>
      <c r="D512" s="3" t="str">
        <f>YEAR(Datos_Consumo[[#This Row],[FECHA]])&amp;"-"&amp;MONTH(Datos_Consumo[[#This Row],[FECHA]])</f>
        <v>2019-1</v>
      </c>
    </row>
    <row r="513" spans="1:4" x14ac:dyDescent="0.25">
      <c r="A513" t="s">
        <v>1651</v>
      </c>
      <c r="B513">
        <v>151</v>
      </c>
      <c r="C513" s="54">
        <v>43313</v>
      </c>
      <c r="D513" s="3" t="str">
        <f>YEAR(Datos_Consumo[[#This Row],[FECHA]])&amp;"-"&amp;MONTH(Datos_Consumo[[#This Row],[FECHA]])</f>
        <v>2018-8</v>
      </c>
    </row>
    <row r="514" spans="1:4" x14ac:dyDescent="0.25">
      <c r="A514" t="s">
        <v>1651</v>
      </c>
      <c r="B514">
        <v>105</v>
      </c>
      <c r="C514" s="54">
        <v>43344</v>
      </c>
      <c r="D514" s="3" t="str">
        <f>YEAR(Datos_Consumo[[#This Row],[FECHA]])&amp;"-"&amp;MONTH(Datos_Consumo[[#This Row],[FECHA]])</f>
        <v>2018-9</v>
      </c>
    </row>
    <row r="515" spans="1:4" x14ac:dyDescent="0.25">
      <c r="A515" t="s">
        <v>1651</v>
      </c>
      <c r="B515">
        <v>267</v>
      </c>
      <c r="C515" s="54">
        <v>43374</v>
      </c>
      <c r="D515" s="3" t="str">
        <f>YEAR(Datos_Consumo[[#This Row],[FECHA]])&amp;"-"&amp;MONTH(Datos_Consumo[[#This Row],[FECHA]])</f>
        <v>2018-10</v>
      </c>
    </row>
    <row r="516" spans="1:4" x14ac:dyDescent="0.25">
      <c r="A516" t="s">
        <v>1651</v>
      </c>
      <c r="B516">
        <v>48</v>
      </c>
      <c r="C516" s="54">
        <v>43405</v>
      </c>
      <c r="D516" s="3" t="str">
        <f>YEAR(Datos_Consumo[[#This Row],[FECHA]])&amp;"-"&amp;MONTH(Datos_Consumo[[#This Row],[FECHA]])</f>
        <v>2018-11</v>
      </c>
    </row>
    <row r="517" spans="1:4" x14ac:dyDescent="0.25">
      <c r="A517" t="s">
        <v>1651</v>
      </c>
      <c r="B517">
        <v>46</v>
      </c>
      <c r="C517" s="54">
        <v>43435</v>
      </c>
      <c r="D517" s="3" t="str">
        <f>YEAR(Datos_Consumo[[#This Row],[FECHA]])&amp;"-"&amp;MONTH(Datos_Consumo[[#This Row],[FECHA]])</f>
        <v>2018-12</v>
      </c>
    </row>
    <row r="518" spans="1:4" x14ac:dyDescent="0.25">
      <c r="A518" t="s">
        <v>1651</v>
      </c>
      <c r="B518">
        <v>16</v>
      </c>
      <c r="C518" s="54">
        <v>43466</v>
      </c>
      <c r="D518" s="3" t="str">
        <f>YEAR(Datos_Consumo[[#This Row],[FECHA]])&amp;"-"&amp;MONTH(Datos_Consumo[[#This Row],[FECHA]])</f>
        <v>2019-1</v>
      </c>
    </row>
    <row r="519" spans="1:4" x14ac:dyDescent="0.25">
      <c r="A519" t="s">
        <v>1652</v>
      </c>
      <c r="B519">
        <v>77</v>
      </c>
      <c r="C519" s="54">
        <v>43313</v>
      </c>
      <c r="D519" s="3" t="str">
        <f>YEAR(Datos_Consumo[[#This Row],[FECHA]])&amp;"-"&amp;MONTH(Datos_Consumo[[#This Row],[FECHA]])</f>
        <v>2018-8</v>
      </c>
    </row>
    <row r="520" spans="1:4" x14ac:dyDescent="0.25">
      <c r="A520" t="s">
        <v>1652</v>
      </c>
      <c r="B520">
        <v>28</v>
      </c>
      <c r="C520" s="54">
        <v>43344</v>
      </c>
      <c r="D520" s="3" t="str">
        <f>YEAR(Datos_Consumo[[#This Row],[FECHA]])&amp;"-"&amp;MONTH(Datos_Consumo[[#This Row],[FECHA]])</f>
        <v>2018-9</v>
      </c>
    </row>
    <row r="521" spans="1:4" x14ac:dyDescent="0.25">
      <c r="A521" t="s">
        <v>1652</v>
      </c>
      <c r="B521">
        <v>29</v>
      </c>
      <c r="C521" s="54">
        <v>43374</v>
      </c>
      <c r="D521" s="3" t="str">
        <f>YEAR(Datos_Consumo[[#This Row],[FECHA]])&amp;"-"&amp;MONTH(Datos_Consumo[[#This Row],[FECHA]])</f>
        <v>2018-10</v>
      </c>
    </row>
    <row r="522" spans="1:4" x14ac:dyDescent="0.25">
      <c r="A522" t="s">
        <v>1652</v>
      </c>
      <c r="B522">
        <v>54</v>
      </c>
      <c r="C522" s="54">
        <v>43405</v>
      </c>
      <c r="D522" s="3" t="str">
        <f>YEAR(Datos_Consumo[[#This Row],[FECHA]])&amp;"-"&amp;MONTH(Datos_Consumo[[#This Row],[FECHA]])</f>
        <v>2018-11</v>
      </c>
    </row>
    <row r="523" spans="1:4" x14ac:dyDescent="0.25">
      <c r="A523" t="s">
        <v>1652</v>
      </c>
      <c r="B523">
        <v>29</v>
      </c>
      <c r="C523" s="54">
        <v>43435</v>
      </c>
      <c r="D523" s="3" t="str">
        <f>YEAR(Datos_Consumo[[#This Row],[FECHA]])&amp;"-"&amp;MONTH(Datos_Consumo[[#This Row],[FECHA]])</f>
        <v>2018-12</v>
      </c>
    </row>
    <row r="524" spans="1:4" x14ac:dyDescent="0.25">
      <c r="A524" t="s">
        <v>1652</v>
      </c>
      <c r="B524">
        <v>14</v>
      </c>
      <c r="C524" s="54">
        <v>43466</v>
      </c>
      <c r="D524" s="3" t="str">
        <f>YEAR(Datos_Consumo[[#This Row],[FECHA]])&amp;"-"&amp;MONTH(Datos_Consumo[[#This Row],[FECHA]])</f>
        <v>2019-1</v>
      </c>
    </row>
    <row r="525" spans="1:4" x14ac:dyDescent="0.25">
      <c r="A525" t="s">
        <v>1653</v>
      </c>
      <c r="B525">
        <v>96</v>
      </c>
      <c r="C525" s="54">
        <v>43313</v>
      </c>
      <c r="D525" s="3" t="str">
        <f>YEAR(Datos_Consumo[[#This Row],[FECHA]])&amp;"-"&amp;MONTH(Datos_Consumo[[#This Row],[FECHA]])</f>
        <v>2018-8</v>
      </c>
    </row>
    <row r="526" spans="1:4" x14ac:dyDescent="0.25">
      <c r="A526" t="s">
        <v>1653</v>
      </c>
      <c r="B526">
        <v>118</v>
      </c>
      <c r="C526" s="54">
        <v>43344</v>
      </c>
      <c r="D526" s="3" t="str">
        <f>YEAR(Datos_Consumo[[#This Row],[FECHA]])&amp;"-"&amp;MONTH(Datos_Consumo[[#This Row],[FECHA]])</f>
        <v>2018-9</v>
      </c>
    </row>
    <row r="527" spans="1:4" x14ac:dyDescent="0.25">
      <c r="A527" t="s">
        <v>1653</v>
      </c>
      <c r="B527">
        <v>92</v>
      </c>
      <c r="C527" s="54">
        <v>43374</v>
      </c>
      <c r="D527" s="3" t="str">
        <f>YEAR(Datos_Consumo[[#This Row],[FECHA]])&amp;"-"&amp;MONTH(Datos_Consumo[[#This Row],[FECHA]])</f>
        <v>2018-10</v>
      </c>
    </row>
    <row r="528" spans="1:4" x14ac:dyDescent="0.25">
      <c r="A528" t="s">
        <v>1653</v>
      </c>
      <c r="B528">
        <v>37</v>
      </c>
      <c r="C528" s="54">
        <v>43405</v>
      </c>
      <c r="D528" s="3" t="str">
        <f>YEAR(Datos_Consumo[[#This Row],[FECHA]])&amp;"-"&amp;MONTH(Datos_Consumo[[#This Row],[FECHA]])</f>
        <v>2018-11</v>
      </c>
    </row>
    <row r="529" spans="1:4" x14ac:dyDescent="0.25">
      <c r="A529" t="s">
        <v>1653</v>
      </c>
      <c r="B529">
        <v>32</v>
      </c>
      <c r="C529" s="54">
        <v>43435</v>
      </c>
      <c r="D529" s="3" t="str">
        <f>YEAR(Datos_Consumo[[#This Row],[FECHA]])&amp;"-"&amp;MONTH(Datos_Consumo[[#This Row],[FECHA]])</f>
        <v>2018-12</v>
      </c>
    </row>
    <row r="530" spans="1:4" x14ac:dyDescent="0.25">
      <c r="A530" t="s">
        <v>1653</v>
      </c>
      <c r="B530">
        <v>56</v>
      </c>
      <c r="C530" s="54">
        <v>43466</v>
      </c>
      <c r="D530" s="3" t="str">
        <f>YEAR(Datos_Consumo[[#This Row],[FECHA]])&amp;"-"&amp;MONTH(Datos_Consumo[[#This Row],[FECHA]])</f>
        <v>2019-1</v>
      </c>
    </row>
    <row r="531" spans="1:4" x14ac:dyDescent="0.25">
      <c r="A531" t="s">
        <v>1654</v>
      </c>
      <c r="B531">
        <v>58</v>
      </c>
      <c r="C531" s="54">
        <v>43313</v>
      </c>
      <c r="D531" s="3" t="str">
        <f>YEAR(Datos_Consumo[[#This Row],[FECHA]])&amp;"-"&amp;MONTH(Datos_Consumo[[#This Row],[FECHA]])</f>
        <v>2018-8</v>
      </c>
    </row>
    <row r="532" spans="1:4" x14ac:dyDescent="0.25">
      <c r="A532" t="s">
        <v>1654</v>
      </c>
      <c r="B532">
        <v>1</v>
      </c>
      <c r="C532" s="54">
        <v>43405</v>
      </c>
      <c r="D532" s="3" t="str">
        <f>YEAR(Datos_Consumo[[#This Row],[FECHA]])&amp;"-"&amp;MONTH(Datos_Consumo[[#This Row],[FECHA]])</f>
        <v>2018-11</v>
      </c>
    </row>
    <row r="533" spans="1:4" x14ac:dyDescent="0.25">
      <c r="A533" t="s">
        <v>1655</v>
      </c>
      <c r="B533">
        <v>193</v>
      </c>
      <c r="C533" s="54">
        <v>43313</v>
      </c>
      <c r="D533" s="3" t="str">
        <f>YEAR(Datos_Consumo[[#This Row],[FECHA]])&amp;"-"&amp;MONTH(Datos_Consumo[[#This Row],[FECHA]])</f>
        <v>2018-8</v>
      </c>
    </row>
    <row r="534" spans="1:4" x14ac:dyDescent="0.25">
      <c r="A534" t="s">
        <v>1655</v>
      </c>
      <c r="B534">
        <v>7</v>
      </c>
      <c r="C534" s="54">
        <v>43344</v>
      </c>
      <c r="D534" s="3" t="str">
        <f>YEAR(Datos_Consumo[[#This Row],[FECHA]])&amp;"-"&amp;MONTH(Datos_Consumo[[#This Row],[FECHA]])</f>
        <v>2018-9</v>
      </c>
    </row>
    <row r="535" spans="1:4" x14ac:dyDescent="0.25">
      <c r="A535" t="s">
        <v>1655</v>
      </c>
      <c r="B535">
        <v>112</v>
      </c>
      <c r="C535" s="54">
        <v>43405</v>
      </c>
      <c r="D535" s="3" t="str">
        <f>YEAR(Datos_Consumo[[#This Row],[FECHA]])&amp;"-"&amp;MONTH(Datos_Consumo[[#This Row],[FECHA]])</f>
        <v>2018-11</v>
      </c>
    </row>
    <row r="536" spans="1:4" x14ac:dyDescent="0.25">
      <c r="A536" t="s">
        <v>1655</v>
      </c>
      <c r="B536">
        <v>58</v>
      </c>
      <c r="C536" s="54">
        <v>43435</v>
      </c>
      <c r="D536" s="3" t="str">
        <f>YEAR(Datos_Consumo[[#This Row],[FECHA]])&amp;"-"&amp;MONTH(Datos_Consumo[[#This Row],[FECHA]])</f>
        <v>2018-12</v>
      </c>
    </row>
    <row r="537" spans="1:4" x14ac:dyDescent="0.25">
      <c r="A537" t="s">
        <v>1655</v>
      </c>
      <c r="B537">
        <v>211</v>
      </c>
      <c r="C537" s="54">
        <v>43466</v>
      </c>
      <c r="D537" s="3" t="str">
        <f>YEAR(Datos_Consumo[[#This Row],[FECHA]])&amp;"-"&amp;MONTH(Datos_Consumo[[#This Row],[FECHA]])</f>
        <v>2019-1</v>
      </c>
    </row>
    <row r="538" spans="1:4" x14ac:dyDescent="0.25">
      <c r="A538" t="s">
        <v>1656</v>
      </c>
      <c r="B538">
        <v>196</v>
      </c>
      <c r="C538" s="54">
        <v>43313</v>
      </c>
      <c r="D538" s="3" t="str">
        <f>YEAR(Datos_Consumo[[#This Row],[FECHA]])&amp;"-"&amp;MONTH(Datos_Consumo[[#This Row],[FECHA]])</f>
        <v>2018-8</v>
      </c>
    </row>
    <row r="539" spans="1:4" x14ac:dyDescent="0.25">
      <c r="A539" t="s">
        <v>1656</v>
      </c>
      <c r="B539">
        <v>213</v>
      </c>
      <c r="C539" s="54">
        <v>43344</v>
      </c>
      <c r="D539" s="3" t="str">
        <f>YEAR(Datos_Consumo[[#This Row],[FECHA]])&amp;"-"&amp;MONTH(Datos_Consumo[[#This Row],[FECHA]])</f>
        <v>2018-9</v>
      </c>
    </row>
    <row r="540" spans="1:4" x14ac:dyDescent="0.25">
      <c r="A540" t="s">
        <v>1656</v>
      </c>
      <c r="B540">
        <v>137</v>
      </c>
      <c r="C540" s="54">
        <v>43374</v>
      </c>
      <c r="D540" s="3" t="str">
        <f>YEAR(Datos_Consumo[[#This Row],[FECHA]])&amp;"-"&amp;MONTH(Datos_Consumo[[#This Row],[FECHA]])</f>
        <v>2018-10</v>
      </c>
    </row>
    <row r="541" spans="1:4" x14ac:dyDescent="0.25">
      <c r="A541" t="s">
        <v>1656</v>
      </c>
      <c r="B541">
        <v>71</v>
      </c>
      <c r="C541" s="54">
        <v>43405</v>
      </c>
      <c r="D541" s="3" t="str">
        <f>YEAR(Datos_Consumo[[#This Row],[FECHA]])&amp;"-"&amp;MONTH(Datos_Consumo[[#This Row],[FECHA]])</f>
        <v>2018-11</v>
      </c>
    </row>
    <row r="542" spans="1:4" x14ac:dyDescent="0.25">
      <c r="A542" t="s">
        <v>1657</v>
      </c>
      <c r="B542">
        <v>24</v>
      </c>
      <c r="C542" s="54">
        <v>43313</v>
      </c>
      <c r="D542" s="3" t="str">
        <f>YEAR(Datos_Consumo[[#This Row],[FECHA]])&amp;"-"&amp;MONTH(Datos_Consumo[[#This Row],[FECHA]])</f>
        <v>2018-8</v>
      </c>
    </row>
    <row r="543" spans="1:4" x14ac:dyDescent="0.25">
      <c r="A543" t="s">
        <v>1657</v>
      </c>
      <c r="B543">
        <v>46</v>
      </c>
      <c r="C543" s="54">
        <v>43344</v>
      </c>
      <c r="D543" s="3" t="str">
        <f>YEAR(Datos_Consumo[[#This Row],[FECHA]])&amp;"-"&amp;MONTH(Datos_Consumo[[#This Row],[FECHA]])</f>
        <v>2018-9</v>
      </c>
    </row>
    <row r="544" spans="1:4" x14ac:dyDescent="0.25">
      <c r="A544" t="s">
        <v>1657</v>
      </c>
      <c r="B544">
        <v>8</v>
      </c>
      <c r="C544" s="54">
        <v>43374</v>
      </c>
      <c r="D544" s="3" t="str">
        <f>YEAR(Datos_Consumo[[#This Row],[FECHA]])&amp;"-"&amp;MONTH(Datos_Consumo[[#This Row],[FECHA]])</f>
        <v>2018-10</v>
      </c>
    </row>
    <row r="545" spans="1:4" x14ac:dyDescent="0.25">
      <c r="A545" t="s">
        <v>1658</v>
      </c>
      <c r="B545">
        <v>305</v>
      </c>
      <c r="C545" s="54">
        <v>43313</v>
      </c>
      <c r="D545" s="3" t="str">
        <f>YEAR(Datos_Consumo[[#This Row],[FECHA]])&amp;"-"&amp;MONTH(Datos_Consumo[[#This Row],[FECHA]])</f>
        <v>2018-8</v>
      </c>
    </row>
    <row r="546" spans="1:4" x14ac:dyDescent="0.25">
      <c r="A546" t="s">
        <v>1658</v>
      </c>
      <c r="B546">
        <v>295</v>
      </c>
      <c r="C546" s="54">
        <v>43344</v>
      </c>
      <c r="D546" s="3" t="str">
        <f>YEAR(Datos_Consumo[[#This Row],[FECHA]])&amp;"-"&amp;MONTH(Datos_Consumo[[#This Row],[FECHA]])</f>
        <v>2018-9</v>
      </c>
    </row>
    <row r="547" spans="1:4" x14ac:dyDescent="0.25">
      <c r="A547" t="s">
        <v>1658</v>
      </c>
      <c r="B547">
        <v>336</v>
      </c>
      <c r="C547" s="54">
        <v>43374</v>
      </c>
      <c r="D547" s="3" t="str">
        <f>YEAR(Datos_Consumo[[#This Row],[FECHA]])&amp;"-"&amp;MONTH(Datos_Consumo[[#This Row],[FECHA]])</f>
        <v>2018-10</v>
      </c>
    </row>
    <row r="548" spans="1:4" x14ac:dyDescent="0.25">
      <c r="A548" t="s">
        <v>1658</v>
      </c>
      <c r="B548">
        <v>332</v>
      </c>
      <c r="C548" s="54">
        <v>43405</v>
      </c>
      <c r="D548" s="3" t="str">
        <f>YEAR(Datos_Consumo[[#This Row],[FECHA]])&amp;"-"&amp;MONTH(Datos_Consumo[[#This Row],[FECHA]])</f>
        <v>2018-11</v>
      </c>
    </row>
    <row r="549" spans="1:4" x14ac:dyDescent="0.25">
      <c r="A549" t="s">
        <v>1658</v>
      </c>
      <c r="B549">
        <v>153</v>
      </c>
      <c r="C549" s="54">
        <v>43435</v>
      </c>
      <c r="D549" s="3" t="str">
        <f>YEAR(Datos_Consumo[[#This Row],[FECHA]])&amp;"-"&amp;MONTH(Datos_Consumo[[#This Row],[FECHA]])</f>
        <v>2018-12</v>
      </c>
    </row>
    <row r="550" spans="1:4" x14ac:dyDescent="0.25">
      <c r="A550" t="s">
        <v>1658</v>
      </c>
      <c r="B550">
        <v>91</v>
      </c>
      <c r="C550" s="54">
        <v>43466</v>
      </c>
      <c r="D550" s="3" t="str">
        <f>YEAR(Datos_Consumo[[#This Row],[FECHA]])&amp;"-"&amp;MONTH(Datos_Consumo[[#This Row],[FECHA]])</f>
        <v>2019-1</v>
      </c>
    </row>
    <row r="551" spans="1:4" x14ac:dyDescent="0.25">
      <c r="A551" t="s">
        <v>1659</v>
      </c>
      <c r="B551">
        <v>584</v>
      </c>
      <c r="C551" s="54">
        <v>43313</v>
      </c>
      <c r="D551" s="3" t="str">
        <f>YEAR(Datos_Consumo[[#This Row],[FECHA]])&amp;"-"&amp;MONTH(Datos_Consumo[[#This Row],[FECHA]])</f>
        <v>2018-8</v>
      </c>
    </row>
    <row r="552" spans="1:4" x14ac:dyDescent="0.25">
      <c r="A552" t="s">
        <v>1659</v>
      </c>
      <c r="B552">
        <v>688</v>
      </c>
      <c r="C552" s="54">
        <v>43344</v>
      </c>
      <c r="D552" s="3" t="str">
        <f>YEAR(Datos_Consumo[[#This Row],[FECHA]])&amp;"-"&amp;MONTH(Datos_Consumo[[#This Row],[FECHA]])</f>
        <v>2018-9</v>
      </c>
    </row>
    <row r="553" spans="1:4" x14ac:dyDescent="0.25">
      <c r="A553" t="s">
        <v>1659</v>
      </c>
      <c r="B553">
        <v>527</v>
      </c>
      <c r="C553" s="54">
        <v>43374</v>
      </c>
      <c r="D553" s="3" t="str">
        <f>YEAR(Datos_Consumo[[#This Row],[FECHA]])&amp;"-"&amp;MONTH(Datos_Consumo[[#This Row],[FECHA]])</f>
        <v>2018-10</v>
      </c>
    </row>
    <row r="554" spans="1:4" x14ac:dyDescent="0.25">
      <c r="A554" t="s">
        <v>1659</v>
      </c>
      <c r="B554">
        <v>649</v>
      </c>
      <c r="C554" s="54">
        <v>43405</v>
      </c>
      <c r="D554" s="3" t="str">
        <f>YEAR(Datos_Consumo[[#This Row],[FECHA]])&amp;"-"&amp;MONTH(Datos_Consumo[[#This Row],[FECHA]])</f>
        <v>2018-11</v>
      </c>
    </row>
    <row r="555" spans="1:4" x14ac:dyDescent="0.25">
      <c r="A555" t="s">
        <v>1659</v>
      </c>
      <c r="B555">
        <v>403</v>
      </c>
      <c r="C555" s="54">
        <v>43435</v>
      </c>
      <c r="D555" s="3" t="str">
        <f>YEAR(Datos_Consumo[[#This Row],[FECHA]])&amp;"-"&amp;MONTH(Datos_Consumo[[#This Row],[FECHA]])</f>
        <v>2018-12</v>
      </c>
    </row>
    <row r="556" spans="1:4" x14ac:dyDescent="0.25">
      <c r="A556" t="s">
        <v>1659</v>
      </c>
      <c r="B556">
        <v>313</v>
      </c>
      <c r="C556" s="54">
        <v>43466</v>
      </c>
      <c r="D556" s="3" t="str">
        <f>YEAR(Datos_Consumo[[#This Row],[FECHA]])&amp;"-"&amp;MONTH(Datos_Consumo[[#This Row],[FECHA]])</f>
        <v>2019-1</v>
      </c>
    </row>
    <row r="557" spans="1:4" x14ac:dyDescent="0.25">
      <c r="A557" t="s">
        <v>1660</v>
      </c>
      <c r="B557">
        <v>69</v>
      </c>
      <c r="C557" s="54">
        <v>43313</v>
      </c>
      <c r="D557" s="3" t="str">
        <f>YEAR(Datos_Consumo[[#This Row],[FECHA]])&amp;"-"&amp;MONTH(Datos_Consumo[[#This Row],[FECHA]])</f>
        <v>2018-8</v>
      </c>
    </row>
    <row r="558" spans="1:4" x14ac:dyDescent="0.25">
      <c r="A558" t="s">
        <v>1660</v>
      </c>
      <c r="B558">
        <v>25</v>
      </c>
      <c r="C558" s="54">
        <v>43344</v>
      </c>
      <c r="D558" s="3" t="str">
        <f>YEAR(Datos_Consumo[[#This Row],[FECHA]])&amp;"-"&amp;MONTH(Datos_Consumo[[#This Row],[FECHA]])</f>
        <v>2018-9</v>
      </c>
    </row>
    <row r="559" spans="1:4" x14ac:dyDescent="0.25">
      <c r="A559" t="s">
        <v>1660</v>
      </c>
      <c r="B559">
        <v>39</v>
      </c>
      <c r="C559" s="54">
        <v>43374</v>
      </c>
      <c r="D559" s="3" t="str">
        <f>YEAR(Datos_Consumo[[#This Row],[FECHA]])&amp;"-"&amp;MONTH(Datos_Consumo[[#This Row],[FECHA]])</f>
        <v>2018-10</v>
      </c>
    </row>
    <row r="560" spans="1:4" x14ac:dyDescent="0.25">
      <c r="A560" t="s">
        <v>1660</v>
      </c>
      <c r="B560">
        <v>58</v>
      </c>
      <c r="C560" s="54">
        <v>43405</v>
      </c>
      <c r="D560" s="3" t="str">
        <f>YEAR(Datos_Consumo[[#This Row],[FECHA]])&amp;"-"&amp;MONTH(Datos_Consumo[[#This Row],[FECHA]])</f>
        <v>2018-11</v>
      </c>
    </row>
    <row r="561" spans="1:4" x14ac:dyDescent="0.25">
      <c r="A561" t="s">
        <v>1660</v>
      </c>
      <c r="B561">
        <v>38</v>
      </c>
      <c r="C561" s="54">
        <v>43435</v>
      </c>
      <c r="D561" s="3" t="str">
        <f>YEAR(Datos_Consumo[[#This Row],[FECHA]])&amp;"-"&amp;MONTH(Datos_Consumo[[#This Row],[FECHA]])</f>
        <v>2018-12</v>
      </c>
    </row>
    <row r="562" spans="1:4" x14ac:dyDescent="0.25">
      <c r="A562" t="s">
        <v>1660</v>
      </c>
      <c r="B562">
        <v>45</v>
      </c>
      <c r="C562" s="54">
        <v>43466</v>
      </c>
      <c r="D562" s="3" t="str">
        <f>YEAR(Datos_Consumo[[#This Row],[FECHA]])&amp;"-"&amp;MONTH(Datos_Consumo[[#This Row],[FECHA]])</f>
        <v>2019-1</v>
      </c>
    </row>
    <row r="563" spans="1:4" x14ac:dyDescent="0.25">
      <c r="A563" t="s">
        <v>1661</v>
      </c>
      <c r="B563">
        <v>88</v>
      </c>
      <c r="C563" s="54">
        <v>43313</v>
      </c>
      <c r="D563" s="3" t="str">
        <f>YEAR(Datos_Consumo[[#This Row],[FECHA]])&amp;"-"&amp;MONTH(Datos_Consumo[[#This Row],[FECHA]])</f>
        <v>2018-8</v>
      </c>
    </row>
    <row r="564" spans="1:4" x14ac:dyDescent="0.25">
      <c r="A564" t="s">
        <v>1661</v>
      </c>
      <c r="B564">
        <v>60</v>
      </c>
      <c r="C564" s="54">
        <v>43344</v>
      </c>
      <c r="D564" s="3" t="str">
        <f>YEAR(Datos_Consumo[[#This Row],[FECHA]])&amp;"-"&amp;MONTH(Datos_Consumo[[#This Row],[FECHA]])</f>
        <v>2018-9</v>
      </c>
    </row>
    <row r="565" spans="1:4" x14ac:dyDescent="0.25">
      <c r="A565" t="s">
        <v>1661</v>
      </c>
      <c r="B565">
        <v>52</v>
      </c>
      <c r="C565" s="54">
        <v>43374</v>
      </c>
      <c r="D565" s="3" t="str">
        <f>YEAR(Datos_Consumo[[#This Row],[FECHA]])&amp;"-"&amp;MONTH(Datos_Consumo[[#This Row],[FECHA]])</f>
        <v>2018-10</v>
      </c>
    </row>
    <row r="566" spans="1:4" x14ac:dyDescent="0.25">
      <c r="A566" t="s">
        <v>1661</v>
      </c>
      <c r="B566">
        <v>62</v>
      </c>
      <c r="C566" s="54">
        <v>43405</v>
      </c>
      <c r="D566" s="3" t="str">
        <f>YEAR(Datos_Consumo[[#This Row],[FECHA]])&amp;"-"&amp;MONTH(Datos_Consumo[[#This Row],[FECHA]])</f>
        <v>2018-11</v>
      </c>
    </row>
    <row r="567" spans="1:4" x14ac:dyDescent="0.25">
      <c r="A567" t="s">
        <v>1661</v>
      </c>
      <c r="B567">
        <v>31</v>
      </c>
      <c r="C567" s="54">
        <v>43435</v>
      </c>
      <c r="D567" s="3" t="str">
        <f>YEAR(Datos_Consumo[[#This Row],[FECHA]])&amp;"-"&amp;MONTH(Datos_Consumo[[#This Row],[FECHA]])</f>
        <v>2018-12</v>
      </c>
    </row>
    <row r="568" spans="1:4" x14ac:dyDescent="0.25">
      <c r="A568" t="s">
        <v>1661</v>
      </c>
      <c r="B568">
        <v>11</v>
      </c>
      <c r="C568" s="54">
        <v>43466</v>
      </c>
      <c r="D568" s="3" t="str">
        <f>YEAR(Datos_Consumo[[#This Row],[FECHA]])&amp;"-"&amp;MONTH(Datos_Consumo[[#This Row],[FECHA]])</f>
        <v>2019-1</v>
      </c>
    </row>
    <row r="569" spans="1:4" x14ac:dyDescent="0.25">
      <c r="A569" t="s">
        <v>1662</v>
      </c>
      <c r="B569">
        <v>24</v>
      </c>
      <c r="C569" s="54">
        <v>43313</v>
      </c>
      <c r="D569" s="3" t="str">
        <f>YEAR(Datos_Consumo[[#This Row],[FECHA]])&amp;"-"&amp;MONTH(Datos_Consumo[[#This Row],[FECHA]])</f>
        <v>2018-8</v>
      </c>
    </row>
    <row r="570" spans="1:4" x14ac:dyDescent="0.25">
      <c r="A570" t="s">
        <v>1662</v>
      </c>
      <c r="B570">
        <v>44</v>
      </c>
      <c r="C570" s="54">
        <v>43344</v>
      </c>
      <c r="D570" s="3" t="str">
        <f>YEAR(Datos_Consumo[[#This Row],[FECHA]])&amp;"-"&amp;MONTH(Datos_Consumo[[#This Row],[FECHA]])</f>
        <v>2018-9</v>
      </c>
    </row>
    <row r="571" spans="1:4" x14ac:dyDescent="0.25">
      <c r="A571" t="s">
        <v>1662</v>
      </c>
      <c r="B571">
        <v>142</v>
      </c>
      <c r="C571" s="54">
        <v>43374</v>
      </c>
      <c r="D571" s="3" t="str">
        <f>YEAR(Datos_Consumo[[#This Row],[FECHA]])&amp;"-"&amp;MONTH(Datos_Consumo[[#This Row],[FECHA]])</f>
        <v>2018-10</v>
      </c>
    </row>
    <row r="572" spans="1:4" x14ac:dyDescent="0.25">
      <c r="A572" t="s">
        <v>1662</v>
      </c>
      <c r="B572">
        <v>82</v>
      </c>
      <c r="C572" s="54">
        <v>43405</v>
      </c>
      <c r="D572" s="3" t="str">
        <f>YEAR(Datos_Consumo[[#This Row],[FECHA]])&amp;"-"&amp;MONTH(Datos_Consumo[[#This Row],[FECHA]])</f>
        <v>2018-11</v>
      </c>
    </row>
    <row r="573" spans="1:4" x14ac:dyDescent="0.25">
      <c r="A573" t="s">
        <v>1662</v>
      </c>
      <c r="B573">
        <v>61</v>
      </c>
      <c r="C573" s="54">
        <v>43435</v>
      </c>
      <c r="D573" s="3" t="str">
        <f>YEAR(Datos_Consumo[[#This Row],[FECHA]])&amp;"-"&amp;MONTH(Datos_Consumo[[#This Row],[FECHA]])</f>
        <v>2018-12</v>
      </c>
    </row>
    <row r="574" spans="1:4" x14ac:dyDescent="0.25">
      <c r="A574" t="s">
        <v>1662</v>
      </c>
      <c r="B574">
        <v>56</v>
      </c>
      <c r="C574" s="54">
        <v>43466</v>
      </c>
      <c r="D574" s="3" t="str">
        <f>YEAR(Datos_Consumo[[#This Row],[FECHA]])&amp;"-"&amp;MONTH(Datos_Consumo[[#This Row],[FECHA]])</f>
        <v>2019-1</v>
      </c>
    </row>
    <row r="575" spans="1:4" x14ac:dyDescent="0.25">
      <c r="A575" t="s">
        <v>1663</v>
      </c>
      <c r="B575">
        <v>101</v>
      </c>
      <c r="C575" s="54">
        <v>43313</v>
      </c>
      <c r="D575" s="3" t="str">
        <f>YEAR(Datos_Consumo[[#This Row],[FECHA]])&amp;"-"&amp;MONTH(Datos_Consumo[[#This Row],[FECHA]])</f>
        <v>2018-8</v>
      </c>
    </row>
    <row r="576" spans="1:4" x14ac:dyDescent="0.25">
      <c r="A576" t="s">
        <v>1663</v>
      </c>
      <c r="B576">
        <v>25</v>
      </c>
      <c r="C576" s="54">
        <v>43344</v>
      </c>
      <c r="D576" s="3" t="str">
        <f>YEAR(Datos_Consumo[[#This Row],[FECHA]])&amp;"-"&amp;MONTH(Datos_Consumo[[#This Row],[FECHA]])</f>
        <v>2018-9</v>
      </c>
    </row>
    <row r="577" spans="1:4" x14ac:dyDescent="0.25">
      <c r="A577" t="s">
        <v>1663</v>
      </c>
      <c r="B577">
        <v>74</v>
      </c>
      <c r="C577" s="54">
        <v>43374</v>
      </c>
      <c r="D577" s="3" t="str">
        <f>YEAR(Datos_Consumo[[#This Row],[FECHA]])&amp;"-"&amp;MONTH(Datos_Consumo[[#This Row],[FECHA]])</f>
        <v>2018-10</v>
      </c>
    </row>
    <row r="578" spans="1:4" x14ac:dyDescent="0.25">
      <c r="A578" t="s">
        <v>1663</v>
      </c>
      <c r="B578">
        <v>38</v>
      </c>
      <c r="C578" s="54">
        <v>43405</v>
      </c>
      <c r="D578" s="3" t="str">
        <f>YEAR(Datos_Consumo[[#This Row],[FECHA]])&amp;"-"&amp;MONTH(Datos_Consumo[[#This Row],[FECHA]])</f>
        <v>2018-11</v>
      </c>
    </row>
    <row r="579" spans="1:4" x14ac:dyDescent="0.25">
      <c r="A579" t="s">
        <v>1663</v>
      </c>
      <c r="B579">
        <v>24</v>
      </c>
      <c r="C579" s="54">
        <v>43435</v>
      </c>
      <c r="D579" s="3" t="str">
        <f>YEAR(Datos_Consumo[[#This Row],[FECHA]])&amp;"-"&amp;MONTH(Datos_Consumo[[#This Row],[FECHA]])</f>
        <v>2018-12</v>
      </c>
    </row>
    <row r="580" spans="1:4" x14ac:dyDescent="0.25">
      <c r="A580" t="s">
        <v>1663</v>
      </c>
      <c r="B580">
        <v>38</v>
      </c>
      <c r="C580" s="54">
        <v>43466</v>
      </c>
      <c r="D580" s="3" t="str">
        <f>YEAR(Datos_Consumo[[#This Row],[FECHA]])&amp;"-"&amp;MONTH(Datos_Consumo[[#This Row],[FECHA]])</f>
        <v>2019-1</v>
      </c>
    </row>
    <row r="581" spans="1:4" x14ac:dyDescent="0.25">
      <c r="A581" t="s">
        <v>1664</v>
      </c>
      <c r="B581">
        <v>64</v>
      </c>
      <c r="C581" s="54">
        <v>43313</v>
      </c>
      <c r="D581" s="3" t="str">
        <f>YEAR(Datos_Consumo[[#This Row],[FECHA]])&amp;"-"&amp;MONTH(Datos_Consumo[[#This Row],[FECHA]])</f>
        <v>2018-8</v>
      </c>
    </row>
    <row r="582" spans="1:4" x14ac:dyDescent="0.25">
      <c r="A582" t="s">
        <v>1664</v>
      </c>
      <c r="B582">
        <v>48</v>
      </c>
      <c r="C582" s="54">
        <v>43344</v>
      </c>
      <c r="D582" s="3" t="str">
        <f>YEAR(Datos_Consumo[[#This Row],[FECHA]])&amp;"-"&amp;MONTH(Datos_Consumo[[#This Row],[FECHA]])</f>
        <v>2018-9</v>
      </c>
    </row>
    <row r="583" spans="1:4" x14ac:dyDescent="0.25">
      <c r="A583" t="s">
        <v>1664</v>
      </c>
      <c r="B583">
        <v>57</v>
      </c>
      <c r="C583" s="54">
        <v>43374</v>
      </c>
      <c r="D583" s="3" t="str">
        <f>YEAR(Datos_Consumo[[#This Row],[FECHA]])&amp;"-"&amp;MONTH(Datos_Consumo[[#This Row],[FECHA]])</f>
        <v>2018-10</v>
      </c>
    </row>
    <row r="584" spans="1:4" x14ac:dyDescent="0.25">
      <c r="A584" t="s">
        <v>1664</v>
      </c>
      <c r="B584">
        <v>35</v>
      </c>
      <c r="C584" s="54">
        <v>43405</v>
      </c>
      <c r="D584" s="3" t="str">
        <f>YEAR(Datos_Consumo[[#This Row],[FECHA]])&amp;"-"&amp;MONTH(Datos_Consumo[[#This Row],[FECHA]])</f>
        <v>2018-11</v>
      </c>
    </row>
    <row r="585" spans="1:4" x14ac:dyDescent="0.25">
      <c r="A585" t="s">
        <v>1664</v>
      </c>
      <c r="B585">
        <v>21</v>
      </c>
      <c r="C585" s="54">
        <v>43435</v>
      </c>
      <c r="D585" s="3" t="str">
        <f>YEAR(Datos_Consumo[[#This Row],[FECHA]])&amp;"-"&amp;MONTH(Datos_Consumo[[#This Row],[FECHA]])</f>
        <v>2018-12</v>
      </c>
    </row>
    <row r="586" spans="1:4" x14ac:dyDescent="0.25">
      <c r="A586" t="s">
        <v>1664</v>
      </c>
      <c r="B586">
        <v>36</v>
      </c>
      <c r="C586" s="54">
        <v>43466</v>
      </c>
      <c r="D586" s="3" t="str">
        <f>YEAR(Datos_Consumo[[#This Row],[FECHA]])&amp;"-"&amp;MONTH(Datos_Consumo[[#This Row],[FECHA]])</f>
        <v>2019-1</v>
      </c>
    </row>
    <row r="587" spans="1:4" x14ac:dyDescent="0.25">
      <c r="A587" t="s">
        <v>1665</v>
      </c>
      <c r="B587">
        <v>85</v>
      </c>
      <c r="C587" s="54">
        <v>43344</v>
      </c>
      <c r="D587" s="3" t="str">
        <f>YEAR(Datos_Consumo[[#This Row],[FECHA]])&amp;"-"&amp;MONTH(Datos_Consumo[[#This Row],[FECHA]])</f>
        <v>2018-9</v>
      </c>
    </row>
    <row r="588" spans="1:4" x14ac:dyDescent="0.25">
      <c r="A588" t="s">
        <v>1665</v>
      </c>
      <c r="B588">
        <v>144</v>
      </c>
      <c r="C588" s="54">
        <v>43374</v>
      </c>
      <c r="D588" s="3" t="str">
        <f>YEAR(Datos_Consumo[[#This Row],[FECHA]])&amp;"-"&amp;MONTH(Datos_Consumo[[#This Row],[FECHA]])</f>
        <v>2018-10</v>
      </c>
    </row>
    <row r="589" spans="1:4" x14ac:dyDescent="0.25">
      <c r="A589" t="s">
        <v>1665</v>
      </c>
      <c r="B589">
        <v>120</v>
      </c>
      <c r="C589" s="54">
        <v>43405</v>
      </c>
      <c r="D589" s="3" t="str">
        <f>YEAR(Datos_Consumo[[#This Row],[FECHA]])&amp;"-"&amp;MONTH(Datos_Consumo[[#This Row],[FECHA]])</f>
        <v>2018-11</v>
      </c>
    </row>
    <row r="590" spans="1:4" x14ac:dyDescent="0.25">
      <c r="A590" t="s">
        <v>1665</v>
      </c>
      <c r="B590">
        <v>59</v>
      </c>
      <c r="C590" s="54">
        <v>43435</v>
      </c>
      <c r="D590" s="3" t="str">
        <f>YEAR(Datos_Consumo[[#This Row],[FECHA]])&amp;"-"&amp;MONTH(Datos_Consumo[[#This Row],[FECHA]])</f>
        <v>2018-12</v>
      </c>
    </row>
    <row r="591" spans="1:4" x14ac:dyDescent="0.25">
      <c r="A591" t="s">
        <v>1665</v>
      </c>
      <c r="B591">
        <v>79</v>
      </c>
      <c r="C591" s="54">
        <v>43466</v>
      </c>
      <c r="D591" s="3" t="str">
        <f>YEAR(Datos_Consumo[[#This Row],[FECHA]])&amp;"-"&amp;MONTH(Datos_Consumo[[#This Row],[FECHA]])</f>
        <v>2019-1</v>
      </c>
    </row>
    <row r="592" spans="1:4" x14ac:dyDescent="0.25">
      <c r="A592" t="s">
        <v>1666</v>
      </c>
      <c r="B592">
        <v>1</v>
      </c>
      <c r="C592" s="54">
        <v>43313</v>
      </c>
      <c r="D592" s="3" t="str">
        <f>YEAR(Datos_Consumo[[#This Row],[FECHA]])&amp;"-"&amp;MONTH(Datos_Consumo[[#This Row],[FECHA]])</f>
        <v>2018-8</v>
      </c>
    </row>
    <row r="593" spans="1:4" x14ac:dyDescent="0.25">
      <c r="A593" t="s">
        <v>1666</v>
      </c>
      <c r="B593">
        <v>251</v>
      </c>
      <c r="C593" s="54">
        <v>43344</v>
      </c>
      <c r="D593" s="3" t="str">
        <f>YEAR(Datos_Consumo[[#This Row],[FECHA]])&amp;"-"&amp;MONTH(Datos_Consumo[[#This Row],[FECHA]])</f>
        <v>2018-9</v>
      </c>
    </row>
    <row r="594" spans="1:4" x14ac:dyDescent="0.25">
      <c r="A594" t="s">
        <v>1666</v>
      </c>
      <c r="B594">
        <v>189</v>
      </c>
      <c r="C594" s="54">
        <v>43374</v>
      </c>
      <c r="D594" s="3" t="str">
        <f>YEAR(Datos_Consumo[[#This Row],[FECHA]])&amp;"-"&amp;MONTH(Datos_Consumo[[#This Row],[FECHA]])</f>
        <v>2018-10</v>
      </c>
    </row>
    <row r="595" spans="1:4" x14ac:dyDescent="0.25">
      <c r="A595" t="s">
        <v>1666</v>
      </c>
      <c r="B595">
        <v>144</v>
      </c>
      <c r="C595" s="54">
        <v>43405</v>
      </c>
      <c r="D595" s="3" t="str">
        <f>YEAR(Datos_Consumo[[#This Row],[FECHA]])&amp;"-"&amp;MONTH(Datos_Consumo[[#This Row],[FECHA]])</f>
        <v>2018-11</v>
      </c>
    </row>
    <row r="596" spans="1:4" x14ac:dyDescent="0.25">
      <c r="A596" t="s">
        <v>1666</v>
      </c>
      <c r="B596">
        <v>130</v>
      </c>
      <c r="C596" s="54">
        <v>43435</v>
      </c>
      <c r="D596" s="3" t="str">
        <f>YEAR(Datos_Consumo[[#This Row],[FECHA]])&amp;"-"&amp;MONTH(Datos_Consumo[[#This Row],[FECHA]])</f>
        <v>2018-12</v>
      </c>
    </row>
    <row r="597" spans="1:4" x14ac:dyDescent="0.25">
      <c r="A597" t="s">
        <v>1666</v>
      </c>
      <c r="B597">
        <v>192</v>
      </c>
      <c r="C597" s="54">
        <v>43466</v>
      </c>
      <c r="D597" s="3" t="str">
        <f>YEAR(Datos_Consumo[[#This Row],[FECHA]])&amp;"-"&amp;MONTH(Datos_Consumo[[#This Row],[FECHA]])</f>
        <v>2019-1</v>
      </c>
    </row>
    <row r="598" spans="1:4" x14ac:dyDescent="0.25">
      <c r="A598" t="s">
        <v>1667</v>
      </c>
      <c r="B598">
        <v>129</v>
      </c>
      <c r="C598" s="54">
        <v>43313</v>
      </c>
      <c r="D598" s="3" t="str">
        <f>YEAR(Datos_Consumo[[#This Row],[FECHA]])&amp;"-"&amp;MONTH(Datos_Consumo[[#This Row],[FECHA]])</f>
        <v>2018-8</v>
      </c>
    </row>
    <row r="599" spans="1:4" x14ac:dyDescent="0.25">
      <c r="A599" t="s">
        <v>1667</v>
      </c>
      <c r="B599">
        <v>52</v>
      </c>
      <c r="C599" s="54">
        <v>43344</v>
      </c>
      <c r="D599" s="3" t="str">
        <f>YEAR(Datos_Consumo[[#This Row],[FECHA]])&amp;"-"&amp;MONTH(Datos_Consumo[[#This Row],[FECHA]])</f>
        <v>2018-9</v>
      </c>
    </row>
    <row r="600" spans="1:4" x14ac:dyDescent="0.25">
      <c r="A600" t="s">
        <v>1667</v>
      </c>
      <c r="B600">
        <v>53</v>
      </c>
      <c r="C600" s="54">
        <v>43374</v>
      </c>
      <c r="D600" s="3" t="str">
        <f>YEAR(Datos_Consumo[[#This Row],[FECHA]])&amp;"-"&amp;MONTH(Datos_Consumo[[#This Row],[FECHA]])</f>
        <v>2018-10</v>
      </c>
    </row>
    <row r="601" spans="1:4" x14ac:dyDescent="0.25">
      <c r="A601" t="s">
        <v>1667</v>
      </c>
      <c r="B601">
        <v>96</v>
      </c>
      <c r="C601" s="54">
        <v>43405</v>
      </c>
      <c r="D601" s="3" t="str">
        <f>YEAR(Datos_Consumo[[#This Row],[FECHA]])&amp;"-"&amp;MONTH(Datos_Consumo[[#This Row],[FECHA]])</f>
        <v>2018-11</v>
      </c>
    </row>
    <row r="602" spans="1:4" x14ac:dyDescent="0.25">
      <c r="A602" t="s">
        <v>1667</v>
      </c>
      <c r="B602">
        <v>61</v>
      </c>
      <c r="C602" s="54">
        <v>43435</v>
      </c>
      <c r="D602" s="3" t="str">
        <f>YEAR(Datos_Consumo[[#This Row],[FECHA]])&amp;"-"&amp;MONTH(Datos_Consumo[[#This Row],[FECHA]])</f>
        <v>2018-12</v>
      </c>
    </row>
    <row r="603" spans="1:4" x14ac:dyDescent="0.25">
      <c r="A603" t="s">
        <v>1667</v>
      </c>
      <c r="B603">
        <v>52</v>
      </c>
      <c r="C603" s="54">
        <v>43466</v>
      </c>
      <c r="D603" s="3" t="str">
        <f>YEAR(Datos_Consumo[[#This Row],[FECHA]])&amp;"-"&amp;MONTH(Datos_Consumo[[#This Row],[FECHA]])</f>
        <v>2019-1</v>
      </c>
    </row>
    <row r="604" spans="1:4" x14ac:dyDescent="0.25">
      <c r="A604" t="s">
        <v>1668</v>
      </c>
      <c r="B604">
        <v>92</v>
      </c>
      <c r="C604" s="54">
        <v>43313</v>
      </c>
      <c r="D604" s="3" t="str">
        <f>YEAR(Datos_Consumo[[#This Row],[FECHA]])&amp;"-"&amp;MONTH(Datos_Consumo[[#This Row],[FECHA]])</f>
        <v>2018-8</v>
      </c>
    </row>
    <row r="605" spans="1:4" x14ac:dyDescent="0.25">
      <c r="A605" t="s">
        <v>1668</v>
      </c>
      <c r="B605">
        <v>103</v>
      </c>
      <c r="C605" s="54">
        <v>43344</v>
      </c>
      <c r="D605" s="3" t="str">
        <f>YEAR(Datos_Consumo[[#This Row],[FECHA]])&amp;"-"&amp;MONTH(Datos_Consumo[[#This Row],[FECHA]])</f>
        <v>2018-9</v>
      </c>
    </row>
    <row r="606" spans="1:4" x14ac:dyDescent="0.25">
      <c r="A606" t="s">
        <v>1668</v>
      </c>
      <c r="B606">
        <v>42</v>
      </c>
      <c r="C606" s="54">
        <v>43374</v>
      </c>
      <c r="D606" s="3" t="str">
        <f>YEAR(Datos_Consumo[[#This Row],[FECHA]])&amp;"-"&amp;MONTH(Datos_Consumo[[#This Row],[FECHA]])</f>
        <v>2018-10</v>
      </c>
    </row>
    <row r="607" spans="1:4" x14ac:dyDescent="0.25">
      <c r="A607" t="s">
        <v>1668</v>
      </c>
      <c r="B607">
        <v>88</v>
      </c>
      <c r="C607" s="54">
        <v>43405</v>
      </c>
      <c r="D607" s="3" t="str">
        <f>YEAR(Datos_Consumo[[#This Row],[FECHA]])&amp;"-"&amp;MONTH(Datos_Consumo[[#This Row],[FECHA]])</f>
        <v>2018-11</v>
      </c>
    </row>
    <row r="608" spans="1:4" x14ac:dyDescent="0.25">
      <c r="A608" t="s">
        <v>1668</v>
      </c>
      <c r="B608">
        <v>68</v>
      </c>
      <c r="C608" s="54">
        <v>43435</v>
      </c>
      <c r="D608" s="3" t="str">
        <f>YEAR(Datos_Consumo[[#This Row],[FECHA]])&amp;"-"&amp;MONTH(Datos_Consumo[[#This Row],[FECHA]])</f>
        <v>2018-12</v>
      </c>
    </row>
    <row r="609" spans="1:4" x14ac:dyDescent="0.25">
      <c r="A609" t="s">
        <v>1668</v>
      </c>
      <c r="B609">
        <v>49</v>
      </c>
      <c r="C609" s="54">
        <v>43466</v>
      </c>
      <c r="D609" s="3" t="str">
        <f>YEAR(Datos_Consumo[[#This Row],[FECHA]])&amp;"-"&amp;MONTH(Datos_Consumo[[#This Row],[FECHA]])</f>
        <v>2019-1</v>
      </c>
    </row>
    <row r="610" spans="1:4" x14ac:dyDescent="0.25">
      <c r="A610" t="s">
        <v>1669</v>
      </c>
      <c r="B610">
        <v>4</v>
      </c>
      <c r="C610" s="54">
        <v>43313</v>
      </c>
      <c r="D610" s="3" t="str">
        <f>YEAR(Datos_Consumo[[#This Row],[FECHA]])&amp;"-"&amp;MONTH(Datos_Consumo[[#This Row],[FECHA]])</f>
        <v>2018-8</v>
      </c>
    </row>
    <row r="611" spans="1:4" x14ac:dyDescent="0.25">
      <c r="A611" t="s">
        <v>1669</v>
      </c>
      <c r="B611">
        <v>1</v>
      </c>
      <c r="C611" s="54">
        <v>43374</v>
      </c>
      <c r="D611" s="3" t="str">
        <f>YEAR(Datos_Consumo[[#This Row],[FECHA]])&amp;"-"&amp;MONTH(Datos_Consumo[[#This Row],[FECHA]])</f>
        <v>2018-10</v>
      </c>
    </row>
    <row r="612" spans="1:4" x14ac:dyDescent="0.25">
      <c r="A612" t="s">
        <v>1669</v>
      </c>
      <c r="B612">
        <v>5</v>
      </c>
      <c r="C612" s="54">
        <v>43405</v>
      </c>
      <c r="D612" s="3" t="str">
        <f>YEAR(Datos_Consumo[[#This Row],[FECHA]])&amp;"-"&amp;MONTH(Datos_Consumo[[#This Row],[FECHA]])</f>
        <v>2018-11</v>
      </c>
    </row>
    <row r="613" spans="1:4" x14ac:dyDescent="0.25">
      <c r="A613" t="s">
        <v>1669</v>
      </c>
      <c r="B613">
        <v>4</v>
      </c>
      <c r="C613" s="54">
        <v>43435</v>
      </c>
      <c r="D613" s="3" t="str">
        <f>YEAR(Datos_Consumo[[#This Row],[FECHA]])&amp;"-"&amp;MONTH(Datos_Consumo[[#This Row],[FECHA]])</f>
        <v>2018-12</v>
      </c>
    </row>
    <row r="614" spans="1:4" x14ac:dyDescent="0.25">
      <c r="A614" t="s">
        <v>1669</v>
      </c>
      <c r="B614">
        <v>1</v>
      </c>
      <c r="C614" s="54">
        <v>43466</v>
      </c>
      <c r="D614" s="3" t="str">
        <f>YEAR(Datos_Consumo[[#This Row],[FECHA]])&amp;"-"&amp;MONTH(Datos_Consumo[[#This Row],[FECHA]])</f>
        <v>2019-1</v>
      </c>
    </row>
    <row r="615" spans="1:4" x14ac:dyDescent="0.25">
      <c r="A615" t="s">
        <v>1670</v>
      </c>
      <c r="B615">
        <v>2</v>
      </c>
      <c r="C615" s="54">
        <v>43344</v>
      </c>
      <c r="D615" s="3" t="str">
        <f>YEAR(Datos_Consumo[[#This Row],[FECHA]])&amp;"-"&amp;MONTH(Datos_Consumo[[#This Row],[FECHA]])</f>
        <v>2018-9</v>
      </c>
    </row>
    <row r="616" spans="1:4" x14ac:dyDescent="0.25">
      <c r="A616" t="s">
        <v>1670</v>
      </c>
      <c r="B616">
        <v>1</v>
      </c>
      <c r="C616" s="54">
        <v>43374</v>
      </c>
      <c r="D616" s="3" t="str">
        <f>YEAR(Datos_Consumo[[#This Row],[FECHA]])&amp;"-"&amp;MONTH(Datos_Consumo[[#This Row],[FECHA]])</f>
        <v>2018-10</v>
      </c>
    </row>
    <row r="617" spans="1:4" x14ac:dyDescent="0.25">
      <c r="A617" t="s">
        <v>1670</v>
      </c>
      <c r="B617">
        <v>5</v>
      </c>
      <c r="C617" s="54">
        <v>43405</v>
      </c>
      <c r="D617" s="3" t="str">
        <f>YEAR(Datos_Consumo[[#This Row],[FECHA]])&amp;"-"&amp;MONTH(Datos_Consumo[[#This Row],[FECHA]])</f>
        <v>2018-11</v>
      </c>
    </row>
    <row r="618" spans="1:4" x14ac:dyDescent="0.25">
      <c r="A618" t="s">
        <v>1671</v>
      </c>
      <c r="B618">
        <v>173</v>
      </c>
      <c r="C618" s="54">
        <v>43313</v>
      </c>
      <c r="D618" s="3" t="str">
        <f>YEAR(Datos_Consumo[[#This Row],[FECHA]])&amp;"-"&amp;MONTH(Datos_Consumo[[#This Row],[FECHA]])</f>
        <v>2018-8</v>
      </c>
    </row>
    <row r="619" spans="1:4" x14ac:dyDescent="0.25">
      <c r="A619" t="s">
        <v>1671</v>
      </c>
      <c r="B619">
        <v>13</v>
      </c>
      <c r="C619" s="54">
        <v>43344</v>
      </c>
      <c r="D619" s="3" t="str">
        <f>YEAR(Datos_Consumo[[#This Row],[FECHA]])&amp;"-"&amp;MONTH(Datos_Consumo[[#This Row],[FECHA]])</f>
        <v>2018-9</v>
      </c>
    </row>
    <row r="620" spans="1:4" x14ac:dyDescent="0.25">
      <c r="A620" t="s">
        <v>1671</v>
      </c>
      <c r="B620">
        <v>78</v>
      </c>
      <c r="C620" s="54">
        <v>43374</v>
      </c>
      <c r="D620" s="3" t="str">
        <f>YEAR(Datos_Consumo[[#This Row],[FECHA]])&amp;"-"&amp;MONTH(Datos_Consumo[[#This Row],[FECHA]])</f>
        <v>2018-10</v>
      </c>
    </row>
    <row r="621" spans="1:4" x14ac:dyDescent="0.25">
      <c r="A621" t="s">
        <v>1671</v>
      </c>
      <c r="B621">
        <v>13</v>
      </c>
      <c r="C621" s="54">
        <v>43405</v>
      </c>
      <c r="D621" s="3" t="str">
        <f>YEAR(Datos_Consumo[[#This Row],[FECHA]])&amp;"-"&amp;MONTH(Datos_Consumo[[#This Row],[FECHA]])</f>
        <v>2018-11</v>
      </c>
    </row>
    <row r="622" spans="1:4" x14ac:dyDescent="0.25">
      <c r="A622" t="s">
        <v>1672</v>
      </c>
      <c r="B622">
        <v>129</v>
      </c>
      <c r="C622" s="54">
        <v>43313</v>
      </c>
      <c r="D622" s="3" t="str">
        <f>YEAR(Datos_Consumo[[#This Row],[FECHA]])&amp;"-"&amp;MONTH(Datos_Consumo[[#This Row],[FECHA]])</f>
        <v>2018-8</v>
      </c>
    </row>
    <row r="623" spans="1:4" x14ac:dyDescent="0.25">
      <c r="A623" t="s">
        <v>1672</v>
      </c>
      <c r="B623">
        <v>20</v>
      </c>
      <c r="C623" s="54">
        <v>43344</v>
      </c>
      <c r="D623" s="3" t="str">
        <f>YEAR(Datos_Consumo[[#This Row],[FECHA]])&amp;"-"&amp;MONTH(Datos_Consumo[[#This Row],[FECHA]])</f>
        <v>2018-9</v>
      </c>
    </row>
    <row r="624" spans="1:4" x14ac:dyDescent="0.25">
      <c r="A624" t="s">
        <v>1672</v>
      </c>
      <c r="B624">
        <v>123</v>
      </c>
      <c r="C624" s="54">
        <v>43374</v>
      </c>
      <c r="D624" s="3" t="str">
        <f>YEAR(Datos_Consumo[[#This Row],[FECHA]])&amp;"-"&amp;MONTH(Datos_Consumo[[#This Row],[FECHA]])</f>
        <v>2018-10</v>
      </c>
    </row>
    <row r="625" spans="1:4" x14ac:dyDescent="0.25">
      <c r="A625" t="s">
        <v>1672</v>
      </c>
      <c r="B625">
        <v>62</v>
      </c>
      <c r="C625" s="54">
        <v>43405</v>
      </c>
      <c r="D625" s="3" t="str">
        <f>YEAR(Datos_Consumo[[#This Row],[FECHA]])&amp;"-"&amp;MONTH(Datos_Consumo[[#This Row],[FECHA]])</f>
        <v>2018-11</v>
      </c>
    </row>
    <row r="626" spans="1:4" x14ac:dyDescent="0.25">
      <c r="A626" t="s">
        <v>1672</v>
      </c>
      <c r="B626">
        <v>110</v>
      </c>
      <c r="C626" s="54">
        <v>43435</v>
      </c>
      <c r="D626" s="3" t="str">
        <f>YEAR(Datos_Consumo[[#This Row],[FECHA]])&amp;"-"&amp;MONTH(Datos_Consumo[[#This Row],[FECHA]])</f>
        <v>2018-12</v>
      </c>
    </row>
    <row r="627" spans="1:4" x14ac:dyDescent="0.25">
      <c r="A627" t="s">
        <v>1672</v>
      </c>
      <c r="B627">
        <v>23</v>
      </c>
      <c r="C627" s="54">
        <v>43466</v>
      </c>
      <c r="D627" s="3" t="str">
        <f>YEAR(Datos_Consumo[[#This Row],[FECHA]])&amp;"-"&amp;MONTH(Datos_Consumo[[#This Row],[FECHA]])</f>
        <v>2019-1</v>
      </c>
    </row>
    <row r="628" spans="1:4" x14ac:dyDescent="0.25">
      <c r="A628" t="s">
        <v>1673</v>
      </c>
      <c r="B628">
        <v>6</v>
      </c>
      <c r="C628" s="54">
        <v>43313</v>
      </c>
      <c r="D628" s="3" t="str">
        <f>YEAR(Datos_Consumo[[#This Row],[FECHA]])&amp;"-"&amp;MONTH(Datos_Consumo[[#This Row],[FECHA]])</f>
        <v>2018-8</v>
      </c>
    </row>
    <row r="629" spans="1:4" x14ac:dyDescent="0.25">
      <c r="A629" t="s">
        <v>1673</v>
      </c>
      <c r="B629">
        <v>30</v>
      </c>
      <c r="C629" s="54">
        <v>43344</v>
      </c>
      <c r="D629" s="3" t="str">
        <f>YEAR(Datos_Consumo[[#This Row],[FECHA]])&amp;"-"&amp;MONTH(Datos_Consumo[[#This Row],[FECHA]])</f>
        <v>2018-9</v>
      </c>
    </row>
    <row r="630" spans="1:4" x14ac:dyDescent="0.25">
      <c r="A630" t="s">
        <v>1673</v>
      </c>
      <c r="B630">
        <v>19</v>
      </c>
      <c r="C630" s="54">
        <v>43374</v>
      </c>
      <c r="D630" s="3" t="str">
        <f>YEAR(Datos_Consumo[[#This Row],[FECHA]])&amp;"-"&amp;MONTH(Datos_Consumo[[#This Row],[FECHA]])</f>
        <v>2018-10</v>
      </c>
    </row>
    <row r="631" spans="1:4" x14ac:dyDescent="0.25">
      <c r="A631" t="s">
        <v>1673</v>
      </c>
      <c r="B631">
        <v>23</v>
      </c>
      <c r="C631" s="54">
        <v>43405</v>
      </c>
      <c r="D631" s="3" t="str">
        <f>YEAR(Datos_Consumo[[#This Row],[FECHA]])&amp;"-"&amp;MONTH(Datos_Consumo[[#This Row],[FECHA]])</f>
        <v>2018-11</v>
      </c>
    </row>
    <row r="632" spans="1:4" x14ac:dyDescent="0.25">
      <c r="A632" t="s">
        <v>1673</v>
      </c>
      <c r="B632">
        <v>26</v>
      </c>
      <c r="C632" s="54">
        <v>43466</v>
      </c>
      <c r="D632" s="3" t="str">
        <f>YEAR(Datos_Consumo[[#This Row],[FECHA]])&amp;"-"&amp;MONTH(Datos_Consumo[[#This Row],[FECHA]])</f>
        <v>2019-1</v>
      </c>
    </row>
    <row r="633" spans="1:4" x14ac:dyDescent="0.25">
      <c r="A633" t="s">
        <v>1674</v>
      </c>
      <c r="B633">
        <v>20</v>
      </c>
      <c r="C633" s="54">
        <v>43313</v>
      </c>
      <c r="D633" s="3" t="str">
        <f>YEAR(Datos_Consumo[[#This Row],[FECHA]])&amp;"-"&amp;MONTH(Datos_Consumo[[#This Row],[FECHA]])</f>
        <v>2018-8</v>
      </c>
    </row>
    <row r="634" spans="1:4" x14ac:dyDescent="0.25">
      <c r="A634" t="s">
        <v>1674</v>
      </c>
      <c r="B634">
        <v>18</v>
      </c>
      <c r="C634" s="54">
        <v>43344</v>
      </c>
      <c r="D634" s="3" t="str">
        <f>YEAR(Datos_Consumo[[#This Row],[FECHA]])&amp;"-"&amp;MONTH(Datos_Consumo[[#This Row],[FECHA]])</f>
        <v>2018-9</v>
      </c>
    </row>
    <row r="635" spans="1:4" x14ac:dyDescent="0.25">
      <c r="A635" t="s">
        <v>1674</v>
      </c>
      <c r="B635">
        <v>11</v>
      </c>
      <c r="C635" s="54">
        <v>43374</v>
      </c>
      <c r="D635" s="3" t="str">
        <f>YEAR(Datos_Consumo[[#This Row],[FECHA]])&amp;"-"&amp;MONTH(Datos_Consumo[[#This Row],[FECHA]])</f>
        <v>2018-10</v>
      </c>
    </row>
    <row r="636" spans="1:4" x14ac:dyDescent="0.25">
      <c r="A636" t="s">
        <v>1674</v>
      </c>
      <c r="B636">
        <v>41</v>
      </c>
      <c r="C636" s="54">
        <v>43405</v>
      </c>
      <c r="D636" s="3" t="str">
        <f>YEAR(Datos_Consumo[[#This Row],[FECHA]])&amp;"-"&amp;MONTH(Datos_Consumo[[#This Row],[FECHA]])</f>
        <v>2018-11</v>
      </c>
    </row>
    <row r="637" spans="1:4" x14ac:dyDescent="0.25">
      <c r="A637" t="s">
        <v>1674</v>
      </c>
      <c r="B637">
        <v>12</v>
      </c>
      <c r="C637" s="54">
        <v>43435</v>
      </c>
      <c r="D637" s="3" t="str">
        <f>YEAR(Datos_Consumo[[#This Row],[FECHA]])&amp;"-"&amp;MONTH(Datos_Consumo[[#This Row],[FECHA]])</f>
        <v>2018-12</v>
      </c>
    </row>
    <row r="638" spans="1:4" x14ac:dyDescent="0.25">
      <c r="A638" t="s">
        <v>1674</v>
      </c>
      <c r="B638">
        <v>13</v>
      </c>
      <c r="C638" s="54">
        <v>43466</v>
      </c>
      <c r="D638" s="3" t="str">
        <f>YEAR(Datos_Consumo[[#This Row],[FECHA]])&amp;"-"&amp;MONTH(Datos_Consumo[[#This Row],[FECHA]])</f>
        <v>2019-1</v>
      </c>
    </row>
    <row r="639" spans="1:4" x14ac:dyDescent="0.25">
      <c r="A639" t="s">
        <v>1675</v>
      </c>
      <c r="B639">
        <v>11</v>
      </c>
      <c r="C639" s="54">
        <v>43313</v>
      </c>
      <c r="D639" s="3" t="str">
        <f>YEAR(Datos_Consumo[[#This Row],[FECHA]])&amp;"-"&amp;MONTH(Datos_Consumo[[#This Row],[FECHA]])</f>
        <v>2018-8</v>
      </c>
    </row>
    <row r="640" spans="1:4" x14ac:dyDescent="0.25">
      <c r="A640" t="s">
        <v>1675</v>
      </c>
      <c r="B640">
        <v>29</v>
      </c>
      <c r="C640" s="54">
        <v>43344</v>
      </c>
      <c r="D640" s="3" t="str">
        <f>YEAR(Datos_Consumo[[#This Row],[FECHA]])&amp;"-"&amp;MONTH(Datos_Consumo[[#This Row],[FECHA]])</f>
        <v>2018-9</v>
      </c>
    </row>
    <row r="641" spans="1:4" x14ac:dyDescent="0.25">
      <c r="A641" t="s">
        <v>1675</v>
      </c>
      <c r="B641">
        <v>68</v>
      </c>
      <c r="C641" s="54">
        <v>43374</v>
      </c>
      <c r="D641" s="3" t="str">
        <f>YEAR(Datos_Consumo[[#This Row],[FECHA]])&amp;"-"&amp;MONTH(Datos_Consumo[[#This Row],[FECHA]])</f>
        <v>2018-10</v>
      </c>
    </row>
    <row r="642" spans="1:4" x14ac:dyDescent="0.25">
      <c r="A642" t="s">
        <v>1675</v>
      </c>
      <c r="B642">
        <v>31</v>
      </c>
      <c r="C642" s="54">
        <v>43405</v>
      </c>
      <c r="D642" s="3" t="str">
        <f>YEAR(Datos_Consumo[[#This Row],[FECHA]])&amp;"-"&amp;MONTH(Datos_Consumo[[#This Row],[FECHA]])</f>
        <v>2018-11</v>
      </c>
    </row>
    <row r="643" spans="1:4" x14ac:dyDescent="0.25">
      <c r="A643" t="s">
        <v>1675</v>
      </c>
      <c r="B643">
        <v>9</v>
      </c>
      <c r="C643" s="54">
        <v>43435</v>
      </c>
      <c r="D643" s="3" t="str">
        <f>YEAR(Datos_Consumo[[#This Row],[FECHA]])&amp;"-"&amp;MONTH(Datos_Consumo[[#This Row],[FECHA]])</f>
        <v>2018-12</v>
      </c>
    </row>
    <row r="644" spans="1:4" x14ac:dyDescent="0.25">
      <c r="A644" t="s">
        <v>1675</v>
      </c>
      <c r="B644">
        <v>26</v>
      </c>
      <c r="C644" s="54">
        <v>43466</v>
      </c>
      <c r="D644" s="3" t="str">
        <f>YEAR(Datos_Consumo[[#This Row],[FECHA]])&amp;"-"&amp;MONTH(Datos_Consumo[[#This Row],[FECHA]])</f>
        <v>2019-1</v>
      </c>
    </row>
    <row r="645" spans="1:4" x14ac:dyDescent="0.25">
      <c r="A645" t="s">
        <v>1676</v>
      </c>
      <c r="B645">
        <v>13</v>
      </c>
      <c r="C645" s="54">
        <v>43313</v>
      </c>
      <c r="D645" s="3" t="str">
        <f>YEAR(Datos_Consumo[[#This Row],[FECHA]])&amp;"-"&amp;MONTH(Datos_Consumo[[#This Row],[FECHA]])</f>
        <v>2018-8</v>
      </c>
    </row>
    <row r="646" spans="1:4" x14ac:dyDescent="0.25">
      <c r="A646" t="s">
        <v>1676</v>
      </c>
      <c r="B646">
        <v>15</v>
      </c>
      <c r="C646" s="54">
        <v>43344</v>
      </c>
      <c r="D646" s="3" t="str">
        <f>YEAR(Datos_Consumo[[#This Row],[FECHA]])&amp;"-"&amp;MONTH(Datos_Consumo[[#This Row],[FECHA]])</f>
        <v>2018-9</v>
      </c>
    </row>
    <row r="647" spans="1:4" x14ac:dyDescent="0.25">
      <c r="A647" t="s">
        <v>1676</v>
      </c>
      <c r="B647">
        <v>38</v>
      </c>
      <c r="C647" s="54">
        <v>43374</v>
      </c>
      <c r="D647" s="3" t="str">
        <f>YEAR(Datos_Consumo[[#This Row],[FECHA]])&amp;"-"&amp;MONTH(Datos_Consumo[[#This Row],[FECHA]])</f>
        <v>2018-10</v>
      </c>
    </row>
    <row r="648" spans="1:4" x14ac:dyDescent="0.25">
      <c r="A648" t="s">
        <v>1676</v>
      </c>
      <c r="B648">
        <v>25</v>
      </c>
      <c r="C648" s="54">
        <v>43405</v>
      </c>
      <c r="D648" s="3" t="str">
        <f>YEAR(Datos_Consumo[[#This Row],[FECHA]])&amp;"-"&amp;MONTH(Datos_Consumo[[#This Row],[FECHA]])</f>
        <v>2018-11</v>
      </c>
    </row>
    <row r="649" spans="1:4" x14ac:dyDescent="0.25">
      <c r="A649" t="s">
        <v>1676</v>
      </c>
      <c r="B649">
        <v>3</v>
      </c>
      <c r="C649" s="54">
        <v>43435</v>
      </c>
      <c r="D649" s="3" t="str">
        <f>YEAR(Datos_Consumo[[#This Row],[FECHA]])&amp;"-"&amp;MONTH(Datos_Consumo[[#This Row],[FECHA]])</f>
        <v>2018-12</v>
      </c>
    </row>
    <row r="650" spans="1:4" x14ac:dyDescent="0.25">
      <c r="A650" t="s">
        <v>1676</v>
      </c>
      <c r="B650">
        <v>13</v>
      </c>
      <c r="C650" s="54">
        <v>43466</v>
      </c>
      <c r="D650" s="3" t="str">
        <f>YEAR(Datos_Consumo[[#This Row],[FECHA]])&amp;"-"&amp;MONTH(Datos_Consumo[[#This Row],[FECHA]])</f>
        <v>2019-1</v>
      </c>
    </row>
    <row r="651" spans="1:4" x14ac:dyDescent="0.25">
      <c r="A651" t="s">
        <v>1677</v>
      </c>
      <c r="B651">
        <v>19</v>
      </c>
      <c r="C651" s="54">
        <v>43374</v>
      </c>
      <c r="D651" s="3" t="str">
        <f>YEAR(Datos_Consumo[[#This Row],[FECHA]])&amp;"-"&amp;MONTH(Datos_Consumo[[#This Row],[FECHA]])</f>
        <v>2018-10</v>
      </c>
    </row>
    <row r="652" spans="1:4" x14ac:dyDescent="0.25">
      <c r="A652" t="s">
        <v>1677</v>
      </c>
      <c r="B652">
        <v>19</v>
      </c>
      <c r="C652" s="54">
        <v>43405</v>
      </c>
      <c r="D652" s="3" t="str">
        <f>YEAR(Datos_Consumo[[#This Row],[FECHA]])&amp;"-"&amp;MONTH(Datos_Consumo[[#This Row],[FECHA]])</f>
        <v>2018-11</v>
      </c>
    </row>
    <row r="653" spans="1:4" x14ac:dyDescent="0.25">
      <c r="A653" t="s">
        <v>1677</v>
      </c>
      <c r="B653">
        <v>5</v>
      </c>
      <c r="C653" s="54">
        <v>43435</v>
      </c>
      <c r="D653" s="3" t="str">
        <f>YEAR(Datos_Consumo[[#This Row],[FECHA]])&amp;"-"&amp;MONTH(Datos_Consumo[[#This Row],[FECHA]])</f>
        <v>2018-12</v>
      </c>
    </row>
    <row r="654" spans="1:4" x14ac:dyDescent="0.25">
      <c r="A654" t="s">
        <v>1677</v>
      </c>
      <c r="B654">
        <v>1</v>
      </c>
      <c r="C654" s="54">
        <v>43466</v>
      </c>
      <c r="D654" s="3" t="str">
        <f>YEAR(Datos_Consumo[[#This Row],[FECHA]])&amp;"-"&amp;MONTH(Datos_Consumo[[#This Row],[FECHA]])</f>
        <v>2019-1</v>
      </c>
    </row>
    <row r="655" spans="1:4" x14ac:dyDescent="0.25">
      <c r="A655" t="s">
        <v>1678</v>
      </c>
      <c r="B655">
        <v>55</v>
      </c>
      <c r="C655" s="54">
        <v>43374</v>
      </c>
      <c r="D655" s="3" t="str">
        <f>YEAR(Datos_Consumo[[#This Row],[FECHA]])&amp;"-"&amp;MONTH(Datos_Consumo[[#This Row],[FECHA]])</f>
        <v>2018-10</v>
      </c>
    </row>
    <row r="656" spans="1:4" x14ac:dyDescent="0.25">
      <c r="A656" t="s">
        <v>1678</v>
      </c>
      <c r="B656">
        <v>63</v>
      </c>
      <c r="C656" s="54">
        <v>43405</v>
      </c>
      <c r="D656" s="3" t="str">
        <f>YEAR(Datos_Consumo[[#This Row],[FECHA]])&amp;"-"&amp;MONTH(Datos_Consumo[[#This Row],[FECHA]])</f>
        <v>2018-11</v>
      </c>
    </row>
    <row r="657" spans="1:4" x14ac:dyDescent="0.25">
      <c r="A657" t="s">
        <v>1678</v>
      </c>
      <c r="B657">
        <v>43</v>
      </c>
      <c r="C657" s="54">
        <v>43435</v>
      </c>
      <c r="D657" s="3" t="str">
        <f>YEAR(Datos_Consumo[[#This Row],[FECHA]])&amp;"-"&amp;MONTH(Datos_Consumo[[#This Row],[FECHA]])</f>
        <v>2018-12</v>
      </c>
    </row>
    <row r="658" spans="1:4" x14ac:dyDescent="0.25">
      <c r="A658" t="s">
        <v>1678</v>
      </c>
      <c r="B658">
        <v>125</v>
      </c>
      <c r="C658" s="54">
        <v>43466</v>
      </c>
      <c r="D658" s="3" t="str">
        <f>YEAR(Datos_Consumo[[#This Row],[FECHA]])&amp;"-"&amp;MONTH(Datos_Consumo[[#This Row],[FECHA]])</f>
        <v>2019-1</v>
      </c>
    </row>
    <row r="659" spans="1:4" x14ac:dyDescent="0.25">
      <c r="A659" t="s">
        <v>1679</v>
      </c>
      <c r="B659">
        <v>32</v>
      </c>
      <c r="C659" s="54">
        <v>43344</v>
      </c>
      <c r="D659" s="3" t="str">
        <f>YEAR(Datos_Consumo[[#This Row],[FECHA]])&amp;"-"&amp;MONTH(Datos_Consumo[[#This Row],[FECHA]])</f>
        <v>2018-9</v>
      </c>
    </row>
    <row r="660" spans="1:4" x14ac:dyDescent="0.25">
      <c r="A660" t="s">
        <v>1679</v>
      </c>
      <c r="B660">
        <v>31</v>
      </c>
      <c r="C660" s="54">
        <v>43374</v>
      </c>
      <c r="D660" s="3" t="str">
        <f>YEAR(Datos_Consumo[[#This Row],[FECHA]])&amp;"-"&amp;MONTH(Datos_Consumo[[#This Row],[FECHA]])</f>
        <v>2018-10</v>
      </c>
    </row>
    <row r="661" spans="1:4" x14ac:dyDescent="0.25">
      <c r="A661" t="s">
        <v>1679</v>
      </c>
      <c r="B661">
        <v>33</v>
      </c>
      <c r="C661" s="54">
        <v>43405</v>
      </c>
      <c r="D661" s="3" t="str">
        <f>YEAR(Datos_Consumo[[#This Row],[FECHA]])&amp;"-"&amp;MONTH(Datos_Consumo[[#This Row],[FECHA]])</f>
        <v>2018-11</v>
      </c>
    </row>
    <row r="662" spans="1:4" x14ac:dyDescent="0.25">
      <c r="A662" t="s">
        <v>1679</v>
      </c>
      <c r="B662">
        <v>25</v>
      </c>
      <c r="C662" s="54">
        <v>43435</v>
      </c>
      <c r="D662" s="3" t="str">
        <f>YEAR(Datos_Consumo[[#This Row],[FECHA]])&amp;"-"&amp;MONTH(Datos_Consumo[[#This Row],[FECHA]])</f>
        <v>2018-12</v>
      </c>
    </row>
    <row r="663" spans="1:4" x14ac:dyDescent="0.25">
      <c r="A663" t="s">
        <v>1679</v>
      </c>
      <c r="B663">
        <v>23</v>
      </c>
      <c r="C663" s="54">
        <v>43466</v>
      </c>
      <c r="D663" s="3" t="str">
        <f>YEAR(Datos_Consumo[[#This Row],[FECHA]])&amp;"-"&amp;MONTH(Datos_Consumo[[#This Row],[FECHA]])</f>
        <v>2019-1</v>
      </c>
    </row>
    <row r="664" spans="1:4" x14ac:dyDescent="0.25">
      <c r="A664" t="s">
        <v>1680</v>
      </c>
      <c r="B664">
        <v>6</v>
      </c>
      <c r="C664" s="54">
        <v>43313</v>
      </c>
      <c r="D664" s="3" t="str">
        <f>YEAR(Datos_Consumo[[#This Row],[FECHA]])&amp;"-"&amp;MONTH(Datos_Consumo[[#This Row],[FECHA]])</f>
        <v>2018-8</v>
      </c>
    </row>
    <row r="665" spans="1:4" x14ac:dyDescent="0.25">
      <c r="A665" t="s">
        <v>1680</v>
      </c>
      <c r="B665">
        <v>18</v>
      </c>
      <c r="C665" s="54">
        <v>43344</v>
      </c>
      <c r="D665" s="3" t="str">
        <f>YEAR(Datos_Consumo[[#This Row],[FECHA]])&amp;"-"&amp;MONTH(Datos_Consumo[[#This Row],[FECHA]])</f>
        <v>2018-9</v>
      </c>
    </row>
    <row r="666" spans="1:4" x14ac:dyDescent="0.25">
      <c r="A666" t="s">
        <v>1680</v>
      </c>
      <c r="B666">
        <v>10</v>
      </c>
      <c r="C666" s="54">
        <v>43374</v>
      </c>
      <c r="D666" s="3" t="str">
        <f>YEAR(Datos_Consumo[[#This Row],[FECHA]])&amp;"-"&amp;MONTH(Datos_Consumo[[#This Row],[FECHA]])</f>
        <v>2018-10</v>
      </c>
    </row>
    <row r="667" spans="1:4" x14ac:dyDescent="0.25">
      <c r="A667" t="s">
        <v>1680</v>
      </c>
      <c r="B667">
        <v>5</v>
      </c>
      <c r="C667" s="54">
        <v>43405</v>
      </c>
      <c r="D667" s="3" t="str">
        <f>YEAR(Datos_Consumo[[#This Row],[FECHA]])&amp;"-"&amp;MONTH(Datos_Consumo[[#This Row],[FECHA]])</f>
        <v>2018-11</v>
      </c>
    </row>
    <row r="668" spans="1:4" x14ac:dyDescent="0.25">
      <c r="A668" t="s">
        <v>1680</v>
      </c>
      <c r="B668">
        <v>8</v>
      </c>
      <c r="C668" s="54">
        <v>43435</v>
      </c>
      <c r="D668" s="3" t="str">
        <f>YEAR(Datos_Consumo[[#This Row],[FECHA]])&amp;"-"&amp;MONTH(Datos_Consumo[[#This Row],[FECHA]])</f>
        <v>2018-12</v>
      </c>
    </row>
    <row r="669" spans="1:4" x14ac:dyDescent="0.25">
      <c r="A669" t="s">
        <v>1680</v>
      </c>
      <c r="B669">
        <v>7</v>
      </c>
      <c r="C669" s="54">
        <v>43466</v>
      </c>
      <c r="D669" s="3" t="str">
        <f>YEAR(Datos_Consumo[[#This Row],[FECHA]])&amp;"-"&amp;MONTH(Datos_Consumo[[#This Row],[FECHA]])</f>
        <v>2019-1</v>
      </c>
    </row>
    <row r="670" spans="1:4" x14ac:dyDescent="0.25">
      <c r="A670" t="s">
        <v>1681</v>
      </c>
      <c r="B670">
        <v>1</v>
      </c>
      <c r="C670" s="54">
        <v>43405</v>
      </c>
      <c r="D670" s="3" t="str">
        <f>YEAR(Datos_Consumo[[#This Row],[FECHA]])&amp;"-"&amp;MONTH(Datos_Consumo[[#This Row],[FECHA]])</f>
        <v>2018-11</v>
      </c>
    </row>
    <row r="671" spans="1:4" x14ac:dyDescent="0.25">
      <c r="A671" t="s">
        <v>1682</v>
      </c>
      <c r="B671">
        <v>6</v>
      </c>
      <c r="C671" s="54">
        <v>43313</v>
      </c>
      <c r="D671" s="3" t="str">
        <f>YEAR(Datos_Consumo[[#This Row],[FECHA]])&amp;"-"&amp;MONTH(Datos_Consumo[[#This Row],[FECHA]])</f>
        <v>2018-8</v>
      </c>
    </row>
    <row r="672" spans="1:4" x14ac:dyDescent="0.25">
      <c r="A672" t="s">
        <v>1682</v>
      </c>
      <c r="B672">
        <v>38</v>
      </c>
      <c r="C672" s="54">
        <v>43344</v>
      </c>
      <c r="D672" s="3" t="str">
        <f>YEAR(Datos_Consumo[[#This Row],[FECHA]])&amp;"-"&amp;MONTH(Datos_Consumo[[#This Row],[FECHA]])</f>
        <v>2018-9</v>
      </c>
    </row>
    <row r="673" spans="1:4" x14ac:dyDescent="0.25">
      <c r="A673" t="s">
        <v>1682</v>
      </c>
      <c r="B673">
        <v>11</v>
      </c>
      <c r="C673" s="54">
        <v>43374</v>
      </c>
      <c r="D673" s="3" t="str">
        <f>YEAR(Datos_Consumo[[#This Row],[FECHA]])&amp;"-"&amp;MONTH(Datos_Consumo[[#This Row],[FECHA]])</f>
        <v>2018-10</v>
      </c>
    </row>
    <row r="674" spans="1:4" x14ac:dyDescent="0.25">
      <c r="A674" t="s">
        <v>1682</v>
      </c>
      <c r="B674">
        <v>19</v>
      </c>
      <c r="C674" s="54">
        <v>43405</v>
      </c>
      <c r="D674" s="3" t="str">
        <f>YEAR(Datos_Consumo[[#This Row],[FECHA]])&amp;"-"&amp;MONTH(Datos_Consumo[[#This Row],[FECHA]])</f>
        <v>2018-11</v>
      </c>
    </row>
    <row r="675" spans="1:4" x14ac:dyDescent="0.25">
      <c r="A675" t="s">
        <v>1682</v>
      </c>
      <c r="B675">
        <v>2</v>
      </c>
      <c r="C675" s="54">
        <v>43435</v>
      </c>
      <c r="D675" s="3" t="str">
        <f>YEAR(Datos_Consumo[[#This Row],[FECHA]])&amp;"-"&amp;MONTH(Datos_Consumo[[#This Row],[FECHA]])</f>
        <v>2018-12</v>
      </c>
    </row>
    <row r="676" spans="1:4" x14ac:dyDescent="0.25">
      <c r="A676" t="s">
        <v>1682</v>
      </c>
      <c r="B676">
        <v>13</v>
      </c>
      <c r="C676" s="54">
        <v>43466</v>
      </c>
      <c r="D676" s="3" t="str">
        <f>YEAR(Datos_Consumo[[#This Row],[FECHA]])&amp;"-"&amp;MONTH(Datos_Consumo[[#This Row],[FECHA]])</f>
        <v>2019-1</v>
      </c>
    </row>
    <row r="677" spans="1:4" x14ac:dyDescent="0.25">
      <c r="A677" t="s">
        <v>1683</v>
      </c>
      <c r="B677">
        <v>12</v>
      </c>
      <c r="C677" s="54">
        <v>43313</v>
      </c>
      <c r="D677" s="3" t="str">
        <f>YEAR(Datos_Consumo[[#This Row],[FECHA]])&amp;"-"&amp;MONTH(Datos_Consumo[[#This Row],[FECHA]])</f>
        <v>2018-8</v>
      </c>
    </row>
    <row r="678" spans="1:4" x14ac:dyDescent="0.25">
      <c r="A678" t="s">
        <v>1683</v>
      </c>
      <c r="B678">
        <v>24</v>
      </c>
      <c r="C678" s="54">
        <v>43344</v>
      </c>
      <c r="D678" s="3" t="str">
        <f>YEAR(Datos_Consumo[[#This Row],[FECHA]])&amp;"-"&amp;MONTH(Datos_Consumo[[#This Row],[FECHA]])</f>
        <v>2018-9</v>
      </c>
    </row>
    <row r="679" spans="1:4" x14ac:dyDescent="0.25">
      <c r="A679" t="s">
        <v>1683</v>
      </c>
      <c r="B679">
        <v>18</v>
      </c>
      <c r="C679" s="54">
        <v>43374</v>
      </c>
      <c r="D679" s="3" t="str">
        <f>YEAR(Datos_Consumo[[#This Row],[FECHA]])&amp;"-"&amp;MONTH(Datos_Consumo[[#This Row],[FECHA]])</f>
        <v>2018-10</v>
      </c>
    </row>
    <row r="680" spans="1:4" x14ac:dyDescent="0.25">
      <c r="A680" t="s">
        <v>1683</v>
      </c>
      <c r="B680">
        <v>5</v>
      </c>
      <c r="C680" s="54">
        <v>43405</v>
      </c>
      <c r="D680" s="3" t="str">
        <f>YEAR(Datos_Consumo[[#This Row],[FECHA]])&amp;"-"&amp;MONTH(Datos_Consumo[[#This Row],[FECHA]])</f>
        <v>2018-11</v>
      </c>
    </row>
    <row r="681" spans="1:4" x14ac:dyDescent="0.25">
      <c r="A681" t="s">
        <v>1684</v>
      </c>
      <c r="B681">
        <v>10</v>
      </c>
      <c r="C681" s="54">
        <v>43313</v>
      </c>
      <c r="D681" s="3" t="str">
        <f>YEAR(Datos_Consumo[[#This Row],[FECHA]])&amp;"-"&amp;MONTH(Datos_Consumo[[#This Row],[FECHA]])</f>
        <v>2018-8</v>
      </c>
    </row>
    <row r="682" spans="1:4" x14ac:dyDescent="0.25">
      <c r="A682" t="s">
        <v>1684</v>
      </c>
      <c r="B682">
        <v>5</v>
      </c>
      <c r="C682" s="54">
        <v>43344</v>
      </c>
      <c r="D682" s="3" t="str">
        <f>YEAR(Datos_Consumo[[#This Row],[FECHA]])&amp;"-"&amp;MONTH(Datos_Consumo[[#This Row],[FECHA]])</f>
        <v>2018-9</v>
      </c>
    </row>
    <row r="683" spans="1:4" x14ac:dyDescent="0.25">
      <c r="A683" t="s">
        <v>1684</v>
      </c>
      <c r="B683">
        <v>7</v>
      </c>
      <c r="C683" s="54">
        <v>43374</v>
      </c>
      <c r="D683" s="3" t="str">
        <f>YEAR(Datos_Consumo[[#This Row],[FECHA]])&amp;"-"&amp;MONTH(Datos_Consumo[[#This Row],[FECHA]])</f>
        <v>2018-10</v>
      </c>
    </row>
    <row r="684" spans="1:4" x14ac:dyDescent="0.25">
      <c r="A684" t="s">
        <v>1684</v>
      </c>
      <c r="B684">
        <v>3</v>
      </c>
      <c r="C684" s="54">
        <v>43405</v>
      </c>
      <c r="D684" s="3" t="str">
        <f>YEAR(Datos_Consumo[[#This Row],[FECHA]])&amp;"-"&amp;MONTH(Datos_Consumo[[#This Row],[FECHA]])</f>
        <v>2018-11</v>
      </c>
    </row>
    <row r="685" spans="1:4" x14ac:dyDescent="0.25">
      <c r="A685" t="s">
        <v>1684</v>
      </c>
      <c r="B685">
        <v>1</v>
      </c>
      <c r="C685" s="54">
        <v>43435</v>
      </c>
      <c r="D685" s="3" t="str">
        <f>YEAR(Datos_Consumo[[#This Row],[FECHA]])&amp;"-"&amp;MONTH(Datos_Consumo[[#This Row],[FECHA]])</f>
        <v>2018-12</v>
      </c>
    </row>
    <row r="686" spans="1:4" x14ac:dyDescent="0.25">
      <c r="A686" t="s">
        <v>1684</v>
      </c>
      <c r="B686">
        <v>6</v>
      </c>
      <c r="C686" s="54">
        <v>43466</v>
      </c>
      <c r="D686" s="3" t="str">
        <f>YEAR(Datos_Consumo[[#This Row],[FECHA]])&amp;"-"&amp;MONTH(Datos_Consumo[[#This Row],[FECHA]])</f>
        <v>2019-1</v>
      </c>
    </row>
    <row r="687" spans="1:4" x14ac:dyDescent="0.25">
      <c r="A687" t="s">
        <v>1685</v>
      </c>
      <c r="B687">
        <v>8</v>
      </c>
      <c r="C687" s="54">
        <v>43313</v>
      </c>
      <c r="D687" s="3" t="str">
        <f>YEAR(Datos_Consumo[[#This Row],[FECHA]])&amp;"-"&amp;MONTH(Datos_Consumo[[#This Row],[FECHA]])</f>
        <v>2018-8</v>
      </c>
    </row>
    <row r="688" spans="1:4" x14ac:dyDescent="0.25">
      <c r="A688" t="s">
        <v>1685</v>
      </c>
      <c r="B688">
        <v>14</v>
      </c>
      <c r="C688" s="54">
        <v>43344</v>
      </c>
      <c r="D688" s="3" t="str">
        <f>YEAR(Datos_Consumo[[#This Row],[FECHA]])&amp;"-"&amp;MONTH(Datos_Consumo[[#This Row],[FECHA]])</f>
        <v>2018-9</v>
      </c>
    </row>
    <row r="689" spans="1:4" x14ac:dyDescent="0.25">
      <c r="A689" t="s">
        <v>1685</v>
      </c>
      <c r="B689">
        <v>8</v>
      </c>
      <c r="C689" s="54">
        <v>43374</v>
      </c>
      <c r="D689" s="3" t="str">
        <f>YEAR(Datos_Consumo[[#This Row],[FECHA]])&amp;"-"&amp;MONTH(Datos_Consumo[[#This Row],[FECHA]])</f>
        <v>2018-10</v>
      </c>
    </row>
    <row r="690" spans="1:4" x14ac:dyDescent="0.25">
      <c r="A690" t="s">
        <v>1685</v>
      </c>
      <c r="B690">
        <v>4</v>
      </c>
      <c r="C690" s="54">
        <v>43405</v>
      </c>
      <c r="D690" s="3" t="str">
        <f>YEAR(Datos_Consumo[[#This Row],[FECHA]])&amp;"-"&amp;MONTH(Datos_Consumo[[#This Row],[FECHA]])</f>
        <v>2018-11</v>
      </c>
    </row>
    <row r="691" spans="1:4" x14ac:dyDescent="0.25">
      <c r="A691" t="s">
        <v>1685</v>
      </c>
      <c r="B691">
        <v>1</v>
      </c>
      <c r="C691" s="54">
        <v>43435</v>
      </c>
      <c r="D691" s="3" t="str">
        <f>YEAR(Datos_Consumo[[#This Row],[FECHA]])&amp;"-"&amp;MONTH(Datos_Consumo[[#This Row],[FECHA]])</f>
        <v>2018-12</v>
      </c>
    </row>
    <row r="692" spans="1:4" x14ac:dyDescent="0.25">
      <c r="A692" t="s">
        <v>1685</v>
      </c>
      <c r="B692">
        <v>7</v>
      </c>
      <c r="C692" s="54">
        <v>43466</v>
      </c>
      <c r="D692" s="3" t="str">
        <f>YEAR(Datos_Consumo[[#This Row],[FECHA]])&amp;"-"&amp;MONTH(Datos_Consumo[[#This Row],[FECHA]])</f>
        <v>2019-1</v>
      </c>
    </row>
    <row r="693" spans="1:4" x14ac:dyDescent="0.25">
      <c r="A693" t="s">
        <v>1686</v>
      </c>
      <c r="B693">
        <v>1</v>
      </c>
      <c r="C693" s="54">
        <v>43313</v>
      </c>
      <c r="D693" s="3" t="str">
        <f>YEAR(Datos_Consumo[[#This Row],[FECHA]])&amp;"-"&amp;MONTH(Datos_Consumo[[#This Row],[FECHA]])</f>
        <v>2018-8</v>
      </c>
    </row>
    <row r="694" spans="1:4" x14ac:dyDescent="0.25">
      <c r="A694" t="s">
        <v>1686</v>
      </c>
      <c r="B694">
        <v>1</v>
      </c>
      <c r="C694" s="54">
        <v>43344</v>
      </c>
      <c r="D694" s="3" t="str">
        <f>YEAR(Datos_Consumo[[#This Row],[FECHA]])&amp;"-"&amp;MONTH(Datos_Consumo[[#This Row],[FECHA]])</f>
        <v>2018-9</v>
      </c>
    </row>
    <row r="695" spans="1:4" x14ac:dyDescent="0.25">
      <c r="A695" t="s">
        <v>1686</v>
      </c>
      <c r="B695">
        <v>2</v>
      </c>
      <c r="C695" s="54">
        <v>43374</v>
      </c>
      <c r="D695" s="3" t="str">
        <f>YEAR(Datos_Consumo[[#This Row],[FECHA]])&amp;"-"&amp;MONTH(Datos_Consumo[[#This Row],[FECHA]])</f>
        <v>2018-10</v>
      </c>
    </row>
    <row r="696" spans="1:4" x14ac:dyDescent="0.25">
      <c r="A696" t="s">
        <v>1686</v>
      </c>
      <c r="B696">
        <v>1</v>
      </c>
      <c r="C696" s="54">
        <v>43405</v>
      </c>
      <c r="D696" s="3" t="str">
        <f>YEAR(Datos_Consumo[[#This Row],[FECHA]])&amp;"-"&amp;MONTH(Datos_Consumo[[#This Row],[FECHA]])</f>
        <v>2018-11</v>
      </c>
    </row>
    <row r="697" spans="1:4" x14ac:dyDescent="0.25">
      <c r="A697" t="s">
        <v>1687</v>
      </c>
      <c r="B697">
        <v>3</v>
      </c>
      <c r="C697" s="54">
        <v>43313</v>
      </c>
      <c r="D697" s="3" t="str">
        <f>YEAR(Datos_Consumo[[#This Row],[FECHA]])&amp;"-"&amp;MONTH(Datos_Consumo[[#This Row],[FECHA]])</f>
        <v>2018-8</v>
      </c>
    </row>
    <row r="698" spans="1:4" x14ac:dyDescent="0.25">
      <c r="A698" t="s">
        <v>1687</v>
      </c>
      <c r="B698">
        <v>1</v>
      </c>
      <c r="C698" s="54">
        <v>43344</v>
      </c>
      <c r="D698" s="3" t="str">
        <f>YEAR(Datos_Consumo[[#This Row],[FECHA]])&amp;"-"&amp;MONTH(Datos_Consumo[[#This Row],[FECHA]])</f>
        <v>2018-9</v>
      </c>
    </row>
    <row r="699" spans="1:4" x14ac:dyDescent="0.25">
      <c r="A699" t="s">
        <v>1687</v>
      </c>
      <c r="B699">
        <v>4</v>
      </c>
      <c r="C699" s="54">
        <v>43374</v>
      </c>
      <c r="D699" s="3" t="str">
        <f>YEAR(Datos_Consumo[[#This Row],[FECHA]])&amp;"-"&amp;MONTH(Datos_Consumo[[#This Row],[FECHA]])</f>
        <v>2018-10</v>
      </c>
    </row>
    <row r="700" spans="1:4" x14ac:dyDescent="0.25">
      <c r="A700" t="s">
        <v>1687</v>
      </c>
      <c r="B700">
        <v>2</v>
      </c>
      <c r="C700" s="54">
        <v>43405</v>
      </c>
      <c r="D700" s="3" t="str">
        <f>YEAR(Datos_Consumo[[#This Row],[FECHA]])&amp;"-"&amp;MONTH(Datos_Consumo[[#This Row],[FECHA]])</f>
        <v>2018-11</v>
      </c>
    </row>
    <row r="701" spans="1:4" x14ac:dyDescent="0.25">
      <c r="A701" t="s">
        <v>1687</v>
      </c>
      <c r="B701">
        <v>2</v>
      </c>
      <c r="C701" s="54">
        <v>43466</v>
      </c>
      <c r="D701" s="3" t="str">
        <f>YEAR(Datos_Consumo[[#This Row],[FECHA]])&amp;"-"&amp;MONTH(Datos_Consumo[[#This Row],[FECHA]])</f>
        <v>2019-1</v>
      </c>
    </row>
    <row r="702" spans="1:4" x14ac:dyDescent="0.25">
      <c r="A702" t="s">
        <v>1688</v>
      </c>
      <c r="B702">
        <v>13</v>
      </c>
      <c r="C702" s="54">
        <v>43313</v>
      </c>
      <c r="D702" s="3" t="str">
        <f>YEAR(Datos_Consumo[[#This Row],[FECHA]])&amp;"-"&amp;MONTH(Datos_Consumo[[#This Row],[FECHA]])</f>
        <v>2018-8</v>
      </c>
    </row>
    <row r="703" spans="1:4" x14ac:dyDescent="0.25">
      <c r="A703" t="s">
        <v>1689</v>
      </c>
      <c r="B703">
        <v>24</v>
      </c>
      <c r="C703" s="54">
        <v>43313</v>
      </c>
      <c r="D703" s="3" t="str">
        <f>YEAR(Datos_Consumo[[#This Row],[FECHA]])&amp;"-"&amp;MONTH(Datos_Consumo[[#This Row],[FECHA]])</f>
        <v>2018-8</v>
      </c>
    </row>
    <row r="704" spans="1:4" x14ac:dyDescent="0.25">
      <c r="A704" t="s">
        <v>1689</v>
      </c>
      <c r="B704">
        <v>26</v>
      </c>
      <c r="C704" s="54">
        <v>43344</v>
      </c>
      <c r="D704" s="3" t="str">
        <f>YEAR(Datos_Consumo[[#This Row],[FECHA]])&amp;"-"&amp;MONTH(Datos_Consumo[[#This Row],[FECHA]])</f>
        <v>2018-9</v>
      </c>
    </row>
    <row r="705" spans="1:4" x14ac:dyDescent="0.25">
      <c r="A705" t="s">
        <v>1689</v>
      </c>
      <c r="B705">
        <v>13</v>
      </c>
      <c r="C705" s="54">
        <v>43374</v>
      </c>
      <c r="D705" s="3" t="str">
        <f>YEAR(Datos_Consumo[[#This Row],[FECHA]])&amp;"-"&amp;MONTH(Datos_Consumo[[#This Row],[FECHA]])</f>
        <v>2018-10</v>
      </c>
    </row>
    <row r="706" spans="1:4" x14ac:dyDescent="0.25">
      <c r="A706" t="s">
        <v>1689</v>
      </c>
      <c r="B706">
        <v>26</v>
      </c>
      <c r="C706" s="54">
        <v>43405</v>
      </c>
      <c r="D706" s="3" t="str">
        <f>YEAR(Datos_Consumo[[#This Row],[FECHA]])&amp;"-"&amp;MONTH(Datos_Consumo[[#This Row],[FECHA]])</f>
        <v>2018-11</v>
      </c>
    </row>
    <row r="707" spans="1:4" x14ac:dyDescent="0.25">
      <c r="A707" t="s">
        <v>1689</v>
      </c>
      <c r="B707">
        <v>16</v>
      </c>
      <c r="C707" s="54">
        <v>43435</v>
      </c>
      <c r="D707" s="3" t="str">
        <f>YEAR(Datos_Consumo[[#This Row],[FECHA]])&amp;"-"&amp;MONTH(Datos_Consumo[[#This Row],[FECHA]])</f>
        <v>2018-12</v>
      </c>
    </row>
    <row r="708" spans="1:4" x14ac:dyDescent="0.25">
      <c r="A708" t="s">
        <v>1689</v>
      </c>
      <c r="B708">
        <v>5</v>
      </c>
      <c r="C708" s="54">
        <v>43466</v>
      </c>
      <c r="D708" s="3" t="str">
        <f>YEAR(Datos_Consumo[[#This Row],[FECHA]])&amp;"-"&amp;MONTH(Datos_Consumo[[#This Row],[FECHA]])</f>
        <v>2019-1</v>
      </c>
    </row>
    <row r="709" spans="1:4" x14ac:dyDescent="0.25">
      <c r="A709" t="s">
        <v>1690</v>
      </c>
      <c r="B709">
        <v>17</v>
      </c>
      <c r="C709" s="54">
        <v>43313</v>
      </c>
      <c r="D709" s="3" t="str">
        <f>YEAR(Datos_Consumo[[#This Row],[FECHA]])&amp;"-"&amp;MONTH(Datos_Consumo[[#This Row],[FECHA]])</f>
        <v>2018-8</v>
      </c>
    </row>
    <row r="710" spans="1:4" x14ac:dyDescent="0.25">
      <c r="A710" t="s">
        <v>1690</v>
      </c>
      <c r="B710">
        <v>14</v>
      </c>
      <c r="C710" s="54">
        <v>43344</v>
      </c>
      <c r="D710" s="3" t="str">
        <f>YEAR(Datos_Consumo[[#This Row],[FECHA]])&amp;"-"&amp;MONTH(Datos_Consumo[[#This Row],[FECHA]])</f>
        <v>2018-9</v>
      </c>
    </row>
    <row r="711" spans="1:4" x14ac:dyDescent="0.25">
      <c r="A711" t="s">
        <v>1690</v>
      </c>
      <c r="B711">
        <v>9</v>
      </c>
      <c r="C711" s="54">
        <v>43374</v>
      </c>
      <c r="D711" s="3" t="str">
        <f>YEAR(Datos_Consumo[[#This Row],[FECHA]])&amp;"-"&amp;MONTH(Datos_Consumo[[#This Row],[FECHA]])</f>
        <v>2018-10</v>
      </c>
    </row>
    <row r="712" spans="1:4" x14ac:dyDescent="0.25">
      <c r="A712" t="s">
        <v>1690</v>
      </c>
      <c r="B712">
        <v>15</v>
      </c>
      <c r="C712" s="54">
        <v>43405</v>
      </c>
      <c r="D712" s="3" t="str">
        <f>YEAR(Datos_Consumo[[#This Row],[FECHA]])&amp;"-"&amp;MONTH(Datos_Consumo[[#This Row],[FECHA]])</f>
        <v>2018-11</v>
      </c>
    </row>
    <row r="713" spans="1:4" x14ac:dyDescent="0.25">
      <c r="A713" t="s">
        <v>1690</v>
      </c>
      <c r="B713">
        <v>4</v>
      </c>
      <c r="C713" s="54">
        <v>43435</v>
      </c>
      <c r="D713" s="3" t="str">
        <f>YEAR(Datos_Consumo[[#This Row],[FECHA]])&amp;"-"&amp;MONTH(Datos_Consumo[[#This Row],[FECHA]])</f>
        <v>2018-12</v>
      </c>
    </row>
    <row r="714" spans="1:4" x14ac:dyDescent="0.25">
      <c r="A714" t="s">
        <v>1691</v>
      </c>
      <c r="B714">
        <v>14</v>
      </c>
      <c r="C714" s="54">
        <v>43313</v>
      </c>
      <c r="D714" s="3" t="str">
        <f>YEAR(Datos_Consumo[[#This Row],[FECHA]])&amp;"-"&amp;MONTH(Datos_Consumo[[#This Row],[FECHA]])</f>
        <v>2018-8</v>
      </c>
    </row>
    <row r="715" spans="1:4" x14ac:dyDescent="0.25">
      <c r="A715" t="s">
        <v>1691</v>
      </c>
      <c r="B715">
        <v>3</v>
      </c>
      <c r="C715" s="54">
        <v>43344</v>
      </c>
      <c r="D715" s="3" t="str">
        <f>YEAR(Datos_Consumo[[#This Row],[FECHA]])&amp;"-"&amp;MONTH(Datos_Consumo[[#This Row],[FECHA]])</f>
        <v>2018-9</v>
      </c>
    </row>
    <row r="716" spans="1:4" x14ac:dyDescent="0.25">
      <c r="A716" t="s">
        <v>1691</v>
      </c>
      <c r="B716">
        <v>6</v>
      </c>
      <c r="C716" s="54">
        <v>43405</v>
      </c>
      <c r="D716" s="3" t="str">
        <f>YEAR(Datos_Consumo[[#This Row],[FECHA]])&amp;"-"&amp;MONTH(Datos_Consumo[[#This Row],[FECHA]])</f>
        <v>2018-11</v>
      </c>
    </row>
    <row r="717" spans="1:4" x14ac:dyDescent="0.25">
      <c r="A717" t="s">
        <v>1691</v>
      </c>
      <c r="B717">
        <v>7</v>
      </c>
      <c r="C717" s="54">
        <v>43435</v>
      </c>
      <c r="D717" s="3" t="str">
        <f>YEAR(Datos_Consumo[[#This Row],[FECHA]])&amp;"-"&amp;MONTH(Datos_Consumo[[#This Row],[FECHA]])</f>
        <v>2018-12</v>
      </c>
    </row>
    <row r="718" spans="1:4" x14ac:dyDescent="0.25">
      <c r="A718" t="s">
        <v>1692</v>
      </c>
      <c r="B718">
        <v>20</v>
      </c>
      <c r="C718" s="54">
        <v>43313</v>
      </c>
      <c r="D718" s="3" t="str">
        <f>YEAR(Datos_Consumo[[#This Row],[FECHA]])&amp;"-"&amp;MONTH(Datos_Consumo[[#This Row],[FECHA]])</f>
        <v>2018-8</v>
      </c>
    </row>
    <row r="719" spans="1:4" x14ac:dyDescent="0.25">
      <c r="A719" t="s">
        <v>1692</v>
      </c>
      <c r="B719">
        <v>29</v>
      </c>
      <c r="C719" s="54">
        <v>43344</v>
      </c>
      <c r="D719" s="3" t="str">
        <f>YEAR(Datos_Consumo[[#This Row],[FECHA]])&amp;"-"&amp;MONTH(Datos_Consumo[[#This Row],[FECHA]])</f>
        <v>2018-9</v>
      </c>
    </row>
    <row r="720" spans="1:4" x14ac:dyDescent="0.25">
      <c r="A720" t="s">
        <v>1692</v>
      </c>
      <c r="B720">
        <v>13</v>
      </c>
      <c r="C720" s="54">
        <v>43374</v>
      </c>
      <c r="D720" s="3" t="str">
        <f>YEAR(Datos_Consumo[[#This Row],[FECHA]])&amp;"-"&amp;MONTH(Datos_Consumo[[#This Row],[FECHA]])</f>
        <v>2018-10</v>
      </c>
    </row>
    <row r="721" spans="1:4" x14ac:dyDescent="0.25">
      <c r="A721" t="s">
        <v>1692</v>
      </c>
      <c r="B721">
        <v>12</v>
      </c>
      <c r="C721" s="54">
        <v>43405</v>
      </c>
      <c r="D721" s="3" t="str">
        <f>YEAR(Datos_Consumo[[#This Row],[FECHA]])&amp;"-"&amp;MONTH(Datos_Consumo[[#This Row],[FECHA]])</f>
        <v>2018-11</v>
      </c>
    </row>
    <row r="722" spans="1:4" x14ac:dyDescent="0.25">
      <c r="A722" t="s">
        <v>1692</v>
      </c>
      <c r="B722">
        <v>7</v>
      </c>
      <c r="C722" s="54">
        <v>43435</v>
      </c>
      <c r="D722" s="3" t="str">
        <f>YEAR(Datos_Consumo[[#This Row],[FECHA]])&amp;"-"&amp;MONTH(Datos_Consumo[[#This Row],[FECHA]])</f>
        <v>2018-12</v>
      </c>
    </row>
    <row r="723" spans="1:4" x14ac:dyDescent="0.25">
      <c r="A723" t="s">
        <v>1692</v>
      </c>
      <c r="B723">
        <v>10</v>
      </c>
      <c r="C723" s="54">
        <v>43466</v>
      </c>
      <c r="D723" s="3" t="str">
        <f>YEAR(Datos_Consumo[[#This Row],[FECHA]])&amp;"-"&amp;MONTH(Datos_Consumo[[#This Row],[FECHA]])</f>
        <v>2019-1</v>
      </c>
    </row>
    <row r="724" spans="1:4" x14ac:dyDescent="0.25">
      <c r="A724" t="s">
        <v>1693</v>
      </c>
      <c r="B724">
        <v>2</v>
      </c>
      <c r="C724" s="54">
        <v>43435</v>
      </c>
      <c r="D724" s="3" t="str">
        <f>YEAR(Datos_Consumo[[#This Row],[FECHA]])&amp;"-"&amp;MONTH(Datos_Consumo[[#This Row],[FECHA]])</f>
        <v>2018-12</v>
      </c>
    </row>
    <row r="725" spans="1:4" x14ac:dyDescent="0.25">
      <c r="A725" t="s">
        <v>1693</v>
      </c>
      <c r="B725">
        <v>8</v>
      </c>
      <c r="C725" s="54">
        <v>43466</v>
      </c>
      <c r="D725" s="3" t="str">
        <f>YEAR(Datos_Consumo[[#This Row],[FECHA]])&amp;"-"&amp;MONTH(Datos_Consumo[[#This Row],[FECHA]])</f>
        <v>2019-1</v>
      </c>
    </row>
    <row r="726" spans="1:4" x14ac:dyDescent="0.25">
      <c r="A726" t="s">
        <v>1694</v>
      </c>
      <c r="B726">
        <v>11</v>
      </c>
      <c r="C726" s="54">
        <v>43313</v>
      </c>
      <c r="D726" s="3" t="str">
        <f>YEAR(Datos_Consumo[[#This Row],[FECHA]])&amp;"-"&amp;MONTH(Datos_Consumo[[#This Row],[FECHA]])</f>
        <v>2018-8</v>
      </c>
    </row>
    <row r="727" spans="1:4" x14ac:dyDescent="0.25">
      <c r="A727" t="s">
        <v>1694</v>
      </c>
      <c r="B727">
        <v>5</v>
      </c>
      <c r="C727" s="54">
        <v>43344</v>
      </c>
      <c r="D727" s="3" t="str">
        <f>YEAR(Datos_Consumo[[#This Row],[FECHA]])&amp;"-"&amp;MONTH(Datos_Consumo[[#This Row],[FECHA]])</f>
        <v>2018-9</v>
      </c>
    </row>
    <row r="728" spans="1:4" x14ac:dyDescent="0.25">
      <c r="A728" t="s">
        <v>1694</v>
      </c>
      <c r="B728">
        <v>5</v>
      </c>
      <c r="C728" s="54">
        <v>43374</v>
      </c>
      <c r="D728" s="3" t="str">
        <f>YEAR(Datos_Consumo[[#This Row],[FECHA]])&amp;"-"&amp;MONTH(Datos_Consumo[[#This Row],[FECHA]])</f>
        <v>2018-10</v>
      </c>
    </row>
    <row r="729" spans="1:4" x14ac:dyDescent="0.25">
      <c r="A729" t="s">
        <v>1694</v>
      </c>
      <c r="B729">
        <v>5</v>
      </c>
      <c r="C729" s="54">
        <v>43405</v>
      </c>
      <c r="D729" s="3" t="str">
        <f>YEAR(Datos_Consumo[[#This Row],[FECHA]])&amp;"-"&amp;MONTH(Datos_Consumo[[#This Row],[FECHA]])</f>
        <v>2018-11</v>
      </c>
    </row>
    <row r="730" spans="1:4" x14ac:dyDescent="0.25">
      <c r="A730" t="s">
        <v>1695</v>
      </c>
      <c r="B730">
        <v>1</v>
      </c>
      <c r="C730" s="54">
        <v>43344</v>
      </c>
      <c r="D730" s="3" t="str">
        <f>YEAR(Datos_Consumo[[#This Row],[FECHA]])&amp;"-"&amp;MONTH(Datos_Consumo[[#This Row],[FECHA]])</f>
        <v>2018-9</v>
      </c>
    </row>
    <row r="731" spans="1:4" x14ac:dyDescent="0.25">
      <c r="A731" t="s">
        <v>1695</v>
      </c>
      <c r="B731">
        <v>1</v>
      </c>
      <c r="C731" s="54">
        <v>43405</v>
      </c>
      <c r="D731" s="3" t="str">
        <f>YEAR(Datos_Consumo[[#This Row],[FECHA]])&amp;"-"&amp;MONTH(Datos_Consumo[[#This Row],[FECHA]])</f>
        <v>2018-11</v>
      </c>
    </row>
    <row r="732" spans="1:4" x14ac:dyDescent="0.25">
      <c r="A732" t="s">
        <v>1695</v>
      </c>
      <c r="B732">
        <v>2</v>
      </c>
      <c r="C732" s="54">
        <v>43435</v>
      </c>
      <c r="D732" s="3" t="str">
        <f>YEAR(Datos_Consumo[[#This Row],[FECHA]])&amp;"-"&amp;MONTH(Datos_Consumo[[#This Row],[FECHA]])</f>
        <v>2018-12</v>
      </c>
    </row>
    <row r="733" spans="1:4" x14ac:dyDescent="0.25">
      <c r="A733" t="s">
        <v>1696</v>
      </c>
      <c r="B733">
        <v>10</v>
      </c>
      <c r="C733" s="54">
        <v>43313</v>
      </c>
      <c r="D733" s="3" t="str">
        <f>YEAR(Datos_Consumo[[#This Row],[FECHA]])&amp;"-"&amp;MONTH(Datos_Consumo[[#This Row],[FECHA]])</f>
        <v>2018-8</v>
      </c>
    </row>
    <row r="734" spans="1:4" x14ac:dyDescent="0.25">
      <c r="A734" t="s">
        <v>1696</v>
      </c>
      <c r="B734">
        <v>49</v>
      </c>
      <c r="C734" s="54">
        <v>43344</v>
      </c>
      <c r="D734" s="3" t="str">
        <f>YEAR(Datos_Consumo[[#This Row],[FECHA]])&amp;"-"&amp;MONTH(Datos_Consumo[[#This Row],[FECHA]])</f>
        <v>2018-9</v>
      </c>
    </row>
    <row r="735" spans="1:4" x14ac:dyDescent="0.25">
      <c r="A735" t="s">
        <v>1696</v>
      </c>
      <c r="B735">
        <v>20</v>
      </c>
      <c r="C735" s="54">
        <v>43374</v>
      </c>
      <c r="D735" s="3" t="str">
        <f>YEAR(Datos_Consumo[[#This Row],[FECHA]])&amp;"-"&amp;MONTH(Datos_Consumo[[#This Row],[FECHA]])</f>
        <v>2018-10</v>
      </c>
    </row>
    <row r="736" spans="1:4" x14ac:dyDescent="0.25">
      <c r="A736" t="s">
        <v>1696</v>
      </c>
      <c r="B736">
        <v>10</v>
      </c>
      <c r="C736" s="54">
        <v>43405</v>
      </c>
      <c r="D736" s="3" t="str">
        <f>YEAR(Datos_Consumo[[#This Row],[FECHA]])&amp;"-"&amp;MONTH(Datos_Consumo[[#This Row],[FECHA]])</f>
        <v>2018-11</v>
      </c>
    </row>
    <row r="737" spans="1:4" x14ac:dyDescent="0.25">
      <c r="A737" t="s">
        <v>1696</v>
      </c>
      <c r="B737">
        <v>12</v>
      </c>
      <c r="C737" s="54">
        <v>43435</v>
      </c>
      <c r="D737" s="3" t="str">
        <f>YEAR(Datos_Consumo[[#This Row],[FECHA]])&amp;"-"&amp;MONTH(Datos_Consumo[[#This Row],[FECHA]])</f>
        <v>2018-12</v>
      </c>
    </row>
    <row r="738" spans="1:4" x14ac:dyDescent="0.25">
      <c r="A738" t="s">
        <v>1696</v>
      </c>
      <c r="B738">
        <v>21</v>
      </c>
      <c r="C738" s="54">
        <v>43466</v>
      </c>
      <c r="D738" s="3" t="str">
        <f>YEAR(Datos_Consumo[[#This Row],[FECHA]])&amp;"-"&amp;MONTH(Datos_Consumo[[#This Row],[FECHA]])</f>
        <v>2019-1</v>
      </c>
    </row>
    <row r="739" spans="1:4" x14ac:dyDescent="0.25">
      <c r="A739" t="s">
        <v>1697</v>
      </c>
      <c r="B739">
        <v>17</v>
      </c>
      <c r="C739" s="54">
        <v>43313</v>
      </c>
      <c r="D739" s="3" t="str">
        <f>YEAR(Datos_Consumo[[#This Row],[FECHA]])&amp;"-"&amp;MONTH(Datos_Consumo[[#This Row],[FECHA]])</f>
        <v>2018-8</v>
      </c>
    </row>
    <row r="740" spans="1:4" x14ac:dyDescent="0.25">
      <c r="A740" t="s">
        <v>1697</v>
      </c>
      <c r="B740">
        <v>1</v>
      </c>
      <c r="C740" s="54">
        <v>43374</v>
      </c>
      <c r="D740" s="3" t="str">
        <f>YEAR(Datos_Consumo[[#This Row],[FECHA]])&amp;"-"&amp;MONTH(Datos_Consumo[[#This Row],[FECHA]])</f>
        <v>2018-10</v>
      </c>
    </row>
    <row r="741" spans="1:4" x14ac:dyDescent="0.25">
      <c r="A741" t="s">
        <v>1697</v>
      </c>
      <c r="B741">
        <v>3</v>
      </c>
      <c r="C741" s="54">
        <v>43405</v>
      </c>
      <c r="D741" s="3" t="str">
        <f>YEAR(Datos_Consumo[[#This Row],[FECHA]])&amp;"-"&amp;MONTH(Datos_Consumo[[#This Row],[FECHA]])</f>
        <v>2018-11</v>
      </c>
    </row>
    <row r="742" spans="1:4" x14ac:dyDescent="0.25">
      <c r="A742" t="s">
        <v>1697</v>
      </c>
      <c r="B742">
        <v>2</v>
      </c>
      <c r="C742" s="54">
        <v>43466</v>
      </c>
      <c r="D742" s="3" t="str">
        <f>YEAR(Datos_Consumo[[#This Row],[FECHA]])&amp;"-"&amp;MONTH(Datos_Consumo[[#This Row],[FECHA]])</f>
        <v>2019-1</v>
      </c>
    </row>
    <row r="743" spans="1:4" x14ac:dyDescent="0.25">
      <c r="A743" t="s">
        <v>1698</v>
      </c>
      <c r="B743">
        <v>108</v>
      </c>
      <c r="C743" s="54">
        <v>43313</v>
      </c>
      <c r="D743" s="3" t="str">
        <f>YEAR(Datos_Consumo[[#This Row],[FECHA]])&amp;"-"&amp;MONTH(Datos_Consumo[[#This Row],[FECHA]])</f>
        <v>2018-8</v>
      </c>
    </row>
    <row r="744" spans="1:4" x14ac:dyDescent="0.25">
      <c r="A744" t="s">
        <v>1698</v>
      </c>
      <c r="B744">
        <v>4</v>
      </c>
      <c r="C744" s="54">
        <v>43344</v>
      </c>
      <c r="D744" s="3" t="str">
        <f>YEAR(Datos_Consumo[[#This Row],[FECHA]])&amp;"-"&amp;MONTH(Datos_Consumo[[#This Row],[FECHA]])</f>
        <v>2018-9</v>
      </c>
    </row>
    <row r="745" spans="1:4" x14ac:dyDescent="0.25">
      <c r="A745" t="s">
        <v>1698</v>
      </c>
      <c r="B745">
        <v>4</v>
      </c>
      <c r="C745" s="54">
        <v>43374</v>
      </c>
      <c r="D745" s="3" t="str">
        <f>YEAR(Datos_Consumo[[#This Row],[FECHA]])&amp;"-"&amp;MONTH(Datos_Consumo[[#This Row],[FECHA]])</f>
        <v>2018-10</v>
      </c>
    </row>
    <row r="746" spans="1:4" x14ac:dyDescent="0.25">
      <c r="A746" t="s">
        <v>1698</v>
      </c>
      <c r="B746">
        <v>2</v>
      </c>
      <c r="C746" s="54">
        <v>43405</v>
      </c>
      <c r="D746" s="3" t="str">
        <f>YEAR(Datos_Consumo[[#This Row],[FECHA]])&amp;"-"&amp;MONTH(Datos_Consumo[[#This Row],[FECHA]])</f>
        <v>2018-11</v>
      </c>
    </row>
    <row r="747" spans="1:4" x14ac:dyDescent="0.25">
      <c r="A747" t="s">
        <v>1698</v>
      </c>
      <c r="B747">
        <v>1</v>
      </c>
      <c r="C747" s="54">
        <v>43435</v>
      </c>
      <c r="D747" s="3" t="str">
        <f>YEAR(Datos_Consumo[[#This Row],[FECHA]])&amp;"-"&amp;MONTH(Datos_Consumo[[#This Row],[FECHA]])</f>
        <v>2018-12</v>
      </c>
    </row>
    <row r="748" spans="1:4" x14ac:dyDescent="0.25">
      <c r="A748" t="s">
        <v>1699</v>
      </c>
      <c r="B748">
        <v>2</v>
      </c>
      <c r="C748" s="54">
        <v>43405</v>
      </c>
      <c r="D748" s="3" t="str">
        <f>YEAR(Datos_Consumo[[#This Row],[FECHA]])&amp;"-"&amp;MONTH(Datos_Consumo[[#This Row],[FECHA]])</f>
        <v>2018-11</v>
      </c>
    </row>
    <row r="749" spans="1:4" x14ac:dyDescent="0.25">
      <c r="A749" t="s">
        <v>1699</v>
      </c>
      <c r="B749">
        <v>7</v>
      </c>
      <c r="C749" s="54">
        <v>43435</v>
      </c>
      <c r="D749" s="3" t="str">
        <f>YEAR(Datos_Consumo[[#This Row],[FECHA]])&amp;"-"&amp;MONTH(Datos_Consumo[[#This Row],[FECHA]])</f>
        <v>2018-12</v>
      </c>
    </row>
    <row r="750" spans="1:4" x14ac:dyDescent="0.25">
      <c r="A750" t="s">
        <v>1699</v>
      </c>
      <c r="B750">
        <v>1</v>
      </c>
      <c r="C750" s="54">
        <v>43466</v>
      </c>
      <c r="D750" s="3" t="str">
        <f>YEAR(Datos_Consumo[[#This Row],[FECHA]])&amp;"-"&amp;MONTH(Datos_Consumo[[#This Row],[FECHA]])</f>
        <v>2019-1</v>
      </c>
    </row>
    <row r="751" spans="1:4" x14ac:dyDescent="0.25">
      <c r="A751" t="s">
        <v>1700</v>
      </c>
      <c r="B751">
        <v>4</v>
      </c>
      <c r="C751" s="54">
        <v>43435</v>
      </c>
      <c r="D751" s="3" t="str">
        <f>YEAR(Datos_Consumo[[#This Row],[FECHA]])&amp;"-"&amp;MONTH(Datos_Consumo[[#This Row],[FECHA]])</f>
        <v>2018-12</v>
      </c>
    </row>
    <row r="752" spans="1:4" x14ac:dyDescent="0.25">
      <c r="A752" t="s">
        <v>1700</v>
      </c>
      <c r="B752">
        <v>2</v>
      </c>
      <c r="C752" s="54">
        <v>43466</v>
      </c>
      <c r="D752" s="3" t="str">
        <f>YEAR(Datos_Consumo[[#This Row],[FECHA]])&amp;"-"&amp;MONTH(Datos_Consumo[[#This Row],[FECHA]])</f>
        <v>2019-1</v>
      </c>
    </row>
    <row r="753" spans="1:4" x14ac:dyDescent="0.25">
      <c r="A753" t="s">
        <v>1701</v>
      </c>
      <c r="B753">
        <v>3</v>
      </c>
      <c r="C753" s="54">
        <v>43374</v>
      </c>
      <c r="D753" s="3" t="str">
        <f>YEAR(Datos_Consumo[[#This Row],[FECHA]])&amp;"-"&amp;MONTH(Datos_Consumo[[#This Row],[FECHA]])</f>
        <v>2018-10</v>
      </c>
    </row>
    <row r="754" spans="1:4" x14ac:dyDescent="0.25">
      <c r="A754" t="s">
        <v>1701</v>
      </c>
      <c r="B754">
        <v>3</v>
      </c>
      <c r="C754" s="54">
        <v>43405</v>
      </c>
      <c r="D754" s="3" t="str">
        <f>YEAR(Datos_Consumo[[#This Row],[FECHA]])&amp;"-"&amp;MONTH(Datos_Consumo[[#This Row],[FECHA]])</f>
        <v>2018-11</v>
      </c>
    </row>
    <row r="755" spans="1:4" x14ac:dyDescent="0.25">
      <c r="A755" t="s">
        <v>1701</v>
      </c>
      <c r="B755">
        <v>7</v>
      </c>
      <c r="C755" s="54">
        <v>43435</v>
      </c>
      <c r="D755" s="3" t="str">
        <f>YEAR(Datos_Consumo[[#This Row],[FECHA]])&amp;"-"&amp;MONTH(Datos_Consumo[[#This Row],[FECHA]])</f>
        <v>2018-12</v>
      </c>
    </row>
    <row r="756" spans="1:4" x14ac:dyDescent="0.25">
      <c r="A756" t="s">
        <v>1701</v>
      </c>
      <c r="B756">
        <v>1</v>
      </c>
      <c r="C756" s="54">
        <v>43466</v>
      </c>
      <c r="D756" s="3" t="str">
        <f>YEAR(Datos_Consumo[[#This Row],[FECHA]])&amp;"-"&amp;MONTH(Datos_Consumo[[#This Row],[FECHA]])</f>
        <v>2019-1</v>
      </c>
    </row>
    <row r="757" spans="1:4" x14ac:dyDescent="0.25">
      <c r="A757" t="s">
        <v>1702</v>
      </c>
      <c r="B757">
        <v>11</v>
      </c>
      <c r="C757" s="54">
        <v>43405</v>
      </c>
      <c r="D757" s="3" t="str">
        <f>YEAR(Datos_Consumo[[#This Row],[FECHA]])&amp;"-"&amp;MONTH(Datos_Consumo[[#This Row],[FECHA]])</f>
        <v>2018-11</v>
      </c>
    </row>
    <row r="758" spans="1:4" x14ac:dyDescent="0.25">
      <c r="A758" t="s">
        <v>1702</v>
      </c>
      <c r="B758">
        <v>58</v>
      </c>
      <c r="C758" s="54">
        <v>43435</v>
      </c>
      <c r="D758" s="3" t="str">
        <f>YEAR(Datos_Consumo[[#This Row],[FECHA]])&amp;"-"&amp;MONTH(Datos_Consumo[[#This Row],[FECHA]])</f>
        <v>2018-12</v>
      </c>
    </row>
    <row r="759" spans="1:4" x14ac:dyDescent="0.25">
      <c r="A759" t="s">
        <v>1702</v>
      </c>
      <c r="B759">
        <v>21</v>
      </c>
      <c r="C759" s="54">
        <v>43466</v>
      </c>
      <c r="D759" s="3" t="str">
        <f>YEAR(Datos_Consumo[[#This Row],[FECHA]])&amp;"-"&amp;MONTH(Datos_Consumo[[#This Row],[FECHA]])</f>
        <v>2019-1</v>
      </c>
    </row>
    <row r="760" spans="1:4" x14ac:dyDescent="0.25">
      <c r="A760" t="s">
        <v>1703</v>
      </c>
      <c r="B760">
        <v>13</v>
      </c>
      <c r="C760" s="54">
        <v>43405</v>
      </c>
      <c r="D760" s="3" t="str">
        <f>YEAR(Datos_Consumo[[#This Row],[FECHA]])&amp;"-"&amp;MONTH(Datos_Consumo[[#This Row],[FECHA]])</f>
        <v>2018-11</v>
      </c>
    </row>
    <row r="761" spans="1:4" x14ac:dyDescent="0.25">
      <c r="A761" t="s">
        <v>1703</v>
      </c>
      <c r="B761">
        <v>60</v>
      </c>
      <c r="C761" s="54">
        <v>43435</v>
      </c>
      <c r="D761" s="3" t="str">
        <f>YEAR(Datos_Consumo[[#This Row],[FECHA]])&amp;"-"&amp;MONTH(Datos_Consumo[[#This Row],[FECHA]])</f>
        <v>2018-12</v>
      </c>
    </row>
    <row r="762" spans="1:4" x14ac:dyDescent="0.25">
      <c r="A762" t="s">
        <v>1703</v>
      </c>
      <c r="B762">
        <v>19</v>
      </c>
      <c r="C762" s="54">
        <v>43466</v>
      </c>
      <c r="D762" s="3" t="str">
        <f>YEAR(Datos_Consumo[[#This Row],[FECHA]])&amp;"-"&amp;MONTH(Datos_Consumo[[#This Row],[FECHA]])</f>
        <v>2019-1</v>
      </c>
    </row>
    <row r="763" spans="1:4" x14ac:dyDescent="0.25">
      <c r="A763" t="s">
        <v>1704</v>
      </c>
      <c r="B763">
        <v>13</v>
      </c>
      <c r="C763" s="54">
        <v>43405</v>
      </c>
      <c r="D763" s="3" t="str">
        <f>YEAR(Datos_Consumo[[#This Row],[FECHA]])&amp;"-"&amp;MONTH(Datos_Consumo[[#This Row],[FECHA]])</f>
        <v>2018-11</v>
      </c>
    </row>
    <row r="764" spans="1:4" x14ac:dyDescent="0.25">
      <c r="A764" t="s">
        <v>1704</v>
      </c>
      <c r="B764">
        <v>55</v>
      </c>
      <c r="C764" s="54">
        <v>43435</v>
      </c>
      <c r="D764" s="3" t="str">
        <f>YEAR(Datos_Consumo[[#This Row],[FECHA]])&amp;"-"&amp;MONTH(Datos_Consumo[[#This Row],[FECHA]])</f>
        <v>2018-12</v>
      </c>
    </row>
    <row r="765" spans="1:4" x14ac:dyDescent="0.25">
      <c r="A765" t="s">
        <v>1704</v>
      </c>
      <c r="B765">
        <v>21</v>
      </c>
      <c r="C765" s="54">
        <v>43466</v>
      </c>
      <c r="D765" s="3" t="str">
        <f>YEAR(Datos_Consumo[[#This Row],[FECHA]])&amp;"-"&amp;MONTH(Datos_Consumo[[#This Row],[FECHA]])</f>
        <v>2019-1</v>
      </c>
    </row>
    <row r="766" spans="1:4" x14ac:dyDescent="0.25">
      <c r="A766" t="s">
        <v>1705</v>
      </c>
      <c r="B766">
        <v>8</v>
      </c>
      <c r="C766" s="54">
        <v>43405</v>
      </c>
      <c r="D766" s="3" t="str">
        <f>YEAR(Datos_Consumo[[#This Row],[FECHA]])&amp;"-"&amp;MONTH(Datos_Consumo[[#This Row],[FECHA]])</f>
        <v>2018-11</v>
      </c>
    </row>
    <row r="767" spans="1:4" x14ac:dyDescent="0.25">
      <c r="A767" t="s">
        <v>1705</v>
      </c>
      <c r="B767">
        <v>57</v>
      </c>
      <c r="C767" s="54">
        <v>43435</v>
      </c>
      <c r="D767" s="3" t="str">
        <f>YEAR(Datos_Consumo[[#This Row],[FECHA]])&amp;"-"&amp;MONTH(Datos_Consumo[[#This Row],[FECHA]])</f>
        <v>2018-12</v>
      </c>
    </row>
    <row r="768" spans="1:4" x14ac:dyDescent="0.25">
      <c r="A768" t="s">
        <v>1705</v>
      </c>
      <c r="B768">
        <v>33</v>
      </c>
      <c r="C768" s="54">
        <v>43466</v>
      </c>
      <c r="D768" s="3" t="str">
        <f>YEAR(Datos_Consumo[[#This Row],[FECHA]])&amp;"-"&amp;MONTH(Datos_Consumo[[#This Row],[FECHA]])</f>
        <v>2019-1</v>
      </c>
    </row>
    <row r="769" spans="1:4" x14ac:dyDescent="0.25">
      <c r="A769" t="s">
        <v>1706</v>
      </c>
      <c r="B769">
        <v>32</v>
      </c>
      <c r="C769" s="54">
        <v>43313</v>
      </c>
      <c r="D769" s="3" t="str">
        <f>YEAR(Datos_Consumo[[#This Row],[FECHA]])&amp;"-"&amp;MONTH(Datos_Consumo[[#This Row],[FECHA]])</f>
        <v>2018-8</v>
      </c>
    </row>
    <row r="770" spans="1:4" x14ac:dyDescent="0.25">
      <c r="A770" t="s">
        <v>1706</v>
      </c>
      <c r="B770">
        <v>76</v>
      </c>
      <c r="C770" s="54">
        <v>43344</v>
      </c>
      <c r="D770" s="3" t="str">
        <f>YEAR(Datos_Consumo[[#This Row],[FECHA]])&amp;"-"&amp;MONTH(Datos_Consumo[[#This Row],[FECHA]])</f>
        <v>2018-9</v>
      </c>
    </row>
    <row r="771" spans="1:4" x14ac:dyDescent="0.25">
      <c r="A771" t="s">
        <v>1706</v>
      </c>
      <c r="B771">
        <v>53</v>
      </c>
      <c r="C771" s="54">
        <v>43374</v>
      </c>
      <c r="D771" s="3" t="str">
        <f>YEAR(Datos_Consumo[[#This Row],[FECHA]])&amp;"-"&amp;MONTH(Datos_Consumo[[#This Row],[FECHA]])</f>
        <v>2018-10</v>
      </c>
    </row>
    <row r="772" spans="1:4" x14ac:dyDescent="0.25">
      <c r="A772" t="s">
        <v>1706</v>
      </c>
      <c r="B772">
        <v>36</v>
      </c>
      <c r="C772" s="54">
        <v>43405</v>
      </c>
      <c r="D772" s="3" t="str">
        <f>YEAR(Datos_Consumo[[#This Row],[FECHA]])&amp;"-"&amp;MONTH(Datos_Consumo[[#This Row],[FECHA]])</f>
        <v>2018-11</v>
      </c>
    </row>
    <row r="773" spans="1:4" x14ac:dyDescent="0.25">
      <c r="A773" t="s">
        <v>1706</v>
      </c>
      <c r="B773">
        <v>22</v>
      </c>
      <c r="C773" s="54">
        <v>43435</v>
      </c>
      <c r="D773" s="3" t="str">
        <f>YEAR(Datos_Consumo[[#This Row],[FECHA]])&amp;"-"&amp;MONTH(Datos_Consumo[[#This Row],[FECHA]])</f>
        <v>2018-12</v>
      </c>
    </row>
    <row r="774" spans="1:4" x14ac:dyDescent="0.25">
      <c r="A774" t="s">
        <v>1706</v>
      </c>
      <c r="B774">
        <v>36</v>
      </c>
      <c r="C774" s="54">
        <v>43466</v>
      </c>
      <c r="D774" s="3" t="str">
        <f>YEAR(Datos_Consumo[[#This Row],[FECHA]])&amp;"-"&amp;MONTH(Datos_Consumo[[#This Row],[FECHA]])</f>
        <v>2019-1</v>
      </c>
    </row>
    <row r="775" spans="1:4" x14ac:dyDescent="0.25">
      <c r="A775" t="s">
        <v>1707</v>
      </c>
      <c r="B775">
        <v>21</v>
      </c>
      <c r="C775" s="54">
        <v>43313</v>
      </c>
      <c r="D775" s="3" t="str">
        <f>YEAR(Datos_Consumo[[#This Row],[FECHA]])&amp;"-"&amp;MONTH(Datos_Consumo[[#This Row],[FECHA]])</f>
        <v>2018-8</v>
      </c>
    </row>
    <row r="776" spans="1:4" x14ac:dyDescent="0.25">
      <c r="A776" t="s">
        <v>1707</v>
      </c>
      <c r="B776">
        <v>56</v>
      </c>
      <c r="C776" s="54">
        <v>43344</v>
      </c>
      <c r="D776" s="3" t="str">
        <f>YEAR(Datos_Consumo[[#This Row],[FECHA]])&amp;"-"&amp;MONTH(Datos_Consumo[[#This Row],[FECHA]])</f>
        <v>2018-9</v>
      </c>
    </row>
    <row r="777" spans="1:4" x14ac:dyDescent="0.25">
      <c r="A777" t="s">
        <v>1707</v>
      </c>
      <c r="B777">
        <v>32</v>
      </c>
      <c r="C777" s="54">
        <v>43374</v>
      </c>
      <c r="D777" s="3" t="str">
        <f>YEAR(Datos_Consumo[[#This Row],[FECHA]])&amp;"-"&amp;MONTH(Datos_Consumo[[#This Row],[FECHA]])</f>
        <v>2018-10</v>
      </c>
    </row>
    <row r="778" spans="1:4" x14ac:dyDescent="0.25">
      <c r="A778" t="s">
        <v>1707</v>
      </c>
      <c r="B778">
        <v>27</v>
      </c>
      <c r="C778" s="54">
        <v>43405</v>
      </c>
      <c r="D778" s="3" t="str">
        <f>YEAR(Datos_Consumo[[#This Row],[FECHA]])&amp;"-"&amp;MONTH(Datos_Consumo[[#This Row],[FECHA]])</f>
        <v>2018-11</v>
      </c>
    </row>
    <row r="779" spans="1:4" x14ac:dyDescent="0.25">
      <c r="A779" t="s">
        <v>1707</v>
      </c>
      <c r="B779">
        <v>12</v>
      </c>
      <c r="C779" s="54">
        <v>43435</v>
      </c>
      <c r="D779" s="3" t="str">
        <f>YEAR(Datos_Consumo[[#This Row],[FECHA]])&amp;"-"&amp;MONTH(Datos_Consumo[[#This Row],[FECHA]])</f>
        <v>2018-12</v>
      </c>
    </row>
    <row r="780" spans="1:4" x14ac:dyDescent="0.25">
      <c r="A780" t="s">
        <v>1707</v>
      </c>
      <c r="B780">
        <v>30</v>
      </c>
      <c r="C780" s="54">
        <v>43466</v>
      </c>
      <c r="D780" s="3" t="str">
        <f>YEAR(Datos_Consumo[[#This Row],[FECHA]])&amp;"-"&amp;MONTH(Datos_Consumo[[#This Row],[FECHA]])</f>
        <v>2019-1</v>
      </c>
    </row>
    <row r="781" spans="1:4" x14ac:dyDescent="0.25">
      <c r="A781" t="s">
        <v>1708</v>
      </c>
      <c r="B781">
        <v>13</v>
      </c>
      <c r="C781" s="54">
        <v>43313</v>
      </c>
      <c r="D781" s="3" t="str">
        <f>YEAR(Datos_Consumo[[#This Row],[FECHA]])&amp;"-"&amp;MONTH(Datos_Consumo[[#This Row],[FECHA]])</f>
        <v>2018-8</v>
      </c>
    </row>
    <row r="782" spans="1:4" x14ac:dyDescent="0.25">
      <c r="A782" t="s">
        <v>1708</v>
      </c>
      <c r="B782">
        <v>32</v>
      </c>
      <c r="C782" s="54">
        <v>43344</v>
      </c>
      <c r="D782" s="3" t="str">
        <f>YEAR(Datos_Consumo[[#This Row],[FECHA]])&amp;"-"&amp;MONTH(Datos_Consumo[[#This Row],[FECHA]])</f>
        <v>2018-9</v>
      </c>
    </row>
    <row r="783" spans="1:4" x14ac:dyDescent="0.25">
      <c r="A783" t="s">
        <v>1708</v>
      </c>
      <c r="B783">
        <v>16</v>
      </c>
      <c r="C783" s="54">
        <v>43374</v>
      </c>
      <c r="D783" s="3" t="str">
        <f>YEAR(Datos_Consumo[[#This Row],[FECHA]])&amp;"-"&amp;MONTH(Datos_Consumo[[#This Row],[FECHA]])</f>
        <v>2018-10</v>
      </c>
    </row>
    <row r="784" spans="1:4" x14ac:dyDescent="0.25">
      <c r="A784" t="s">
        <v>1708</v>
      </c>
      <c r="B784">
        <v>9</v>
      </c>
      <c r="C784" s="54">
        <v>43405</v>
      </c>
      <c r="D784" s="3" t="str">
        <f>YEAR(Datos_Consumo[[#This Row],[FECHA]])&amp;"-"&amp;MONTH(Datos_Consumo[[#This Row],[FECHA]])</f>
        <v>2018-11</v>
      </c>
    </row>
    <row r="785" spans="1:4" x14ac:dyDescent="0.25">
      <c r="A785" t="s">
        <v>1708</v>
      </c>
      <c r="B785">
        <v>2</v>
      </c>
      <c r="C785" s="54">
        <v>43435</v>
      </c>
      <c r="D785" s="3" t="str">
        <f>YEAR(Datos_Consumo[[#This Row],[FECHA]])&amp;"-"&amp;MONTH(Datos_Consumo[[#This Row],[FECHA]])</f>
        <v>2018-12</v>
      </c>
    </row>
    <row r="786" spans="1:4" x14ac:dyDescent="0.25">
      <c r="A786" t="s">
        <v>1708</v>
      </c>
      <c r="B786">
        <v>12</v>
      </c>
      <c r="C786" s="54">
        <v>43466</v>
      </c>
      <c r="D786" s="3" t="str">
        <f>YEAR(Datos_Consumo[[#This Row],[FECHA]])&amp;"-"&amp;MONTH(Datos_Consumo[[#This Row],[FECHA]])</f>
        <v>2019-1</v>
      </c>
    </row>
    <row r="787" spans="1:4" x14ac:dyDescent="0.25">
      <c r="A787" t="s">
        <v>1709</v>
      </c>
      <c r="B787">
        <v>18</v>
      </c>
      <c r="C787" s="54">
        <v>43313</v>
      </c>
      <c r="D787" s="3" t="str">
        <f>YEAR(Datos_Consumo[[#This Row],[FECHA]])&amp;"-"&amp;MONTH(Datos_Consumo[[#This Row],[FECHA]])</f>
        <v>2018-8</v>
      </c>
    </row>
    <row r="788" spans="1:4" x14ac:dyDescent="0.25">
      <c r="A788" t="s">
        <v>1709</v>
      </c>
      <c r="B788">
        <v>22</v>
      </c>
      <c r="C788" s="54">
        <v>43344</v>
      </c>
      <c r="D788" s="3" t="str">
        <f>YEAR(Datos_Consumo[[#This Row],[FECHA]])&amp;"-"&amp;MONTH(Datos_Consumo[[#This Row],[FECHA]])</f>
        <v>2018-9</v>
      </c>
    </row>
    <row r="789" spans="1:4" x14ac:dyDescent="0.25">
      <c r="A789" t="s">
        <v>1709</v>
      </c>
      <c r="B789">
        <v>25</v>
      </c>
      <c r="C789" s="54">
        <v>43374</v>
      </c>
      <c r="D789" s="3" t="str">
        <f>YEAR(Datos_Consumo[[#This Row],[FECHA]])&amp;"-"&amp;MONTH(Datos_Consumo[[#This Row],[FECHA]])</f>
        <v>2018-10</v>
      </c>
    </row>
    <row r="790" spans="1:4" x14ac:dyDescent="0.25">
      <c r="A790" t="s">
        <v>1709</v>
      </c>
      <c r="B790">
        <v>2</v>
      </c>
      <c r="C790" s="54">
        <v>43405</v>
      </c>
      <c r="D790" s="3" t="str">
        <f>YEAR(Datos_Consumo[[#This Row],[FECHA]])&amp;"-"&amp;MONTH(Datos_Consumo[[#This Row],[FECHA]])</f>
        <v>2018-11</v>
      </c>
    </row>
    <row r="791" spans="1:4" x14ac:dyDescent="0.25">
      <c r="A791" t="s">
        <v>1710</v>
      </c>
      <c r="B791">
        <v>5</v>
      </c>
      <c r="C791" s="54">
        <v>43313</v>
      </c>
      <c r="D791" s="3" t="str">
        <f>YEAR(Datos_Consumo[[#This Row],[FECHA]])&amp;"-"&amp;MONTH(Datos_Consumo[[#This Row],[FECHA]])</f>
        <v>2018-8</v>
      </c>
    </row>
    <row r="792" spans="1:4" x14ac:dyDescent="0.25">
      <c r="A792" t="s">
        <v>1710</v>
      </c>
      <c r="B792">
        <v>15</v>
      </c>
      <c r="C792" s="54">
        <v>43344</v>
      </c>
      <c r="D792" s="3" t="str">
        <f>YEAR(Datos_Consumo[[#This Row],[FECHA]])&amp;"-"&amp;MONTH(Datos_Consumo[[#This Row],[FECHA]])</f>
        <v>2018-9</v>
      </c>
    </row>
    <row r="793" spans="1:4" x14ac:dyDescent="0.25">
      <c r="A793" t="s">
        <v>1710</v>
      </c>
      <c r="B793">
        <v>4</v>
      </c>
      <c r="C793" s="54">
        <v>43374</v>
      </c>
      <c r="D793" s="3" t="str">
        <f>YEAR(Datos_Consumo[[#This Row],[FECHA]])&amp;"-"&amp;MONTH(Datos_Consumo[[#This Row],[FECHA]])</f>
        <v>2018-10</v>
      </c>
    </row>
    <row r="794" spans="1:4" x14ac:dyDescent="0.25">
      <c r="A794" t="s">
        <v>1710</v>
      </c>
      <c r="B794">
        <v>15</v>
      </c>
      <c r="C794" s="54">
        <v>43405</v>
      </c>
      <c r="D794" s="3" t="str">
        <f>YEAR(Datos_Consumo[[#This Row],[FECHA]])&amp;"-"&amp;MONTH(Datos_Consumo[[#This Row],[FECHA]])</f>
        <v>2018-11</v>
      </c>
    </row>
    <row r="795" spans="1:4" x14ac:dyDescent="0.25">
      <c r="A795" t="s">
        <v>1710</v>
      </c>
      <c r="B795">
        <v>3</v>
      </c>
      <c r="C795" s="54">
        <v>43435</v>
      </c>
      <c r="D795" s="3" t="str">
        <f>YEAR(Datos_Consumo[[#This Row],[FECHA]])&amp;"-"&amp;MONTH(Datos_Consumo[[#This Row],[FECHA]])</f>
        <v>2018-12</v>
      </c>
    </row>
    <row r="796" spans="1:4" x14ac:dyDescent="0.25">
      <c r="A796" t="s">
        <v>1710</v>
      </c>
      <c r="B796">
        <v>14</v>
      </c>
      <c r="C796" s="54">
        <v>43466</v>
      </c>
      <c r="D796" s="3" t="str">
        <f>YEAR(Datos_Consumo[[#This Row],[FECHA]])&amp;"-"&amp;MONTH(Datos_Consumo[[#This Row],[FECHA]])</f>
        <v>2019-1</v>
      </c>
    </row>
    <row r="797" spans="1:4" x14ac:dyDescent="0.25">
      <c r="A797" t="s">
        <v>1711</v>
      </c>
      <c r="B797">
        <v>10</v>
      </c>
      <c r="C797" s="54">
        <v>43313</v>
      </c>
      <c r="D797" s="3" t="str">
        <f>YEAR(Datos_Consumo[[#This Row],[FECHA]])&amp;"-"&amp;MONTH(Datos_Consumo[[#This Row],[FECHA]])</f>
        <v>2018-8</v>
      </c>
    </row>
    <row r="798" spans="1:4" x14ac:dyDescent="0.25">
      <c r="A798" t="s">
        <v>1711</v>
      </c>
      <c r="B798">
        <v>4</v>
      </c>
      <c r="C798" s="54">
        <v>43344</v>
      </c>
      <c r="D798" s="3" t="str">
        <f>YEAR(Datos_Consumo[[#This Row],[FECHA]])&amp;"-"&amp;MONTH(Datos_Consumo[[#This Row],[FECHA]])</f>
        <v>2018-9</v>
      </c>
    </row>
    <row r="799" spans="1:4" x14ac:dyDescent="0.25">
      <c r="A799" t="s">
        <v>1711</v>
      </c>
      <c r="B799">
        <v>16</v>
      </c>
      <c r="C799" s="54">
        <v>43374</v>
      </c>
      <c r="D799" s="3" t="str">
        <f>YEAR(Datos_Consumo[[#This Row],[FECHA]])&amp;"-"&amp;MONTH(Datos_Consumo[[#This Row],[FECHA]])</f>
        <v>2018-10</v>
      </c>
    </row>
    <row r="800" spans="1:4" x14ac:dyDescent="0.25">
      <c r="A800" t="s">
        <v>1711</v>
      </c>
      <c r="B800">
        <v>2</v>
      </c>
      <c r="C800" s="54">
        <v>43435</v>
      </c>
      <c r="D800" s="3" t="str">
        <f>YEAR(Datos_Consumo[[#This Row],[FECHA]])&amp;"-"&amp;MONTH(Datos_Consumo[[#This Row],[FECHA]])</f>
        <v>2018-12</v>
      </c>
    </row>
    <row r="801" spans="1:4" x14ac:dyDescent="0.25">
      <c r="A801" t="s">
        <v>1711</v>
      </c>
      <c r="B801">
        <v>8</v>
      </c>
      <c r="C801" s="54">
        <v>43466</v>
      </c>
      <c r="D801" s="3" t="str">
        <f>YEAR(Datos_Consumo[[#This Row],[FECHA]])&amp;"-"&amp;MONTH(Datos_Consumo[[#This Row],[FECHA]])</f>
        <v>2019-1</v>
      </c>
    </row>
    <row r="802" spans="1:4" x14ac:dyDescent="0.25">
      <c r="A802" t="s">
        <v>1712</v>
      </c>
      <c r="B802">
        <v>13</v>
      </c>
      <c r="C802" s="54">
        <v>43313</v>
      </c>
      <c r="D802" s="3" t="str">
        <f>YEAR(Datos_Consumo[[#This Row],[FECHA]])&amp;"-"&amp;MONTH(Datos_Consumo[[#This Row],[FECHA]])</f>
        <v>2018-8</v>
      </c>
    </row>
    <row r="803" spans="1:4" x14ac:dyDescent="0.25">
      <c r="A803" t="s">
        <v>1712</v>
      </c>
      <c r="B803">
        <v>21</v>
      </c>
      <c r="C803" s="54">
        <v>43344</v>
      </c>
      <c r="D803" s="3" t="str">
        <f>YEAR(Datos_Consumo[[#This Row],[FECHA]])&amp;"-"&amp;MONTH(Datos_Consumo[[#This Row],[FECHA]])</f>
        <v>2018-9</v>
      </c>
    </row>
    <row r="804" spans="1:4" x14ac:dyDescent="0.25">
      <c r="A804" t="s">
        <v>1712</v>
      </c>
      <c r="B804">
        <v>14</v>
      </c>
      <c r="C804" s="54">
        <v>43374</v>
      </c>
      <c r="D804" s="3" t="str">
        <f>YEAR(Datos_Consumo[[#This Row],[FECHA]])&amp;"-"&amp;MONTH(Datos_Consumo[[#This Row],[FECHA]])</f>
        <v>2018-10</v>
      </c>
    </row>
    <row r="805" spans="1:4" x14ac:dyDescent="0.25">
      <c r="A805" t="s">
        <v>1712</v>
      </c>
      <c r="B805">
        <v>14</v>
      </c>
      <c r="C805" s="54">
        <v>43405</v>
      </c>
      <c r="D805" s="3" t="str">
        <f>YEAR(Datos_Consumo[[#This Row],[FECHA]])&amp;"-"&amp;MONTH(Datos_Consumo[[#This Row],[FECHA]])</f>
        <v>2018-11</v>
      </c>
    </row>
    <row r="806" spans="1:4" x14ac:dyDescent="0.25">
      <c r="A806" t="s">
        <v>1712</v>
      </c>
      <c r="B806">
        <v>4</v>
      </c>
      <c r="C806" s="54">
        <v>43435</v>
      </c>
      <c r="D806" s="3" t="str">
        <f>YEAR(Datos_Consumo[[#This Row],[FECHA]])&amp;"-"&amp;MONTH(Datos_Consumo[[#This Row],[FECHA]])</f>
        <v>2018-12</v>
      </c>
    </row>
    <row r="807" spans="1:4" x14ac:dyDescent="0.25">
      <c r="A807" t="s">
        <v>1712</v>
      </c>
      <c r="B807">
        <v>3</v>
      </c>
      <c r="C807" s="54">
        <v>43466</v>
      </c>
      <c r="D807" s="3" t="str">
        <f>YEAR(Datos_Consumo[[#This Row],[FECHA]])&amp;"-"&amp;MONTH(Datos_Consumo[[#This Row],[FECHA]])</f>
        <v>2019-1</v>
      </c>
    </row>
    <row r="808" spans="1:4" x14ac:dyDescent="0.25">
      <c r="A808" t="s">
        <v>1713</v>
      </c>
      <c r="B808">
        <v>1</v>
      </c>
      <c r="C808" s="54">
        <v>43313</v>
      </c>
      <c r="D808" s="3" t="str">
        <f>YEAR(Datos_Consumo[[#This Row],[FECHA]])&amp;"-"&amp;MONTH(Datos_Consumo[[#This Row],[FECHA]])</f>
        <v>2018-8</v>
      </c>
    </row>
    <row r="809" spans="1:4" x14ac:dyDescent="0.25">
      <c r="A809" t="s">
        <v>1713</v>
      </c>
      <c r="B809">
        <v>8</v>
      </c>
      <c r="C809" s="54">
        <v>43344</v>
      </c>
      <c r="D809" s="3" t="str">
        <f>YEAR(Datos_Consumo[[#This Row],[FECHA]])&amp;"-"&amp;MONTH(Datos_Consumo[[#This Row],[FECHA]])</f>
        <v>2018-9</v>
      </c>
    </row>
    <row r="810" spans="1:4" x14ac:dyDescent="0.25">
      <c r="A810" t="s">
        <v>1713</v>
      </c>
      <c r="B810">
        <v>7</v>
      </c>
      <c r="C810" s="54">
        <v>43374</v>
      </c>
      <c r="D810" s="3" t="str">
        <f>YEAR(Datos_Consumo[[#This Row],[FECHA]])&amp;"-"&amp;MONTH(Datos_Consumo[[#This Row],[FECHA]])</f>
        <v>2018-10</v>
      </c>
    </row>
    <row r="811" spans="1:4" x14ac:dyDescent="0.25">
      <c r="A811" t="s">
        <v>1713</v>
      </c>
      <c r="B811">
        <v>15</v>
      </c>
      <c r="C811" s="54">
        <v>43405</v>
      </c>
      <c r="D811" s="3" t="str">
        <f>YEAR(Datos_Consumo[[#This Row],[FECHA]])&amp;"-"&amp;MONTH(Datos_Consumo[[#This Row],[FECHA]])</f>
        <v>2018-11</v>
      </c>
    </row>
    <row r="812" spans="1:4" x14ac:dyDescent="0.25">
      <c r="A812" t="s">
        <v>1713</v>
      </c>
      <c r="B812">
        <v>5</v>
      </c>
      <c r="C812" s="54">
        <v>43435</v>
      </c>
      <c r="D812" s="3" t="str">
        <f>YEAR(Datos_Consumo[[#This Row],[FECHA]])&amp;"-"&amp;MONTH(Datos_Consumo[[#This Row],[FECHA]])</f>
        <v>2018-12</v>
      </c>
    </row>
    <row r="813" spans="1:4" x14ac:dyDescent="0.25">
      <c r="A813" t="s">
        <v>1713</v>
      </c>
      <c r="B813">
        <v>7</v>
      </c>
      <c r="C813" s="54">
        <v>43466</v>
      </c>
      <c r="D813" s="3" t="str">
        <f>YEAR(Datos_Consumo[[#This Row],[FECHA]])&amp;"-"&amp;MONTH(Datos_Consumo[[#This Row],[FECHA]])</f>
        <v>2019-1</v>
      </c>
    </row>
    <row r="814" spans="1:4" x14ac:dyDescent="0.25">
      <c r="A814" t="s">
        <v>1714</v>
      </c>
      <c r="B814">
        <v>63</v>
      </c>
      <c r="C814" s="54">
        <v>43313</v>
      </c>
      <c r="D814" s="3" t="str">
        <f>YEAR(Datos_Consumo[[#This Row],[FECHA]])&amp;"-"&amp;MONTH(Datos_Consumo[[#This Row],[FECHA]])</f>
        <v>2018-8</v>
      </c>
    </row>
    <row r="815" spans="1:4" x14ac:dyDescent="0.25">
      <c r="A815" t="s">
        <v>1714</v>
      </c>
      <c r="B815">
        <v>41</v>
      </c>
      <c r="C815" s="54">
        <v>43344</v>
      </c>
      <c r="D815" s="3" t="str">
        <f>YEAR(Datos_Consumo[[#This Row],[FECHA]])&amp;"-"&amp;MONTH(Datos_Consumo[[#This Row],[FECHA]])</f>
        <v>2018-9</v>
      </c>
    </row>
    <row r="816" spans="1:4" x14ac:dyDescent="0.25">
      <c r="A816" t="s">
        <v>1714</v>
      </c>
      <c r="B816">
        <v>14</v>
      </c>
      <c r="C816" s="54">
        <v>43374</v>
      </c>
      <c r="D816" s="3" t="str">
        <f>YEAR(Datos_Consumo[[#This Row],[FECHA]])&amp;"-"&amp;MONTH(Datos_Consumo[[#This Row],[FECHA]])</f>
        <v>2018-10</v>
      </c>
    </row>
    <row r="817" spans="1:4" x14ac:dyDescent="0.25">
      <c r="A817" t="s">
        <v>1714</v>
      </c>
      <c r="B817">
        <v>42</v>
      </c>
      <c r="C817" s="54">
        <v>43405</v>
      </c>
      <c r="D817" s="3" t="str">
        <f>YEAR(Datos_Consumo[[#This Row],[FECHA]])&amp;"-"&amp;MONTH(Datos_Consumo[[#This Row],[FECHA]])</f>
        <v>2018-11</v>
      </c>
    </row>
    <row r="818" spans="1:4" x14ac:dyDescent="0.25">
      <c r="A818" t="s">
        <v>1714</v>
      </c>
      <c r="B818">
        <v>15</v>
      </c>
      <c r="C818" s="54">
        <v>43435</v>
      </c>
      <c r="D818" s="3" t="str">
        <f>YEAR(Datos_Consumo[[#This Row],[FECHA]])&amp;"-"&amp;MONTH(Datos_Consumo[[#This Row],[FECHA]])</f>
        <v>2018-12</v>
      </c>
    </row>
    <row r="819" spans="1:4" x14ac:dyDescent="0.25">
      <c r="A819" t="s">
        <v>1715</v>
      </c>
      <c r="B819">
        <v>28</v>
      </c>
      <c r="C819" s="54">
        <v>43313</v>
      </c>
      <c r="D819" s="3" t="str">
        <f>YEAR(Datos_Consumo[[#This Row],[FECHA]])&amp;"-"&amp;MONTH(Datos_Consumo[[#This Row],[FECHA]])</f>
        <v>2018-8</v>
      </c>
    </row>
    <row r="820" spans="1:4" x14ac:dyDescent="0.25">
      <c r="A820" t="s">
        <v>1715</v>
      </c>
      <c r="B820">
        <v>46</v>
      </c>
      <c r="C820" s="54">
        <v>43344</v>
      </c>
      <c r="D820" s="3" t="str">
        <f>YEAR(Datos_Consumo[[#This Row],[FECHA]])&amp;"-"&amp;MONTH(Datos_Consumo[[#This Row],[FECHA]])</f>
        <v>2018-9</v>
      </c>
    </row>
    <row r="821" spans="1:4" x14ac:dyDescent="0.25">
      <c r="A821" t="s">
        <v>1715</v>
      </c>
      <c r="B821">
        <v>17</v>
      </c>
      <c r="C821" s="54">
        <v>43374</v>
      </c>
      <c r="D821" s="3" t="str">
        <f>YEAR(Datos_Consumo[[#This Row],[FECHA]])&amp;"-"&amp;MONTH(Datos_Consumo[[#This Row],[FECHA]])</f>
        <v>2018-10</v>
      </c>
    </row>
    <row r="822" spans="1:4" x14ac:dyDescent="0.25">
      <c r="A822" t="s">
        <v>1715</v>
      </c>
      <c r="B822">
        <v>20</v>
      </c>
      <c r="C822" s="54">
        <v>43405</v>
      </c>
      <c r="D822" s="3" t="str">
        <f>YEAR(Datos_Consumo[[#This Row],[FECHA]])&amp;"-"&amp;MONTH(Datos_Consumo[[#This Row],[FECHA]])</f>
        <v>2018-11</v>
      </c>
    </row>
    <row r="823" spans="1:4" x14ac:dyDescent="0.25">
      <c r="A823" t="s">
        <v>1715</v>
      </c>
      <c r="B823">
        <v>16</v>
      </c>
      <c r="C823" s="54">
        <v>43435</v>
      </c>
      <c r="D823" s="3" t="str">
        <f>YEAR(Datos_Consumo[[#This Row],[FECHA]])&amp;"-"&amp;MONTH(Datos_Consumo[[#This Row],[FECHA]])</f>
        <v>2018-12</v>
      </c>
    </row>
    <row r="824" spans="1:4" x14ac:dyDescent="0.25">
      <c r="A824" t="s">
        <v>1715</v>
      </c>
      <c r="B824">
        <v>4</v>
      </c>
      <c r="C824" s="54">
        <v>43466</v>
      </c>
      <c r="D824" s="3" t="str">
        <f>YEAR(Datos_Consumo[[#This Row],[FECHA]])&amp;"-"&amp;MONTH(Datos_Consumo[[#This Row],[FECHA]])</f>
        <v>2019-1</v>
      </c>
    </row>
    <row r="825" spans="1:4" x14ac:dyDescent="0.25">
      <c r="A825" t="s">
        <v>1716</v>
      </c>
      <c r="B825">
        <v>25</v>
      </c>
      <c r="C825" s="54">
        <v>43313</v>
      </c>
      <c r="D825" s="3" t="str">
        <f>YEAR(Datos_Consumo[[#This Row],[FECHA]])&amp;"-"&amp;MONTH(Datos_Consumo[[#This Row],[FECHA]])</f>
        <v>2018-8</v>
      </c>
    </row>
    <row r="826" spans="1:4" x14ac:dyDescent="0.25">
      <c r="A826" t="s">
        <v>1716</v>
      </c>
      <c r="B826">
        <v>15</v>
      </c>
      <c r="C826" s="54">
        <v>43344</v>
      </c>
      <c r="D826" s="3" t="str">
        <f>YEAR(Datos_Consumo[[#This Row],[FECHA]])&amp;"-"&amp;MONTH(Datos_Consumo[[#This Row],[FECHA]])</f>
        <v>2018-9</v>
      </c>
    </row>
    <row r="827" spans="1:4" x14ac:dyDescent="0.25">
      <c r="A827" t="s">
        <v>1717</v>
      </c>
      <c r="B827">
        <v>74</v>
      </c>
      <c r="C827" s="54">
        <v>43313</v>
      </c>
      <c r="D827" s="3" t="str">
        <f>YEAR(Datos_Consumo[[#This Row],[FECHA]])&amp;"-"&amp;MONTH(Datos_Consumo[[#This Row],[FECHA]])</f>
        <v>2018-8</v>
      </c>
    </row>
    <row r="828" spans="1:4" x14ac:dyDescent="0.25">
      <c r="A828" t="s">
        <v>1717</v>
      </c>
      <c r="B828">
        <v>50</v>
      </c>
      <c r="C828" s="54">
        <v>43344</v>
      </c>
      <c r="D828" s="3" t="str">
        <f>YEAR(Datos_Consumo[[#This Row],[FECHA]])&amp;"-"&amp;MONTH(Datos_Consumo[[#This Row],[FECHA]])</f>
        <v>2018-9</v>
      </c>
    </row>
    <row r="829" spans="1:4" x14ac:dyDescent="0.25">
      <c r="A829" t="s">
        <v>1717</v>
      </c>
      <c r="B829">
        <v>25</v>
      </c>
      <c r="C829" s="54">
        <v>43374</v>
      </c>
      <c r="D829" s="3" t="str">
        <f>YEAR(Datos_Consumo[[#This Row],[FECHA]])&amp;"-"&amp;MONTH(Datos_Consumo[[#This Row],[FECHA]])</f>
        <v>2018-10</v>
      </c>
    </row>
    <row r="830" spans="1:4" x14ac:dyDescent="0.25">
      <c r="A830" t="s">
        <v>1717</v>
      </c>
      <c r="B830">
        <v>51</v>
      </c>
      <c r="C830" s="54">
        <v>43405</v>
      </c>
      <c r="D830" s="3" t="str">
        <f>YEAR(Datos_Consumo[[#This Row],[FECHA]])&amp;"-"&amp;MONTH(Datos_Consumo[[#This Row],[FECHA]])</f>
        <v>2018-11</v>
      </c>
    </row>
    <row r="831" spans="1:4" x14ac:dyDescent="0.25">
      <c r="A831" t="s">
        <v>1717</v>
      </c>
      <c r="B831">
        <v>17</v>
      </c>
      <c r="C831" s="54">
        <v>43435</v>
      </c>
      <c r="D831" s="3" t="str">
        <f>YEAR(Datos_Consumo[[#This Row],[FECHA]])&amp;"-"&amp;MONTH(Datos_Consumo[[#This Row],[FECHA]])</f>
        <v>2018-12</v>
      </c>
    </row>
    <row r="832" spans="1:4" x14ac:dyDescent="0.25">
      <c r="A832" t="s">
        <v>1717</v>
      </c>
      <c r="B832">
        <v>23</v>
      </c>
      <c r="C832" s="54">
        <v>43466</v>
      </c>
      <c r="D832" s="3" t="str">
        <f>YEAR(Datos_Consumo[[#This Row],[FECHA]])&amp;"-"&amp;MONTH(Datos_Consumo[[#This Row],[FECHA]])</f>
        <v>2019-1</v>
      </c>
    </row>
    <row r="833" spans="1:4" x14ac:dyDescent="0.25">
      <c r="A833" t="s">
        <v>1718</v>
      </c>
      <c r="B833">
        <v>37</v>
      </c>
      <c r="C833" s="54">
        <v>43313</v>
      </c>
      <c r="D833" s="3" t="str">
        <f>YEAR(Datos_Consumo[[#This Row],[FECHA]])&amp;"-"&amp;MONTH(Datos_Consumo[[#This Row],[FECHA]])</f>
        <v>2018-8</v>
      </c>
    </row>
    <row r="834" spans="1:4" x14ac:dyDescent="0.25">
      <c r="A834" t="s">
        <v>1718</v>
      </c>
      <c r="B834">
        <v>62</v>
      </c>
      <c r="C834" s="54">
        <v>43344</v>
      </c>
      <c r="D834" s="3" t="str">
        <f>YEAR(Datos_Consumo[[#This Row],[FECHA]])&amp;"-"&amp;MONTH(Datos_Consumo[[#This Row],[FECHA]])</f>
        <v>2018-9</v>
      </c>
    </row>
    <row r="835" spans="1:4" x14ac:dyDescent="0.25">
      <c r="A835" t="s">
        <v>1718</v>
      </c>
      <c r="B835">
        <v>21</v>
      </c>
      <c r="C835" s="54">
        <v>43374</v>
      </c>
      <c r="D835" s="3" t="str">
        <f>YEAR(Datos_Consumo[[#This Row],[FECHA]])&amp;"-"&amp;MONTH(Datos_Consumo[[#This Row],[FECHA]])</f>
        <v>2018-10</v>
      </c>
    </row>
    <row r="836" spans="1:4" x14ac:dyDescent="0.25">
      <c r="A836" t="s">
        <v>1718</v>
      </c>
      <c r="B836">
        <v>39</v>
      </c>
      <c r="C836" s="54">
        <v>43405</v>
      </c>
      <c r="D836" s="3" t="str">
        <f>YEAR(Datos_Consumo[[#This Row],[FECHA]])&amp;"-"&amp;MONTH(Datos_Consumo[[#This Row],[FECHA]])</f>
        <v>2018-11</v>
      </c>
    </row>
    <row r="837" spans="1:4" x14ac:dyDescent="0.25">
      <c r="A837" t="s">
        <v>1718</v>
      </c>
      <c r="B837">
        <v>17</v>
      </c>
      <c r="C837" s="54">
        <v>43435</v>
      </c>
      <c r="D837" s="3" t="str">
        <f>YEAR(Datos_Consumo[[#This Row],[FECHA]])&amp;"-"&amp;MONTH(Datos_Consumo[[#This Row],[FECHA]])</f>
        <v>2018-12</v>
      </c>
    </row>
    <row r="838" spans="1:4" x14ac:dyDescent="0.25">
      <c r="A838" t="s">
        <v>1718</v>
      </c>
      <c r="B838">
        <v>11</v>
      </c>
      <c r="C838" s="54">
        <v>43466</v>
      </c>
      <c r="D838" s="3" t="str">
        <f>YEAR(Datos_Consumo[[#This Row],[FECHA]])&amp;"-"&amp;MONTH(Datos_Consumo[[#This Row],[FECHA]])</f>
        <v>2019-1</v>
      </c>
    </row>
    <row r="839" spans="1:4" x14ac:dyDescent="0.25">
      <c r="A839" t="s">
        <v>1719</v>
      </c>
      <c r="B839">
        <v>25</v>
      </c>
      <c r="C839" s="54">
        <v>43313</v>
      </c>
      <c r="D839" s="3" t="str">
        <f>YEAR(Datos_Consumo[[#This Row],[FECHA]])&amp;"-"&amp;MONTH(Datos_Consumo[[#This Row],[FECHA]])</f>
        <v>2018-8</v>
      </c>
    </row>
    <row r="840" spans="1:4" x14ac:dyDescent="0.25">
      <c r="A840" t="s">
        <v>1719</v>
      </c>
      <c r="B840">
        <v>59</v>
      </c>
      <c r="C840" s="54">
        <v>43344</v>
      </c>
      <c r="D840" s="3" t="str">
        <f>YEAR(Datos_Consumo[[#This Row],[FECHA]])&amp;"-"&amp;MONTH(Datos_Consumo[[#This Row],[FECHA]])</f>
        <v>2018-9</v>
      </c>
    </row>
    <row r="841" spans="1:4" x14ac:dyDescent="0.25">
      <c r="A841" t="s">
        <v>1719</v>
      </c>
      <c r="B841">
        <v>15</v>
      </c>
      <c r="C841" s="54">
        <v>43374</v>
      </c>
      <c r="D841" s="3" t="str">
        <f>YEAR(Datos_Consumo[[#This Row],[FECHA]])&amp;"-"&amp;MONTH(Datos_Consumo[[#This Row],[FECHA]])</f>
        <v>2018-10</v>
      </c>
    </row>
    <row r="842" spans="1:4" x14ac:dyDescent="0.25">
      <c r="A842" t="s">
        <v>1719</v>
      </c>
      <c r="B842">
        <v>19</v>
      </c>
      <c r="C842" s="54">
        <v>43405</v>
      </c>
      <c r="D842" s="3" t="str">
        <f>YEAR(Datos_Consumo[[#This Row],[FECHA]])&amp;"-"&amp;MONTH(Datos_Consumo[[#This Row],[FECHA]])</f>
        <v>2018-11</v>
      </c>
    </row>
    <row r="843" spans="1:4" x14ac:dyDescent="0.25">
      <c r="A843" t="s">
        <v>1719</v>
      </c>
      <c r="B843">
        <v>12</v>
      </c>
      <c r="C843" s="54">
        <v>43435</v>
      </c>
      <c r="D843" s="3" t="str">
        <f>YEAR(Datos_Consumo[[#This Row],[FECHA]])&amp;"-"&amp;MONTH(Datos_Consumo[[#This Row],[FECHA]])</f>
        <v>2018-12</v>
      </c>
    </row>
    <row r="844" spans="1:4" x14ac:dyDescent="0.25">
      <c r="A844" t="s">
        <v>1719</v>
      </c>
      <c r="B844">
        <v>15</v>
      </c>
      <c r="C844" s="54">
        <v>43466</v>
      </c>
      <c r="D844" s="3" t="str">
        <f>YEAR(Datos_Consumo[[#This Row],[FECHA]])&amp;"-"&amp;MONTH(Datos_Consumo[[#This Row],[FECHA]])</f>
        <v>2019-1</v>
      </c>
    </row>
    <row r="845" spans="1:4" x14ac:dyDescent="0.25">
      <c r="A845" t="s">
        <v>1720</v>
      </c>
      <c r="B845">
        <v>160</v>
      </c>
      <c r="C845" s="54">
        <v>43313</v>
      </c>
      <c r="D845" s="3" t="str">
        <f>YEAR(Datos_Consumo[[#This Row],[FECHA]])&amp;"-"&amp;MONTH(Datos_Consumo[[#This Row],[FECHA]])</f>
        <v>2018-8</v>
      </c>
    </row>
    <row r="846" spans="1:4" x14ac:dyDescent="0.25">
      <c r="A846" t="s">
        <v>1720</v>
      </c>
      <c r="B846">
        <v>130</v>
      </c>
      <c r="C846" s="54">
        <v>43344</v>
      </c>
      <c r="D846" s="3" t="str">
        <f>YEAR(Datos_Consumo[[#This Row],[FECHA]])&amp;"-"&amp;MONTH(Datos_Consumo[[#This Row],[FECHA]])</f>
        <v>2018-9</v>
      </c>
    </row>
    <row r="847" spans="1:4" x14ac:dyDescent="0.25">
      <c r="A847" t="s">
        <v>1720</v>
      </c>
      <c r="B847">
        <v>60</v>
      </c>
      <c r="C847" s="54">
        <v>43374</v>
      </c>
      <c r="D847" s="3" t="str">
        <f>YEAR(Datos_Consumo[[#This Row],[FECHA]])&amp;"-"&amp;MONTH(Datos_Consumo[[#This Row],[FECHA]])</f>
        <v>2018-10</v>
      </c>
    </row>
    <row r="848" spans="1:4" x14ac:dyDescent="0.25">
      <c r="A848" t="s">
        <v>1720</v>
      </c>
      <c r="B848">
        <v>66</v>
      </c>
      <c r="C848" s="54">
        <v>43405</v>
      </c>
      <c r="D848" s="3" t="str">
        <f>YEAR(Datos_Consumo[[#This Row],[FECHA]])&amp;"-"&amp;MONTH(Datos_Consumo[[#This Row],[FECHA]])</f>
        <v>2018-11</v>
      </c>
    </row>
    <row r="849" spans="1:4" x14ac:dyDescent="0.25">
      <c r="A849" t="s">
        <v>1720</v>
      </c>
      <c r="B849">
        <v>22</v>
      </c>
      <c r="C849" s="54">
        <v>43435</v>
      </c>
      <c r="D849" s="3" t="str">
        <f>YEAR(Datos_Consumo[[#This Row],[FECHA]])&amp;"-"&amp;MONTH(Datos_Consumo[[#This Row],[FECHA]])</f>
        <v>2018-12</v>
      </c>
    </row>
    <row r="850" spans="1:4" x14ac:dyDescent="0.25">
      <c r="A850" t="s">
        <v>1720</v>
      </c>
      <c r="B850">
        <v>26</v>
      </c>
      <c r="C850" s="54">
        <v>43466</v>
      </c>
      <c r="D850" s="3" t="str">
        <f>YEAR(Datos_Consumo[[#This Row],[FECHA]])&amp;"-"&amp;MONTH(Datos_Consumo[[#This Row],[FECHA]])</f>
        <v>2019-1</v>
      </c>
    </row>
    <row r="851" spans="1:4" x14ac:dyDescent="0.25">
      <c r="A851" t="s">
        <v>1721</v>
      </c>
      <c r="B851">
        <v>78</v>
      </c>
      <c r="C851" s="54">
        <v>43313</v>
      </c>
      <c r="D851" s="3" t="str">
        <f>YEAR(Datos_Consumo[[#This Row],[FECHA]])&amp;"-"&amp;MONTH(Datos_Consumo[[#This Row],[FECHA]])</f>
        <v>2018-8</v>
      </c>
    </row>
    <row r="852" spans="1:4" x14ac:dyDescent="0.25">
      <c r="A852" t="s">
        <v>1721</v>
      </c>
      <c r="B852">
        <v>115</v>
      </c>
      <c r="C852" s="54">
        <v>43344</v>
      </c>
      <c r="D852" s="3" t="str">
        <f>YEAR(Datos_Consumo[[#This Row],[FECHA]])&amp;"-"&amp;MONTH(Datos_Consumo[[#This Row],[FECHA]])</f>
        <v>2018-9</v>
      </c>
    </row>
    <row r="853" spans="1:4" x14ac:dyDescent="0.25">
      <c r="A853" t="s">
        <v>1721</v>
      </c>
      <c r="B853">
        <v>58</v>
      </c>
      <c r="C853" s="54">
        <v>43374</v>
      </c>
      <c r="D853" s="3" t="str">
        <f>YEAR(Datos_Consumo[[#This Row],[FECHA]])&amp;"-"&amp;MONTH(Datos_Consumo[[#This Row],[FECHA]])</f>
        <v>2018-10</v>
      </c>
    </row>
    <row r="854" spans="1:4" x14ac:dyDescent="0.25">
      <c r="A854" t="s">
        <v>1721</v>
      </c>
      <c r="B854">
        <v>53</v>
      </c>
      <c r="C854" s="54">
        <v>43405</v>
      </c>
      <c r="D854" s="3" t="str">
        <f>YEAR(Datos_Consumo[[#This Row],[FECHA]])&amp;"-"&amp;MONTH(Datos_Consumo[[#This Row],[FECHA]])</f>
        <v>2018-11</v>
      </c>
    </row>
    <row r="855" spans="1:4" x14ac:dyDescent="0.25">
      <c r="A855" t="s">
        <v>1721</v>
      </c>
      <c r="B855">
        <v>8</v>
      </c>
      <c r="C855" s="54">
        <v>43435</v>
      </c>
      <c r="D855" s="3" t="str">
        <f>YEAR(Datos_Consumo[[#This Row],[FECHA]])&amp;"-"&amp;MONTH(Datos_Consumo[[#This Row],[FECHA]])</f>
        <v>2018-12</v>
      </c>
    </row>
    <row r="856" spans="1:4" x14ac:dyDescent="0.25">
      <c r="A856" t="s">
        <v>1721</v>
      </c>
      <c r="B856">
        <v>27</v>
      </c>
      <c r="C856" s="54">
        <v>43466</v>
      </c>
      <c r="D856" s="3" t="str">
        <f>YEAR(Datos_Consumo[[#This Row],[FECHA]])&amp;"-"&amp;MONTH(Datos_Consumo[[#This Row],[FECHA]])</f>
        <v>2019-1</v>
      </c>
    </row>
    <row r="857" spans="1:4" x14ac:dyDescent="0.25">
      <c r="A857" t="s">
        <v>1722</v>
      </c>
      <c r="B857">
        <v>25</v>
      </c>
      <c r="C857" s="54">
        <v>43313</v>
      </c>
      <c r="D857" s="3" t="str">
        <f>YEAR(Datos_Consumo[[#This Row],[FECHA]])&amp;"-"&amp;MONTH(Datos_Consumo[[#This Row],[FECHA]])</f>
        <v>2018-8</v>
      </c>
    </row>
    <row r="858" spans="1:4" x14ac:dyDescent="0.25">
      <c r="A858" t="s">
        <v>1722</v>
      </c>
      <c r="B858">
        <v>90</v>
      </c>
      <c r="C858" s="54">
        <v>43344</v>
      </c>
      <c r="D858" s="3" t="str">
        <f>YEAR(Datos_Consumo[[#This Row],[FECHA]])&amp;"-"&amp;MONTH(Datos_Consumo[[#This Row],[FECHA]])</f>
        <v>2018-9</v>
      </c>
    </row>
    <row r="859" spans="1:4" x14ac:dyDescent="0.25">
      <c r="A859" t="s">
        <v>1722</v>
      </c>
      <c r="B859">
        <v>1</v>
      </c>
      <c r="C859" s="54">
        <v>43405</v>
      </c>
      <c r="D859" s="3" t="str">
        <f>YEAR(Datos_Consumo[[#This Row],[FECHA]])&amp;"-"&amp;MONTH(Datos_Consumo[[#This Row],[FECHA]])</f>
        <v>2018-11</v>
      </c>
    </row>
    <row r="860" spans="1:4" x14ac:dyDescent="0.25">
      <c r="A860" t="s">
        <v>1723</v>
      </c>
      <c r="B860">
        <v>1</v>
      </c>
      <c r="C860" s="54">
        <v>43313</v>
      </c>
      <c r="D860" s="3" t="str">
        <f>YEAR(Datos_Consumo[[#This Row],[FECHA]])&amp;"-"&amp;MONTH(Datos_Consumo[[#This Row],[FECHA]])</f>
        <v>2018-8</v>
      </c>
    </row>
    <row r="861" spans="1:4" x14ac:dyDescent="0.25">
      <c r="A861" t="s">
        <v>1723</v>
      </c>
      <c r="B861">
        <v>1</v>
      </c>
      <c r="C861" s="54">
        <v>43344</v>
      </c>
      <c r="D861" s="3" t="str">
        <f>YEAR(Datos_Consumo[[#This Row],[FECHA]])&amp;"-"&amp;MONTH(Datos_Consumo[[#This Row],[FECHA]])</f>
        <v>2018-9</v>
      </c>
    </row>
    <row r="862" spans="1:4" x14ac:dyDescent="0.25">
      <c r="A862" t="s">
        <v>1723</v>
      </c>
      <c r="B862">
        <v>3</v>
      </c>
      <c r="C862" s="54">
        <v>43374</v>
      </c>
      <c r="D862" s="3" t="str">
        <f>YEAR(Datos_Consumo[[#This Row],[FECHA]])&amp;"-"&amp;MONTH(Datos_Consumo[[#This Row],[FECHA]])</f>
        <v>2018-10</v>
      </c>
    </row>
    <row r="863" spans="1:4" x14ac:dyDescent="0.25">
      <c r="A863" t="s">
        <v>1723</v>
      </c>
      <c r="B863">
        <v>14</v>
      </c>
      <c r="C863" s="54">
        <v>43405</v>
      </c>
      <c r="D863" s="3" t="str">
        <f>YEAR(Datos_Consumo[[#This Row],[FECHA]])&amp;"-"&amp;MONTH(Datos_Consumo[[#This Row],[FECHA]])</f>
        <v>2018-11</v>
      </c>
    </row>
    <row r="864" spans="1:4" x14ac:dyDescent="0.25">
      <c r="A864" t="s">
        <v>1723</v>
      </c>
      <c r="B864">
        <v>1</v>
      </c>
      <c r="C864" s="54">
        <v>43435</v>
      </c>
      <c r="D864" s="3" t="str">
        <f>YEAR(Datos_Consumo[[#This Row],[FECHA]])&amp;"-"&amp;MONTH(Datos_Consumo[[#This Row],[FECHA]])</f>
        <v>2018-12</v>
      </c>
    </row>
    <row r="865" spans="1:4" x14ac:dyDescent="0.25">
      <c r="A865" t="s">
        <v>1723</v>
      </c>
      <c r="B865">
        <v>3</v>
      </c>
      <c r="C865" s="54">
        <v>43466</v>
      </c>
      <c r="D865" s="3" t="str">
        <f>YEAR(Datos_Consumo[[#This Row],[FECHA]])&amp;"-"&amp;MONTH(Datos_Consumo[[#This Row],[FECHA]])</f>
        <v>2019-1</v>
      </c>
    </row>
    <row r="866" spans="1:4" x14ac:dyDescent="0.25">
      <c r="A866" t="s">
        <v>1724</v>
      </c>
      <c r="B866">
        <v>2</v>
      </c>
      <c r="C866" s="54">
        <v>43313</v>
      </c>
      <c r="D866" s="3" t="str">
        <f>YEAR(Datos_Consumo[[#This Row],[FECHA]])&amp;"-"&amp;MONTH(Datos_Consumo[[#This Row],[FECHA]])</f>
        <v>2018-8</v>
      </c>
    </row>
    <row r="867" spans="1:4" x14ac:dyDescent="0.25">
      <c r="A867" t="s">
        <v>1724</v>
      </c>
      <c r="B867">
        <v>6</v>
      </c>
      <c r="C867" s="54">
        <v>43344</v>
      </c>
      <c r="D867" s="3" t="str">
        <f>YEAR(Datos_Consumo[[#This Row],[FECHA]])&amp;"-"&amp;MONTH(Datos_Consumo[[#This Row],[FECHA]])</f>
        <v>2018-9</v>
      </c>
    </row>
    <row r="868" spans="1:4" x14ac:dyDescent="0.25">
      <c r="A868" t="s">
        <v>1724</v>
      </c>
      <c r="B868">
        <v>8</v>
      </c>
      <c r="C868" s="54">
        <v>43374</v>
      </c>
      <c r="D868" s="3" t="str">
        <f>YEAR(Datos_Consumo[[#This Row],[FECHA]])&amp;"-"&amp;MONTH(Datos_Consumo[[#This Row],[FECHA]])</f>
        <v>2018-10</v>
      </c>
    </row>
    <row r="869" spans="1:4" x14ac:dyDescent="0.25">
      <c r="A869" t="s">
        <v>1724</v>
      </c>
      <c r="B869">
        <v>14</v>
      </c>
      <c r="C869" s="54">
        <v>43405</v>
      </c>
      <c r="D869" s="3" t="str">
        <f>YEAR(Datos_Consumo[[#This Row],[FECHA]])&amp;"-"&amp;MONTH(Datos_Consumo[[#This Row],[FECHA]])</f>
        <v>2018-11</v>
      </c>
    </row>
    <row r="870" spans="1:4" x14ac:dyDescent="0.25">
      <c r="A870" t="s">
        <v>1724</v>
      </c>
      <c r="B870">
        <v>3</v>
      </c>
      <c r="C870" s="54">
        <v>43435</v>
      </c>
      <c r="D870" s="3" t="str">
        <f>YEAR(Datos_Consumo[[#This Row],[FECHA]])&amp;"-"&amp;MONTH(Datos_Consumo[[#This Row],[FECHA]])</f>
        <v>2018-12</v>
      </c>
    </row>
    <row r="871" spans="1:4" x14ac:dyDescent="0.25">
      <c r="A871" t="s">
        <v>1724</v>
      </c>
      <c r="B871">
        <v>6</v>
      </c>
      <c r="C871" s="54">
        <v>43466</v>
      </c>
      <c r="D871" s="3" t="str">
        <f>YEAR(Datos_Consumo[[#This Row],[FECHA]])&amp;"-"&amp;MONTH(Datos_Consumo[[#This Row],[FECHA]])</f>
        <v>2019-1</v>
      </c>
    </row>
    <row r="872" spans="1:4" x14ac:dyDescent="0.25">
      <c r="A872" t="s">
        <v>1725</v>
      </c>
      <c r="B872">
        <v>10</v>
      </c>
      <c r="C872" s="54">
        <v>43313</v>
      </c>
      <c r="D872" s="3" t="str">
        <f>YEAR(Datos_Consumo[[#This Row],[FECHA]])&amp;"-"&amp;MONTH(Datos_Consumo[[#This Row],[FECHA]])</f>
        <v>2018-8</v>
      </c>
    </row>
    <row r="873" spans="1:4" x14ac:dyDescent="0.25">
      <c r="A873" t="s">
        <v>1725</v>
      </c>
      <c r="B873">
        <v>12</v>
      </c>
      <c r="C873" s="54">
        <v>43344</v>
      </c>
      <c r="D873" s="3" t="str">
        <f>YEAR(Datos_Consumo[[#This Row],[FECHA]])&amp;"-"&amp;MONTH(Datos_Consumo[[#This Row],[FECHA]])</f>
        <v>2018-9</v>
      </c>
    </row>
    <row r="874" spans="1:4" x14ac:dyDescent="0.25">
      <c r="A874" t="s">
        <v>1725</v>
      </c>
      <c r="B874">
        <v>11</v>
      </c>
      <c r="C874" s="54">
        <v>43374</v>
      </c>
      <c r="D874" s="3" t="str">
        <f>YEAR(Datos_Consumo[[#This Row],[FECHA]])&amp;"-"&amp;MONTH(Datos_Consumo[[#This Row],[FECHA]])</f>
        <v>2018-10</v>
      </c>
    </row>
    <row r="875" spans="1:4" x14ac:dyDescent="0.25">
      <c r="A875" t="s">
        <v>1725</v>
      </c>
      <c r="B875">
        <v>3</v>
      </c>
      <c r="C875" s="54">
        <v>43405</v>
      </c>
      <c r="D875" s="3" t="str">
        <f>YEAR(Datos_Consumo[[#This Row],[FECHA]])&amp;"-"&amp;MONTH(Datos_Consumo[[#This Row],[FECHA]])</f>
        <v>2018-11</v>
      </c>
    </row>
    <row r="876" spans="1:4" x14ac:dyDescent="0.25">
      <c r="A876" t="s">
        <v>1725</v>
      </c>
      <c r="B876">
        <v>7</v>
      </c>
      <c r="C876" s="54">
        <v>43435</v>
      </c>
      <c r="D876" s="3" t="str">
        <f>YEAR(Datos_Consumo[[#This Row],[FECHA]])&amp;"-"&amp;MONTH(Datos_Consumo[[#This Row],[FECHA]])</f>
        <v>2018-12</v>
      </c>
    </row>
    <row r="877" spans="1:4" x14ac:dyDescent="0.25">
      <c r="A877" t="s">
        <v>1725</v>
      </c>
      <c r="B877">
        <v>8</v>
      </c>
      <c r="C877" s="54">
        <v>43466</v>
      </c>
      <c r="D877" s="3" t="str">
        <f>YEAR(Datos_Consumo[[#This Row],[FECHA]])&amp;"-"&amp;MONTH(Datos_Consumo[[#This Row],[FECHA]])</f>
        <v>2019-1</v>
      </c>
    </row>
    <row r="878" spans="1:4" x14ac:dyDescent="0.25">
      <c r="A878" t="s">
        <v>1726</v>
      </c>
      <c r="B878">
        <v>32</v>
      </c>
      <c r="C878" s="54">
        <v>43313</v>
      </c>
      <c r="D878" s="3" t="str">
        <f>YEAR(Datos_Consumo[[#This Row],[FECHA]])&amp;"-"&amp;MONTH(Datos_Consumo[[#This Row],[FECHA]])</f>
        <v>2018-8</v>
      </c>
    </row>
    <row r="879" spans="1:4" x14ac:dyDescent="0.25">
      <c r="A879" t="s">
        <v>1726</v>
      </c>
      <c r="B879">
        <v>57</v>
      </c>
      <c r="C879" s="54">
        <v>43344</v>
      </c>
      <c r="D879" s="3" t="str">
        <f>YEAR(Datos_Consumo[[#This Row],[FECHA]])&amp;"-"&amp;MONTH(Datos_Consumo[[#This Row],[FECHA]])</f>
        <v>2018-9</v>
      </c>
    </row>
    <row r="880" spans="1:4" x14ac:dyDescent="0.25">
      <c r="A880" t="s">
        <v>1726</v>
      </c>
      <c r="B880">
        <v>28</v>
      </c>
      <c r="C880" s="54">
        <v>43374</v>
      </c>
      <c r="D880" s="3" t="str">
        <f>YEAR(Datos_Consumo[[#This Row],[FECHA]])&amp;"-"&amp;MONTH(Datos_Consumo[[#This Row],[FECHA]])</f>
        <v>2018-10</v>
      </c>
    </row>
    <row r="881" spans="1:4" x14ac:dyDescent="0.25">
      <c r="A881" t="s">
        <v>1726</v>
      </c>
      <c r="B881">
        <v>20</v>
      </c>
      <c r="C881" s="54">
        <v>43405</v>
      </c>
      <c r="D881" s="3" t="str">
        <f>YEAR(Datos_Consumo[[#This Row],[FECHA]])&amp;"-"&amp;MONTH(Datos_Consumo[[#This Row],[FECHA]])</f>
        <v>2018-11</v>
      </c>
    </row>
    <row r="882" spans="1:4" x14ac:dyDescent="0.25">
      <c r="A882" t="s">
        <v>1726</v>
      </c>
      <c r="B882">
        <v>26</v>
      </c>
      <c r="C882" s="54">
        <v>43435</v>
      </c>
      <c r="D882" s="3" t="str">
        <f>YEAR(Datos_Consumo[[#This Row],[FECHA]])&amp;"-"&amp;MONTH(Datos_Consumo[[#This Row],[FECHA]])</f>
        <v>2018-12</v>
      </c>
    </row>
    <row r="883" spans="1:4" x14ac:dyDescent="0.25">
      <c r="A883" t="s">
        <v>1726</v>
      </c>
      <c r="B883">
        <v>29</v>
      </c>
      <c r="C883" s="54">
        <v>43466</v>
      </c>
      <c r="D883" s="3" t="str">
        <f>YEAR(Datos_Consumo[[#This Row],[FECHA]])&amp;"-"&amp;MONTH(Datos_Consumo[[#This Row],[FECHA]])</f>
        <v>2019-1</v>
      </c>
    </row>
    <row r="884" spans="1:4" x14ac:dyDescent="0.25">
      <c r="A884" t="s">
        <v>1727</v>
      </c>
      <c r="B884">
        <v>14</v>
      </c>
      <c r="C884" s="54">
        <v>43313</v>
      </c>
      <c r="D884" s="3" t="str">
        <f>YEAR(Datos_Consumo[[#This Row],[FECHA]])&amp;"-"&amp;MONTH(Datos_Consumo[[#This Row],[FECHA]])</f>
        <v>2018-8</v>
      </c>
    </row>
    <row r="885" spans="1:4" x14ac:dyDescent="0.25">
      <c r="A885" t="s">
        <v>1727</v>
      </c>
      <c r="B885">
        <v>5</v>
      </c>
      <c r="C885" s="54">
        <v>43344</v>
      </c>
      <c r="D885" s="3" t="str">
        <f>YEAR(Datos_Consumo[[#This Row],[FECHA]])&amp;"-"&amp;MONTH(Datos_Consumo[[#This Row],[FECHA]])</f>
        <v>2018-9</v>
      </c>
    </row>
    <row r="886" spans="1:4" x14ac:dyDescent="0.25">
      <c r="A886" t="s">
        <v>1727</v>
      </c>
      <c r="B886">
        <v>3</v>
      </c>
      <c r="C886" s="54">
        <v>43374</v>
      </c>
      <c r="D886" s="3" t="str">
        <f>YEAR(Datos_Consumo[[#This Row],[FECHA]])&amp;"-"&amp;MONTH(Datos_Consumo[[#This Row],[FECHA]])</f>
        <v>2018-10</v>
      </c>
    </row>
    <row r="887" spans="1:4" x14ac:dyDescent="0.25">
      <c r="A887" t="s">
        <v>1727</v>
      </c>
      <c r="B887">
        <v>3</v>
      </c>
      <c r="C887" s="54">
        <v>43405</v>
      </c>
      <c r="D887" s="3" t="str">
        <f>YEAR(Datos_Consumo[[#This Row],[FECHA]])&amp;"-"&amp;MONTH(Datos_Consumo[[#This Row],[FECHA]])</f>
        <v>2018-11</v>
      </c>
    </row>
    <row r="888" spans="1:4" x14ac:dyDescent="0.25">
      <c r="A888" t="s">
        <v>1727</v>
      </c>
      <c r="B888">
        <v>2</v>
      </c>
      <c r="C888" s="54">
        <v>43435</v>
      </c>
      <c r="D888" s="3" t="str">
        <f>YEAR(Datos_Consumo[[#This Row],[FECHA]])&amp;"-"&amp;MONTH(Datos_Consumo[[#This Row],[FECHA]])</f>
        <v>2018-12</v>
      </c>
    </row>
    <row r="889" spans="1:4" x14ac:dyDescent="0.25">
      <c r="A889" t="s">
        <v>1727</v>
      </c>
      <c r="B889">
        <v>4</v>
      </c>
      <c r="C889" s="54">
        <v>43466</v>
      </c>
      <c r="D889" s="3" t="str">
        <f>YEAR(Datos_Consumo[[#This Row],[FECHA]])&amp;"-"&amp;MONTH(Datos_Consumo[[#This Row],[FECHA]])</f>
        <v>2019-1</v>
      </c>
    </row>
    <row r="890" spans="1:4" x14ac:dyDescent="0.25">
      <c r="A890" t="s">
        <v>1728</v>
      </c>
      <c r="B890">
        <v>8</v>
      </c>
      <c r="C890" s="54">
        <v>43313</v>
      </c>
      <c r="D890" s="3" t="str">
        <f>YEAR(Datos_Consumo[[#This Row],[FECHA]])&amp;"-"&amp;MONTH(Datos_Consumo[[#This Row],[FECHA]])</f>
        <v>2018-8</v>
      </c>
    </row>
    <row r="891" spans="1:4" x14ac:dyDescent="0.25">
      <c r="A891" t="s">
        <v>1728</v>
      </c>
      <c r="B891">
        <v>6</v>
      </c>
      <c r="C891" s="54">
        <v>43344</v>
      </c>
      <c r="D891" s="3" t="str">
        <f>YEAR(Datos_Consumo[[#This Row],[FECHA]])&amp;"-"&amp;MONTH(Datos_Consumo[[#This Row],[FECHA]])</f>
        <v>2018-9</v>
      </c>
    </row>
    <row r="892" spans="1:4" x14ac:dyDescent="0.25">
      <c r="A892" t="s">
        <v>1728</v>
      </c>
      <c r="B892">
        <v>14</v>
      </c>
      <c r="C892" s="54">
        <v>43374</v>
      </c>
      <c r="D892" s="3" t="str">
        <f>YEAR(Datos_Consumo[[#This Row],[FECHA]])&amp;"-"&amp;MONTH(Datos_Consumo[[#This Row],[FECHA]])</f>
        <v>2018-10</v>
      </c>
    </row>
    <row r="893" spans="1:4" x14ac:dyDescent="0.25">
      <c r="A893" t="s">
        <v>1728</v>
      </c>
      <c r="B893">
        <v>9</v>
      </c>
      <c r="C893" s="54">
        <v>43405</v>
      </c>
      <c r="D893" s="3" t="str">
        <f>YEAR(Datos_Consumo[[#This Row],[FECHA]])&amp;"-"&amp;MONTH(Datos_Consumo[[#This Row],[FECHA]])</f>
        <v>2018-11</v>
      </c>
    </row>
    <row r="894" spans="1:4" x14ac:dyDescent="0.25">
      <c r="A894" t="s">
        <v>1728</v>
      </c>
      <c r="B894">
        <v>3</v>
      </c>
      <c r="C894" s="54">
        <v>43435</v>
      </c>
      <c r="D894" s="3" t="str">
        <f>YEAR(Datos_Consumo[[#This Row],[FECHA]])&amp;"-"&amp;MONTH(Datos_Consumo[[#This Row],[FECHA]])</f>
        <v>2018-12</v>
      </c>
    </row>
    <row r="895" spans="1:4" x14ac:dyDescent="0.25">
      <c r="A895" t="s">
        <v>1728</v>
      </c>
      <c r="B895">
        <v>1</v>
      </c>
      <c r="C895" s="54">
        <v>43466</v>
      </c>
      <c r="D895" s="3" t="str">
        <f>YEAR(Datos_Consumo[[#This Row],[FECHA]])&amp;"-"&amp;MONTH(Datos_Consumo[[#This Row],[FECHA]])</f>
        <v>2019-1</v>
      </c>
    </row>
    <row r="896" spans="1:4" x14ac:dyDescent="0.25">
      <c r="A896" t="s">
        <v>1729</v>
      </c>
      <c r="B896">
        <v>11</v>
      </c>
      <c r="C896" s="54">
        <v>43313</v>
      </c>
      <c r="D896" s="3" t="str">
        <f>YEAR(Datos_Consumo[[#This Row],[FECHA]])&amp;"-"&amp;MONTH(Datos_Consumo[[#This Row],[FECHA]])</f>
        <v>2018-8</v>
      </c>
    </row>
    <row r="897" spans="1:4" x14ac:dyDescent="0.25">
      <c r="A897" t="s">
        <v>1729</v>
      </c>
      <c r="B897">
        <v>5</v>
      </c>
      <c r="C897" s="54">
        <v>43344</v>
      </c>
      <c r="D897" s="3" t="str">
        <f>YEAR(Datos_Consumo[[#This Row],[FECHA]])&amp;"-"&amp;MONTH(Datos_Consumo[[#This Row],[FECHA]])</f>
        <v>2018-9</v>
      </c>
    </row>
    <row r="898" spans="1:4" x14ac:dyDescent="0.25">
      <c r="A898" t="s">
        <v>1729</v>
      </c>
      <c r="B898">
        <v>6</v>
      </c>
      <c r="C898" s="54">
        <v>43374</v>
      </c>
      <c r="D898" s="3" t="str">
        <f>YEAR(Datos_Consumo[[#This Row],[FECHA]])&amp;"-"&amp;MONTH(Datos_Consumo[[#This Row],[FECHA]])</f>
        <v>2018-10</v>
      </c>
    </row>
    <row r="899" spans="1:4" x14ac:dyDescent="0.25">
      <c r="A899" t="s">
        <v>1729</v>
      </c>
      <c r="B899">
        <v>5</v>
      </c>
      <c r="C899" s="54">
        <v>43405</v>
      </c>
      <c r="D899" s="3" t="str">
        <f>YEAR(Datos_Consumo[[#This Row],[FECHA]])&amp;"-"&amp;MONTH(Datos_Consumo[[#This Row],[FECHA]])</f>
        <v>2018-11</v>
      </c>
    </row>
    <row r="900" spans="1:4" x14ac:dyDescent="0.25">
      <c r="A900" t="s">
        <v>1729</v>
      </c>
      <c r="B900">
        <v>1</v>
      </c>
      <c r="C900" s="54">
        <v>43466</v>
      </c>
      <c r="D900" s="3" t="str">
        <f>YEAR(Datos_Consumo[[#This Row],[FECHA]])&amp;"-"&amp;MONTH(Datos_Consumo[[#This Row],[FECHA]])</f>
        <v>2019-1</v>
      </c>
    </row>
    <row r="901" spans="1:4" x14ac:dyDescent="0.25">
      <c r="A901" t="s">
        <v>1730</v>
      </c>
      <c r="B901">
        <v>15</v>
      </c>
      <c r="C901" s="54">
        <v>43313</v>
      </c>
      <c r="D901" s="3" t="str">
        <f>YEAR(Datos_Consumo[[#This Row],[FECHA]])&amp;"-"&amp;MONTH(Datos_Consumo[[#This Row],[FECHA]])</f>
        <v>2018-8</v>
      </c>
    </row>
    <row r="902" spans="1:4" x14ac:dyDescent="0.25">
      <c r="A902" t="s">
        <v>1730</v>
      </c>
      <c r="B902">
        <v>8</v>
      </c>
      <c r="C902" s="54">
        <v>43344</v>
      </c>
      <c r="D902" s="3" t="str">
        <f>YEAR(Datos_Consumo[[#This Row],[FECHA]])&amp;"-"&amp;MONTH(Datos_Consumo[[#This Row],[FECHA]])</f>
        <v>2018-9</v>
      </c>
    </row>
    <row r="903" spans="1:4" x14ac:dyDescent="0.25">
      <c r="A903" t="s">
        <v>1730</v>
      </c>
      <c r="B903">
        <v>12</v>
      </c>
      <c r="C903" s="54">
        <v>43374</v>
      </c>
      <c r="D903" s="3" t="str">
        <f>YEAR(Datos_Consumo[[#This Row],[FECHA]])&amp;"-"&amp;MONTH(Datos_Consumo[[#This Row],[FECHA]])</f>
        <v>2018-10</v>
      </c>
    </row>
    <row r="904" spans="1:4" x14ac:dyDescent="0.25">
      <c r="A904" t="s">
        <v>1730</v>
      </c>
      <c r="B904">
        <v>13</v>
      </c>
      <c r="C904" s="54">
        <v>43405</v>
      </c>
      <c r="D904" s="3" t="str">
        <f>YEAR(Datos_Consumo[[#This Row],[FECHA]])&amp;"-"&amp;MONTH(Datos_Consumo[[#This Row],[FECHA]])</f>
        <v>2018-11</v>
      </c>
    </row>
    <row r="905" spans="1:4" x14ac:dyDescent="0.25">
      <c r="A905" t="s">
        <v>1730</v>
      </c>
      <c r="B905">
        <v>1</v>
      </c>
      <c r="C905" s="54">
        <v>43435</v>
      </c>
      <c r="D905" s="3" t="str">
        <f>YEAR(Datos_Consumo[[#This Row],[FECHA]])&amp;"-"&amp;MONTH(Datos_Consumo[[#This Row],[FECHA]])</f>
        <v>2018-12</v>
      </c>
    </row>
    <row r="906" spans="1:4" x14ac:dyDescent="0.25">
      <c r="A906" t="s">
        <v>1730</v>
      </c>
      <c r="B906">
        <v>7</v>
      </c>
      <c r="C906" s="54">
        <v>43466</v>
      </c>
      <c r="D906" s="3" t="str">
        <f>YEAR(Datos_Consumo[[#This Row],[FECHA]])&amp;"-"&amp;MONTH(Datos_Consumo[[#This Row],[FECHA]])</f>
        <v>2019-1</v>
      </c>
    </row>
    <row r="907" spans="1:4" x14ac:dyDescent="0.25">
      <c r="A907" t="s">
        <v>1731</v>
      </c>
      <c r="B907">
        <v>1</v>
      </c>
      <c r="C907" s="54">
        <v>43313</v>
      </c>
      <c r="D907" s="3" t="str">
        <f>YEAR(Datos_Consumo[[#This Row],[FECHA]])&amp;"-"&amp;MONTH(Datos_Consumo[[#This Row],[FECHA]])</f>
        <v>2018-8</v>
      </c>
    </row>
    <row r="908" spans="1:4" x14ac:dyDescent="0.25">
      <c r="A908" t="s">
        <v>1732</v>
      </c>
      <c r="B908">
        <v>3</v>
      </c>
      <c r="C908" s="54">
        <v>43344</v>
      </c>
      <c r="D908" s="3" t="str">
        <f>YEAR(Datos_Consumo[[#This Row],[FECHA]])&amp;"-"&amp;MONTH(Datos_Consumo[[#This Row],[FECHA]])</f>
        <v>2018-9</v>
      </c>
    </row>
    <row r="909" spans="1:4" x14ac:dyDescent="0.25">
      <c r="A909" t="s">
        <v>1733</v>
      </c>
      <c r="B909">
        <v>14</v>
      </c>
      <c r="C909" s="54">
        <v>43313</v>
      </c>
      <c r="D909" s="3" t="str">
        <f>YEAR(Datos_Consumo[[#This Row],[FECHA]])&amp;"-"&amp;MONTH(Datos_Consumo[[#This Row],[FECHA]])</f>
        <v>2018-8</v>
      </c>
    </row>
    <row r="910" spans="1:4" x14ac:dyDescent="0.25">
      <c r="A910" t="s">
        <v>1733</v>
      </c>
      <c r="B910">
        <v>7</v>
      </c>
      <c r="C910" s="54">
        <v>43344</v>
      </c>
      <c r="D910" s="3" t="str">
        <f>YEAR(Datos_Consumo[[#This Row],[FECHA]])&amp;"-"&amp;MONTH(Datos_Consumo[[#This Row],[FECHA]])</f>
        <v>2018-9</v>
      </c>
    </row>
    <row r="911" spans="1:4" x14ac:dyDescent="0.25">
      <c r="A911" t="s">
        <v>1733</v>
      </c>
      <c r="B911">
        <v>14</v>
      </c>
      <c r="C911" s="54">
        <v>43374</v>
      </c>
      <c r="D911" s="3" t="str">
        <f>YEAR(Datos_Consumo[[#This Row],[FECHA]])&amp;"-"&amp;MONTH(Datos_Consumo[[#This Row],[FECHA]])</f>
        <v>2018-10</v>
      </c>
    </row>
    <row r="912" spans="1:4" x14ac:dyDescent="0.25">
      <c r="A912" t="s">
        <v>1733</v>
      </c>
      <c r="B912">
        <v>12</v>
      </c>
      <c r="C912" s="54">
        <v>43405</v>
      </c>
      <c r="D912" s="3" t="str">
        <f>YEAR(Datos_Consumo[[#This Row],[FECHA]])&amp;"-"&amp;MONTH(Datos_Consumo[[#This Row],[FECHA]])</f>
        <v>2018-11</v>
      </c>
    </row>
    <row r="913" spans="1:4" x14ac:dyDescent="0.25">
      <c r="A913" t="s">
        <v>1734</v>
      </c>
      <c r="B913">
        <v>3</v>
      </c>
      <c r="C913" s="54">
        <v>43313</v>
      </c>
      <c r="D913" s="3" t="str">
        <f>YEAR(Datos_Consumo[[#This Row],[FECHA]])&amp;"-"&amp;MONTH(Datos_Consumo[[#This Row],[FECHA]])</f>
        <v>2018-8</v>
      </c>
    </row>
    <row r="914" spans="1:4" x14ac:dyDescent="0.25">
      <c r="A914" t="s">
        <v>1734</v>
      </c>
      <c r="B914">
        <v>24</v>
      </c>
      <c r="C914" s="54">
        <v>43344</v>
      </c>
      <c r="D914" s="3" t="str">
        <f>YEAR(Datos_Consumo[[#This Row],[FECHA]])&amp;"-"&amp;MONTH(Datos_Consumo[[#This Row],[FECHA]])</f>
        <v>2018-9</v>
      </c>
    </row>
    <row r="915" spans="1:4" x14ac:dyDescent="0.25">
      <c r="A915" t="s">
        <v>1734</v>
      </c>
      <c r="B915">
        <v>3</v>
      </c>
      <c r="C915" s="54">
        <v>43374</v>
      </c>
      <c r="D915" s="3" t="str">
        <f>YEAR(Datos_Consumo[[#This Row],[FECHA]])&amp;"-"&amp;MONTH(Datos_Consumo[[#This Row],[FECHA]])</f>
        <v>2018-10</v>
      </c>
    </row>
    <row r="916" spans="1:4" x14ac:dyDescent="0.25">
      <c r="A916" t="s">
        <v>1734</v>
      </c>
      <c r="B916">
        <v>8</v>
      </c>
      <c r="C916" s="54">
        <v>43405</v>
      </c>
      <c r="D916" s="3" t="str">
        <f>YEAR(Datos_Consumo[[#This Row],[FECHA]])&amp;"-"&amp;MONTH(Datos_Consumo[[#This Row],[FECHA]])</f>
        <v>2018-11</v>
      </c>
    </row>
    <row r="917" spans="1:4" x14ac:dyDescent="0.25">
      <c r="A917" t="s">
        <v>1734</v>
      </c>
      <c r="B917">
        <v>1</v>
      </c>
      <c r="C917" s="54">
        <v>43435</v>
      </c>
      <c r="D917" s="3" t="str">
        <f>YEAR(Datos_Consumo[[#This Row],[FECHA]])&amp;"-"&amp;MONTH(Datos_Consumo[[#This Row],[FECHA]])</f>
        <v>2018-12</v>
      </c>
    </row>
    <row r="918" spans="1:4" x14ac:dyDescent="0.25">
      <c r="A918" t="s">
        <v>1734</v>
      </c>
      <c r="B918">
        <v>6</v>
      </c>
      <c r="C918" s="54">
        <v>43466</v>
      </c>
      <c r="D918" s="3" t="str">
        <f>YEAR(Datos_Consumo[[#This Row],[FECHA]])&amp;"-"&amp;MONTH(Datos_Consumo[[#This Row],[FECHA]])</f>
        <v>2019-1</v>
      </c>
    </row>
    <row r="919" spans="1:4" x14ac:dyDescent="0.25">
      <c r="A919" t="s">
        <v>1735</v>
      </c>
      <c r="B919">
        <v>7</v>
      </c>
      <c r="C919" s="54">
        <v>43313</v>
      </c>
      <c r="D919" s="3" t="str">
        <f>YEAR(Datos_Consumo[[#This Row],[FECHA]])&amp;"-"&amp;MONTH(Datos_Consumo[[#This Row],[FECHA]])</f>
        <v>2018-8</v>
      </c>
    </row>
    <row r="920" spans="1:4" x14ac:dyDescent="0.25">
      <c r="A920" t="s">
        <v>1735</v>
      </c>
      <c r="B920">
        <v>24</v>
      </c>
      <c r="C920" s="54">
        <v>43344</v>
      </c>
      <c r="D920" s="3" t="str">
        <f>YEAR(Datos_Consumo[[#This Row],[FECHA]])&amp;"-"&amp;MONTH(Datos_Consumo[[#This Row],[FECHA]])</f>
        <v>2018-9</v>
      </c>
    </row>
    <row r="921" spans="1:4" x14ac:dyDescent="0.25">
      <c r="A921" t="s">
        <v>1735</v>
      </c>
      <c r="B921">
        <v>7</v>
      </c>
      <c r="C921" s="54">
        <v>43374</v>
      </c>
      <c r="D921" s="3" t="str">
        <f>YEAR(Datos_Consumo[[#This Row],[FECHA]])&amp;"-"&amp;MONTH(Datos_Consumo[[#This Row],[FECHA]])</f>
        <v>2018-10</v>
      </c>
    </row>
    <row r="922" spans="1:4" x14ac:dyDescent="0.25">
      <c r="A922" t="s">
        <v>1735</v>
      </c>
      <c r="B922">
        <v>9</v>
      </c>
      <c r="C922" s="54">
        <v>43405</v>
      </c>
      <c r="D922" s="3" t="str">
        <f>YEAR(Datos_Consumo[[#This Row],[FECHA]])&amp;"-"&amp;MONTH(Datos_Consumo[[#This Row],[FECHA]])</f>
        <v>2018-11</v>
      </c>
    </row>
    <row r="923" spans="1:4" x14ac:dyDescent="0.25">
      <c r="A923" t="s">
        <v>1735</v>
      </c>
      <c r="B923">
        <v>1</v>
      </c>
      <c r="C923" s="54">
        <v>43435</v>
      </c>
      <c r="D923" s="3" t="str">
        <f>YEAR(Datos_Consumo[[#This Row],[FECHA]])&amp;"-"&amp;MONTH(Datos_Consumo[[#This Row],[FECHA]])</f>
        <v>2018-12</v>
      </c>
    </row>
    <row r="924" spans="1:4" x14ac:dyDescent="0.25">
      <c r="A924" t="s">
        <v>1735</v>
      </c>
      <c r="B924">
        <v>7</v>
      </c>
      <c r="C924" s="54">
        <v>43466</v>
      </c>
      <c r="D924" s="3" t="str">
        <f>YEAR(Datos_Consumo[[#This Row],[FECHA]])&amp;"-"&amp;MONTH(Datos_Consumo[[#This Row],[FECHA]])</f>
        <v>2019-1</v>
      </c>
    </row>
    <row r="925" spans="1:4" x14ac:dyDescent="0.25">
      <c r="A925" t="s">
        <v>1736</v>
      </c>
      <c r="B925">
        <v>6</v>
      </c>
      <c r="C925" s="54">
        <v>43313</v>
      </c>
      <c r="D925" s="3" t="str">
        <f>YEAR(Datos_Consumo[[#This Row],[FECHA]])&amp;"-"&amp;MONTH(Datos_Consumo[[#This Row],[FECHA]])</f>
        <v>2018-8</v>
      </c>
    </row>
    <row r="926" spans="1:4" x14ac:dyDescent="0.25">
      <c r="A926" t="s">
        <v>1736</v>
      </c>
      <c r="B926">
        <v>81</v>
      </c>
      <c r="C926" s="54">
        <v>43344</v>
      </c>
      <c r="D926" s="3" t="str">
        <f>YEAR(Datos_Consumo[[#This Row],[FECHA]])&amp;"-"&amp;MONTH(Datos_Consumo[[#This Row],[FECHA]])</f>
        <v>2018-9</v>
      </c>
    </row>
    <row r="927" spans="1:4" x14ac:dyDescent="0.25">
      <c r="A927" t="s">
        <v>1736</v>
      </c>
      <c r="B927">
        <v>2</v>
      </c>
      <c r="C927" s="54">
        <v>43374</v>
      </c>
      <c r="D927" s="3" t="str">
        <f>YEAR(Datos_Consumo[[#This Row],[FECHA]])&amp;"-"&amp;MONTH(Datos_Consumo[[#This Row],[FECHA]])</f>
        <v>2018-10</v>
      </c>
    </row>
    <row r="928" spans="1:4" x14ac:dyDescent="0.25">
      <c r="A928" t="s">
        <v>1736</v>
      </c>
      <c r="B928">
        <v>4</v>
      </c>
      <c r="C928" s="54">
        <v>43405</v>
      </c>
      <c r="D928" s="3" t="str">
        <f>YEAR(Datos_Consumo[[#This Row],[FECHA]])&amp;"-"&amp;MONTH(Datos_Consumo[[#This Row],[FECHA]])</f>
        <v>2018-11</v>
      </c>
    </row>
    <row r="929" spans="1:4" x14ac:dyDescent="0.25">
      <c r="A929" t="s">
        <v>1736</v>
      </c>
      <c r="B929">
        <v>3</v>
      </c>
      <c r="C929" s="54">
        <v>43435</v>
      </c>
      <c r="D929" s="3" t="str">
        <f>YEAR(Datos_Consumo[[#This Row],[FECHA]])&amp;"-"&amp;MONTH(Datos_Consumo[[#This Row],[FECHA]])</f>
        <v>2018-12</v>
      </c>
    </row>
    <row r="930" spans="1:4" x14ac:dyDescent="0.25">
      <c r="A930" t="s">
        <v>1736</v>
      </c>
      <c r="B930">
        <v>6</v>
      </c>
      <c r="C930" s="54">
        <v>43466</v>
      </c>
      <c r="D930" s="3" t="str">
        <f>YEAR(Datos_Consumo[[#This Row],[FECHA]])&amp;"-"&amp;MONTH(Datos_Consumo[[#This Row],[FECHA]])</f>
        <v>2019-1</v>
      </c>
    </row>
    <row r="931" spans="1:4" x14ac:dyDescent="0.25">
      <c r="A931" t="s">
        <v>1737</v>
      </c>
      <c r="B931">
        <v>3</v>
      </c>
      <c r="C931" s="54">
        <v>43344</v>
      </c>
      <c r="D931" s="3" t="str">
        <f>YEAR(Datos_Consumo[[#This Row],[FECHA]])&amp;"-"&amp;MONTH(Datos_Consumo[[#This Row],[FECHA]])</f>
        <v>2018-9</v>
      </c>
    </row>
    <row r="932" spans="1:4" x14ac:dyDescent="0.25">
      <c r="A932" t="s">
        <v>1737</v>
      </c>
      <c r="B932">
        <v>1</v>
      </c>
      <c r="C932" s="54">
        <v>43405</v>
      </c>
      <c r="D932" s="3" t="str">
        <f>YEAR(Datos_Consumo[[#This Row],[FECHA]])&amp;"-"&amp;MONTH(Datos_Consumo[[#This Row],[FECHA]])</f>
        <v>2018-11</v>
      </c>
    </row>
    <row r="933" spans="1:4" x14ac:dyDescent="0.25">
      <c r="A933" t="s">
        <v>1738</v>
      </c>
      <c r="B933">
        <v>7</v>
      </c>
      <c r="C933" s="54">
        <v>43313</v>
      </c>
      <c r="D933" s="3" t="str">
        <f>YEAR(Datos_Consumo[[#This Row],[FECHA]])&amp;"-"&amp;MONTH(Datos_Consumo[[#This Row],[FECHA]])</f>
        <v>2018-8</v>
      </c>
    </row>
    <row r="934" spans="1:4" x14ac:dyDescent="0.25">
      <c r="A934" t="s">
        <v>1739</v>
      </c>
      <c r="B934">
        <v>3</v>
      </c>
      <c r="C934" s="54">
        <v>43313</v>
      </c>
      <c r="D934" s="3" t="str">
        <f>YEAR(Datos_Consumo[[#This Row],[FECHA]])&amp;"-"&amp;MONTH(Datos_Consumo[[#This Row],[FECHA]])</f>
        <v>2018-8</v>
      </c>
    </row>
    <row r="935" spans="1:4" x14ac:dyDescent="0.25">
      <c r="A935" t="s">
        <v>1740</v>
      </c>
      <c r="B935">
        <v>2</v>
      </c>
      <c r="C935" s="54">
        <v>43313</v>
      </c>
      <c r="D935" s="3" t="str">
        <f>YEAR(Datos_Consumo[[#This Row],[FECHA]])&amp;"-"&amp;MONTH(Datos_Consumo[[#This Row],[FECHA]])</f>
        <v>2018-8</v>
      </c>
    </row>
    <row r="936" spans="1:4" x14ac:dyDescent="0.25">
      <c r="A936" t="s">
        <v>1741</v>
      </c>
      <c r="B936">
        <v>6</v>
      </c>
      <c r="C936" s="54">
        <v>43313</v>
      </c>
      <c r="D936" s="3" t="str">
        <f>YEAR(Datos_Consumo[[#This Row],[FECHA]])&amp;"-"&amp;MONTH(Datos_Consumo[[#This Row],[FECHA]])</f>
        <v>2018-8</v>
      </c>
    </row>
    <row r="937" spans="1:4" x14ac:dyDescent="0.25">
      <c r="A937" t="s">
        <v>1741</v>
      </c>
      <c r="B937">
        <v>3</v>
      </c>
      <c r="C937" s="54">
        <v>43344</v>
      </c>
      <c r="D937" s="3" t="str">
        <f>YEAR(Datos_Consumo[[#This Row],[FECHA]])&amp;"-"&amp;MONTH(Datos_Consumo[[#This Row],[FECHA]])</f>
        <v>2018-9</v>
      </c>
    </row>
    <row r="938" spans="1:4" x14ac:dyDescent="0.25">
      <c r="A938" t="s">
        <v>1741</v>
      </c>
      <c r="B938">
        <v>1</v>
      </c>
      <c r="C938" s="54">
        <v>43405</v>
      </c>
      <c r="D938" s="3" t="str">
        <f>YEAR(Datos_Consumo[[#This Row],[FECHA]])&amp;"-"&amp;MONTH(Datos_Consumo[[#This Row],[FECHA]])</f>
        <v>2018-11</v>
      </c>
    </row>
    <row r="939" spans="1:4" x14ac:dyDescent="0.25">
      <c r="A939" t="s">
        <v>1742</v>
      </c>
      <c r="B939">
        <v>6</v>
      </c>
      <c r="C939" s="54">
        <v>43313</v>
      </c>
      <c r="D939" s="3" t="str">
        <f>YEAR(Datos_Consumo[[#This Row],[FECHA]])&amp;"-"&amp;MONTH(Datos_Consumo[[#This Row],[FECHA]])</f>
        <v>2018-8</v>
      </c>
    </row>
    <row r="940" spans="1:4" x14ac:dyDescent="0.25">
      <c r="A940" t="s">
        <v>1742</v>
      </c>
      <c r="B940">
        <v>5</v>
      </c>
      <c r="C940" s="54">
        <v>43344</v>
      </c>
      <c r="D940" s="3" t="str">
        <f>YEAR(Datos_Consumo[[#This Row],[FECHA]])&amp;"-"&amp;MONTH(Datos_Consumo[[#This Row],[FECHA]])</f>
        <v>2018-9</v>
      </c>
    </row>
    <row r="941" spans="1:4" x14ac:dyDescent="0.25">
      <c r="A941" t="s">
        <v>1742</v>
      </c>
      <c r="B941">
        <v>6</v>
      </c>
      <c r="C941" s="54">
        <v>43374</v>
      </c>
      <c r="D941" s="3" t="str">
        <f>YEAR(Datos_Consumo[[#This Row],[FECHA]])&amp;"-"&amp;MONTH(Datos_Consumo[[#This Row],[FECHA]])</f>
        <v>2018-10</v>
      </c>
    </row>
    <row r="942" spans="1:4" x14ac:dyDescent="0.25">
      <c r="A942" t="s">
        <v>1742</v>
      </c>
      <c r="B942">
        <v>3</v>
      </c>
      <c r="C942" s="54">
        <v>43405</v>
      </c>
      <c r="D942" s="3" t="str">
        <f>YEAR(Datos_Consumo[[#This Row],[FECHA]])&amp;"-"&amp;MONTH(Datos_Consumo[[#This Row],[FECHA]])</f>
        <v>2018-11</v>
      </c>
    </row>
    <row r="943" spans="1:4" x14ac:dyDescent="0.25">
      <c r="A943" t="s">
        <v>1742</v>
      </c>
      <c r="B943">
        <v>2</v>
      </c>
      <c r="C943" s="54">
        <v>43466</v>
      </c>
      <c r="D943" s="3" t="str">
        <f>YEAR(Datos_Consumo[[#This Row],[FECHA]])&amp;"-"&amp;MONTH(Datos_Consumo[[#This Row],[FECHA]])</f>
        <v>2019-1</v>
      </c>
    </row>
    <row r="944" spans="1:4" x14ac:dyDescent="0.25">
      <c r="A944" t="s">
        <v>1743</v>
      </c>
      <c r="B944">
        <v>1</v>
      </c>
      <c r="C944" s="54">
        <v>43313</v>
      </c>
      <c r="D944" s="3" t="str">
        <f>YEAR(Datos_Consumo[[#This Row],[FECHA]])&amp;"-"&amp;MONTH(Datos_Consumo[[#This Row],[FECHA]])</f>
        <v>2018-8</v>
      </c>
    </row>
    <row r="945" spans="1:4" x14ac:dyDescent="0.25">
      <c r="A945" t="s">
        <v>1744</v>
      </c>
      <c r="B945">
        <v>7</v>
      </c>
      <c r="C945" s="54">
        <v>43313</v>
      </c>
      <c r="D945" s="3" t="str">
        <f>YEAR(Datos_Consumo[[#This Row],[FECHA]])&amp;"-"&amp;MONTH(Datos_Consumo[[#This Row],[FECHA]])</f>
        <v>2018-8</v>
      </c>
    </row>
    <row r="946" spans="1:4" x14ac:dyDescent="0.25">
      <c r="A946" t="s">
        <v>1744</v>
      </c>
      <c r="B946">
        <v>6</v>
      </c>
      <c r="C946" s="54">
        <v>43405</v>
      </c>
      <c r="D946" s="3" t="str">
        <f>YEAR(Datos_Consumo[[#This Row],[FECHA]])&amp;"-"&amp;MONTH(Datos_Consumo[[#This Row],[FECHA]])</f>
        <v>2018-11</v>
      </c>
    </row>
    <row r="947" spans="1:4" x14ac:dyDescent="0.25">
      <c r="A947" t="s">
        <v>1744</v>
      </c>
      <c r="B947">
        <v>1</v>
      </c>
      <c r="C947" s="54">
        <v>43435</v>
      </c>
      <c r="D947" s="3" t="str">
        <f>YEAR(Datos_Consumo[[#This Row],[FECHA]])&amp;"-"&amp;MONTH(Datos_Consumo[[#This Row],[FECHA]])</f>
        <v>2018-12</v>
      </c>
    </row>
    <row r="948" spans="1:4" x14ac:dyDescent="0.25">
      <c r="A948" t="s">
        <v>1745</v>
      </c>
      <c r="B948">
        <v>5</v>
      </c>
      <c r="C948" s="54">
        <v>43313</v>
      </c>
      <c r="D948" s="3" t="str">
        <f>YEAR(Datos_Consumo[[#This Row],[FECHA]])&amp;"-"&amp;MONTH(Datos_Consumo[[#This Row],[FECHA]])</f>
        <v>2018-8</v>
      </c>
    </row>
    <row r="949" spans="1:4" x14ac:dyDescent="0.25">
      <c r="A949" t="s">
        <v>1745</v>
      </c>
      <c r="B949">
        <v>3</v>
      </c>
      <c r="C949" s="54">
        <v>43344</v>
      </c>
      <c r="D949" s="3" t="str">
        <f>YEAR(Datos_Consumo[[#This Row],[FECHA]])&amp;"-"&amp;MONTH(Datos_Consumo[[#This Row],[FECHA]])</f>
        <v>2018-9</v>
      </c>
    </row>
    <row r="950" spans="1:4" x14ac:dyDescent="0.25">
      <c r="A950" t="s">
        <v>1745</v>
      </c>
      <c r="B950">
        <v>3</v>
      </c>
      <c r="C950" s="54">
        <v>43374</v>
      </c>
      <c r="D950" s="3" t="str">
        <f>YEAR(Datos_Consumo[[#This Row],[FECHA]])&amp;"-"&amp;MONTH(Datos_Consumo[[#This Row],[FECHA]])</f>
        <v>2018-10</v>
      </c>
    </row>
    <row r="951" spans="1:4" x14ac:dyDescent="0.25">
      <c r="A951" t="s">
        <v>1745</v>
      </c>
      <c r="B951">
        <v>2</v>
      </c>
      <c r="C951" s="54">
        <v>43405</v>
      </c>
      <c r="D951" s="3" t="str">
        <f>YEAR(Datos_Consumo[[#This Row],[FECHA]])&amp;"-"&amp;MONTH(Datos_Consumo[[#This Row],[FECHA]])</f>
        <v>2018-11</v>
      </c>
    </row>
    <row r="952" spans="1:4" x14ac:dyDescent="0.25">
      <c r="A952" t="s">
        <v>1746</v>
      </c>
      <c r="B952">
        <v>4</v>
      </c>
      <c r="C952" s="54">
        <v>43313</v>
      </c>
      <c r="D952" s="3" t="str">
        <f>YEAR(Datos_Consumo[[#This Row],[FECHA]])&amp;"-"&amp;MONTH(Datos_Consumo[[#This Row],[FECHA]])</f>
        <v>2018-8</v>
      </c>
    </row>
    <row r="953" spans="1:4" x14ac:dyDescent="0.25">
      <c r="A953" t="s">
        <v>1746</v>
      </c>
      <c r="B953">
        <v>4</v>
      </c>
      <c r="C953" s="54">
        <v>43344</v>
      </c>
      <c r="D953" s="3" t="str">
        <f>YEAR(Datos_Consumo[[#This Row],[FECHA]])&amp;"-"&amp;MONTH(Datos_Consumo[[#This Row],[FECHA]])</f>
        <v>2018-9</v>
      </c>
    </row>
    <row r="954" spans="1:4" x14ac:dyDescent="0.25">
      <c r="A954" t="s">
        <v>1746</v>
      </c>
      <c r="B954">
        <v>5</v>
      </c>
      <c r="C954" s="54">
        <v>43374</v>
      </c>
      <c r="D954" s="3" t="str">
        <f>YEAR(Datos_Consumo[[#This Row],[FECHA]])&amp;"-"&amp;MONTH(Datos_Consumo[[#This Row],[FECHA]])</f>
        <v>2018-10</v>
      </c>
    </row>
    <row r="955" spans="1:4" x14ac:dyDescent="0.25">
      <c r="A955" t="s">
        <v>1746</v>
      </c>
      <c r="B955">
        <v>4</v>
      </c>
      <c r="C955" s="54">
        <v>43405</v>
      </c>
      <c r="D955" s="3" t="str">
        <f>YEAR(Datos_Consumo[[#This Row],[FECHA]])&amp;"-"&amp;MONTH(Datos_Consumo[[#This Row],[FECHA]])</f>
        <v>2018-11</v>
      </c>
    </row>
    <row r="956" spans="1:4" x14ac:dyDescent="0.25">
      <c r="A956" t="s">
        <v>1746</v>
      </c>
      <c r="B956">
        <v>5</v>
      </c>
      <c r="C956" s="54">
        <v>43435</v>
      </c>
      <c r="D956" s="3" t="str">
        <f>YEAR(Datos_Consumo[[#This Row],[FECHA]])&amp;"-"&amp;MONTH(Datos_Consumo[[#This Row],[FECHA]])</f>
        <v>2018-12</v>
      </c>
    </row>
    <row r="957" spans="1:4" x14ac:dyDescent="0.25">
      <c r="A957" t="s">
        <v>1746</v>
      </c>
      <c r="B957">
        <v>2</v>
      </c>
      <c r="C957" s="54">
        <v>43466</v>
      </c>
      <c r="D957" s="3" t="str">
        <f>YEAR(Datos_Consumo[[#This Row],[FECHA]])&amp;"-"&amp;MONTH(Datos_Consumo[[#This Row],[FECHA]])</f>
        <v>2019-1</v>
      </c>
    </row>
    <row r="958" spans="1:4" x14ac:dyDescent="0.25">
      <c r="A958" t="s">
        <v>1747</v>
      </c>
      <c r="B958">
        <v>1</v>
      </c>
      <c r="C958" s="54">
        <v>43313</v>
      </c>
      <c r="D958" s="3" t="str">
        <f>YEAR(Datos_Consumo[[#This Row],[FECHA]])&amp;"-"&amp;MONTH(Datos_Consumo[[#This Row],[FECHA]])</f>
        <v>2018-8</v>
      </c>
    </row>
    <row r="959" spans="1:4" x14ac:dyDescent="0.25">
      <c r="A959" t="s">
        <v>1748</v>
      </c>
      <c r="B959">
        <v>8</v>
      </c>
      <c r="C959" s="54">
        <v>43313</v>
      </c>
      <c r="D959" s="3" t="str">
        <f>YEAR(Datos_Consumo[[#This Row],[FECHA]])&amp;"-"&amp;MONTH(Datos_Consumo[[#This Row],[FECHA]])</f>
        <v>2018-8</v>
      </c>
    </row>
    <row r="960" spans="1:4" x14ac:dyDescent="0.25">
      <c r="A960" t="s">
        <v>1748</v>
      </c>
      <c r="B960">
        <v>5</v>
      </c>
      <c r="C960" s="54">
        <v>43344</v>
      </c>
      <c r="D960" s="3" t="str">
        <f>YEAR(Datos_Consumo[[#This Row],[FECHA]])&amp;"-"&amp;MONTH(Datos_Consumo[[#This Row],[FECHA]])</f>
        <v>2018-9</v>
      </c>
    </row>
    <row r="961" spans="1:4" x14ac:dyDescent="0.25">
      <c r="A961" t="s">
        <v>1748</v>
      </c>
      <c r="B961">
        <v>1</v>
      </c>
      <c r="C961" s="54">
        <v>43374</v>
      </c>
      <c r="D961" s="3" t="str">
        <f>YEAR(Datos_Consumo[[#This Row],[FECHA]])&amp;"-"&amp;MONTH(Datos_Consumo[[#This Row],[FECHA]])</f>
        <v>2018-10</v>
      </c>
    </row>
    <row r="962" spans="1:4" x14ac:dyDescent="0.25">
      <c r="A962" t="s">
        <v>1748</v>
      </c>
      <c r="B962">
        <v>6</v>
      </c>
      <c r="C962" s="54">
        <v>43405</v>
      </c>
      <c r="D962" s="3" t="str">
        <f>YEAR(Datos_Consumo[[#This Row],[FECHA]])&amp;"-"&amp;MONTH(Datos_Consumo[[#This Row],[FECHA]])</f>
        <v>2018-11</v>
      </c>
    </row>
    <row r="963" spans="1:4" x14ac:dyDescent="0.25">
      <c r="A963" t="s">
        <v>1748</v>
      </c>
      <c r="B963">
        <v>1</v>
      </c>
      <c r="C963" s="54">
        <v>43435</v>
      </c>
      <c r="D963" s="3" t="str">
        <f>YEAR(Datos_Consumo[[#This Row],[FECHA]])&amp;"-"&amp;MONTH(Datos_Consumo[[#This Row],[FECHA]])</f>
        <v>2018-12</v>
      </c>
    </row>
    <row r="964" spans="1:4" x14ac:dyDescent="0.25">
      <c r="A964" t="s">
        <v>1749</v>
      </c>
      <c r="B964">
        <v>1</v>
      </c>
      <c r="C964" s="54">
        <v>43313</v>
      </c>
      <c r="D964" s="3" t="str">
        <f>YEAR(Datos_Consumo[[#This Row],[FECHA]])&amp;"-"&amp;MONTH(Datos_Consumo[[#This Row],[FECHA]])</f>
        <v>2018-8</v>
      </c>
    </row>
    <row r="965" spans="1:4" x14ac:dyDescent="0.25">
      <c r="A965" t="s">
        <v>1750</v>
      </c>
      <c r="B965">
        <v>9</v>
      </c>
      <c r="C965" s="54">
        <v>43313</v>
      </c>
      <c r="D965" s="3" t="str">
        <f>YEAR(Datos_Consumo[[#This Row],[FECHA]])&amp;"-"&amp;MONTH(Datos_Consumo[[#This Row],[FECHA]])</f>
        <v>2018-8</v>
      </c>
    </row>
    <row r="966" spans="1:4" x14ac:dyDescent="0.25">
      <c r="A966" t="s">
        <v>1750</v>
      </c>
      <c r="B966">
        <v>2</v>
      </c>
      <c r="C966" s="54">
        <v>43344</v>
      </c>
      <c r="D966" s="3" t="str">
        <f>YEAR(Datos_Consumo[[#This Row],[FECHA]])&amp;"-"&amp;MONTH(Datos_Consumo[[#This Row],[FECHA]])</f>
        <v>2018-9</v>
      </c>
    </row>
    <row r="967" spans="1:4" x14ac:dyDescent="0.25">
      <c r="A967" t="s">
        <v>1750</v>
      </c>
      <c r="B967">
        <v>1</v>
      </c>
      <c r="C967" s="54">
        <v>43374</v>
      </c>
      <c r="D967" s="3" t="str">
        <f>YEAR(Datos_Consumo[[#This Row],[FECHA]])&amp;"-"&amp;MONTH(Datos_Consumo[[#This Row],[FECHA]])</f>
        <v>2018-10</v>
      </c>
    </row>
    <row r="968" spans="1:4" x14ac:dyDescent="0.25">
      <c r="A968" t="s">
        <v>1750</v>
      </c>
      <c r="B968">
        <v>4</v>
      </c>
      <c r="C968" s="54">
        <v>43405</v>
      </c>
      <c r="D968" s="3" t="str">
        <f>YEAR(Datos_Consumo[[#This Row],[FECHA]])&amp;"-"&amp;MONTH(Datos_Consumo[[#This Row],[FECHA]])</f>
        <v>2018-11</v>
      </c>
    </row>
    <row r="969" spans="1:4" x14ac:dyDescent="0.25">
      <c r="A969" t="s">
        <v>1750</v>
      </c>
      <c r="B969">
        <v>6</v>
      </c>
      <c r="C969" s="54">
        <v>43466</v>
      </c>
      <c r="D969" s="3" t="str">
        <f>YEAR(Datos_Consumo[[#This Row],[FECHA]])&amp;"-"&amp;MONTH(Datos_Consumo[[#This Row],[FECHA]])</f>
        <v>2019-1</v>
      </c>
    </row>
    <row r="970" spans="1:4" x14ac:dyDescent="0.25">
      <c r="A970" t="s">
        <v>1751</v>
      </c>
      <c r="B970">
        <v>8</v>
      </c>
      <c r="C970" s="54">
        <v>43313</v>
      </c>
      <c r="D970" s="3" t="str">
        <f>YEAR(Datos_Consumo[[#This Row],[FECHA]])&amp;"-"&amp;MONTH(Datos_Consumo[[#This Row],[FECHA]])</f>
        <v>2018-8</v>
      </c>
    </row>
    <row r="971" spans="1:4" x14ac:dyDescent="0.25">
      <c r="A971" t="s">
        <v>1751</v>
      </c>
      <c r="B971">
        <v>1</v>
      </c>
      <c r="C971" s="54">
        <v>43344</v>
      </c>
      <c r="D971" s="3" t="str">
        <f>YEAR(Datos_Consumo[[#This Row],[FECHA]])&amp;"-"&amp;MONTH(Datos_Consumo[[#This Row],[FECHA]])</f>
        <v>2018-9</v>
      </c>
    </row>
    <row r="972" spans="1:4" x14ac:dyDescent="0.25">
      <c r="A972" t="s">
        <v>1752</v>
      </c>
      <c r="B972">
        <v>7</v>
      </c>
      <c r="C972" s="54">
        <v>43313</v>
      </c>
      <c r="D972" s="3" t="str">
        <f>YEAR(Datos_Consumo[[#This Row],[FECHA]])&amp;"-"&amp;MONTH(Datos_Consumo[[#This Row],[FECHA]])</f>
        <v>2018-8</v>
      </c>
    </row>
    <row r="973" spans="1:4" x14ac:dyDescent="0.25">
      <c r="A973" t="s">
        <v>1752</v>
      </c>
      <c r="B973">
        <v>9</v>
      </c>
      <c r="C973" s="54">
        <v>43344</v>
      </c>
      <c r="D973" s="3" t="str">
        <f>YEAR(Datos_Consumo[[#This Row],[FECHA]])&amp;"-"&amp;MONTH(Datos_Consumo[[#This Row],[FECHA]])</f>
        <v>2018-9</v>
      </c>
    </row>
    <row r="974" spans="1:4" x14ac:dyDescent="0.25">
      <c r="A974" t="s">
        <v>1752</v>
      </c>
      <c r="B974">
        <v>1</v>
      </c>
      <c r="C974" s="54">
        <v>43374</v>
      </c>
      <c r="D974" s="3" t="str">
        <f>YEAR(Datos_Consumo[[#This Row],[FECHA]])&amp;"-"&amp;MONTH(Datos_Consumo[[#This Row],[FECHA]])</f>
        <v>2018-10</v>
      </c>
    </row>
    <row r="975" spans="1:4" x14ac:dyDescent="0.25">
      <c r="A975" t="s">
        <v>1752</v>
      </c>
      <c r="B975">
        <v>10</v>
      </c>
      <c r="C975" s="54">
        <v>43405</v>
      </c>
      <c r="D975" s="3" t="str">
        <f>YEAR(Datos_Consumo[[#This Row],[FECHA]])&amp;"-"&amp;MONTH(Datos_Consumo[[#This Row],[FECHA]])</f>
        <v>2018-11</v>
      </c>
    </row>
    <row r="976" spans="1:4" x14ac:dyDescent="0.25">
      <c r="A976" t="s">
        <v>1752</v>
      </c>
      <c r="B976">
        <v>16</v>
      </c>
      <c r="C976" s="54">
        <v>43466</v>
      </c>
      <c r="D976" s="3" t="str">
        <f>YEAR(Datos_Consumo[[#This Row],[FECHA]])&amp;"-"&amp;MONTH(Datos_Consumo[[#This Row],[FECHA]])</f>
        <v>2019-1</v>
      </c>
    </row>
    <row r="977" spans="1:4" x14ac:dyDescent="0.25">
      <c r="A977" t="s">
        <v>1753</v>
      </c>
      <c r="B977">
        <v>9</v>
      </c>
      <c r="C977" s="54">
        <v>43313</v>
      </c>
      <c r="D977" s="3" t="str">
        <f>YEAR(Datos_Consumo[[#This Row],[FECHA]])&amp;"-"&amp;MONTH(Datos_Consumo[[#This Row],[FECHA]])</f>
        <v>2018-8</v>
      </c>
    </row>
    <row r="978" spans="1:4" x14ac:dyDescent="0.25">
      <c r="A978" t="s">
        <v>1753</v>
      </c>
      <c r="B978">
        <v>13</v>
      </c>
      <c r="C978" s="54">
        <v>43344</v>
      </c>
      <c r="D978" s="3" t="str">
        <f>YEAR(Datos_Consumo[[#This Row],[FECHA]])&amp;"-"&amp;MONTH(Datos_Consumo[[#This Row],[FECHA]])</f>
        <v>2018-9</v>
      </c>
    </row>
    <row r="979" spans="1:4" x14ac:dyDescent="0.25">
      <c r="A979" t="s">
        <v>1753</v>
      </c>
      <c r="B979">
        <v>9</v>
      </c>
      <c r="C979" s="54">
        <v>43374</v>
      </c>
      <c r="D979" s="3" t="str">
        <f>YEAR(Datos_Consumo[[#This Row],[FECHA]])&amp;"-"&amp;MONTH(Datos_Consumo[[#This Row],[FECHA]])</f>
        <v>2018-10</v>
      </c>
    </row>
    <row r="980" spans="1:4" x14ac:dyDescent="0.25">
      <c r="A980" t="s">
        <v>1754</v>
      </c>
      <c r="B980">
        <v>9</v>
      </c>
      <c r="C980" s="54">
        <v>43313</v>
      </c>
      <c r="D980" s="3" t="str">
        <f>YEAR(Datos_Consumo[[#This Row],[FECHA]])&amp;"-"&amp;MONTH(Datos_Consumo[[#This Row],[FECHA]])</f>
        <v>2018-8</v>
      </c>
    </row>
    <row r="981" spans="1:4" x14ac:dyDescent="0.25">
      <c r="A981" t="s">
        <v>1754</v>
      </c>
      <c r="B981">
        <v>15</v>
      </c>
      <c r="C981" s="54">
        <v>43344</v>
      </c>
      <c r="D981" s="3" t="str">
        <f>YEAR(Datos_Consumo[[#This Row],[FECHA]])&amp;"-"&amp;MONTH(Datos_Consumo[[#This Row],[FECHA]])</f>
        <v>2018-9</v>
      </c>
    </row>
    <row r="982" spans="1:4" x14ac:dyDescent="0.25">
      <c r="A982" t="s">
        <v>1755</v>
      </c>
      <c r="B982">
        <v>3</v>
      </c>
      <c r="C982" s="54">
        <v>43313</v>
      </c>
      <c r="D982" s="3" t="str">
        <f>YEAR(Datos_Consumo[[#This Row],[FECHA]])&amp;"-"&amp;MONTH(Datos_Consumo[[#This Row],[FECHA]])</f>
        <v>2018-8</v>
      </c>
    </row>
    <row r="983" spans="1:4" x14ac:dyDescent="0.25">
      <c r="A983" t="s">
        <v>1755</v>
      </c>
      <c r="B983">
        <v>5</v>
      </c>
      <c r="C983" s="54">
        <v>43344</v>
      </c>
      <c r="D983" s="3" t="str">
        <f>YEAR(Datos_Consumo[[#This Row],[FECHA]])&amp;"-"&amp;MONTH(Datos_Consumo[[#This Row],[FECHA]])</f>
        <v>2018-9</v>
      </c>
    </row>
    <row r="984" spans="1:4" x14ac:dyDescent="0.25">
      <c r="A984" t="s">
        <v>1755</v>
      </c>
      <c r="B984">
        <v>14</v>
      </c>
      <c r="C984" s="54">
        <v>43405</v>
      </c>
      <c r="D984" s="3" t="str">
        <f>YEAR(Datos_Consumo[[#This Row],[FECHA]])&amp;"-"&amp;MONTH(Datos_Consumo[[#This Row],[FECHA]])</f>
        <v>2018-11</v>
      </c>
    </row>
    <row r="985" spans="1:4" x14ac:dyDescent="0.25">
      <c r="A985" t="s">
        <v>1755</v>
      </c>
      <c r="B985">
        <v>2</v>
      </c>
      <c r="C985" s="54">
        <v>43435</v>
      </c>
      <c r="D985" s="3" t="str">
        <f>YEAR(Datos_Consumo[[#This Row],[FECHA]])&amp;"-"&amp;MONTH(Datos_Consumo[[#This Row],[FECHA]])</f>
        <v>2018-12</v>
      </c>
    </row>
    <row r="986" spans="1:4" x14ac:dyDescent="0.25">
      <c r="A986" t="s">
        <v>1756</v>
      </c>
      <c r="B986">
        <v>6</v>
      </c>
      <c r="C986" s="54">
        <v>43313</v>
      </c>
      <c r="D986" s="3" t="str">
        <f>YEAR(Datos_Consumo[[#This Row],[FECHA]])&amp;"-"&amp;MONTH(Datos_Consumo[[#This Row],[FECHA]])</f>
        <v>2018-8</v>
      </c>
    </row>
    <row r="987" spans="1:4" x14ac:dyDescent="0.25">
      <c r="A987" t="s">
        <v>1756</v>
      </c>
      <c r="B987">
        <v>5</v>
      </c>
      <c r="C987" s="54">
        <v>43344</v>
      </c>
      <c r="D987" s="3" t="str">
        <f>YEAR(Datos_Consumo[[#This Row],[FECHA]])&amp;"-"&amp;MONTH(Datos_Consumo[[#This Row],[FECHA]])</f>
        <v>2018-9</v>
      </c>
    </row>
    <row r="988" spans="1:4" x14ac:dyDescent="0.25">
      <c r="A988" t="s">
        <v>1756</v>
      </c>
      <c r="B988">
        <v>2</v>
      </c>
      <c r="C988" s="54">
        <v>43374</v>
      </c>
      <c r="D988" s="3" t="str">
        <f>YEAR(Datos_Consumo[[#This Row],[FECHA]])&amp;"-"&amp;MONTH(Datos_Consumo[[#This Row],[FECHA]])</f>
        <v>2018-10</v>
      </c>
    </row>
    <row r="989" spans="1:4" x14ac:dyDescent="0.25">
      <c r="A989" t="s">
        <v>1756</v>
      </c>
      <c r="B989">
        <v>13</v>
      </c>
      <c r="C989" s="54">
        <v>43405</v>
      </c>
      <c r="D989" s="3" t="str">
        <f>YEAR(Datos_Consumo[[#This Row],[FECHA]])&amp;"-"&amp;MONTH(Datos_Consumo[[#This Row],[FECHA]])</f>
        <v>2018-11</v>
      </c>
    </row>
    <row r="990" spans="1:4" x14ac:dyDescent="0.25">
      <c r="A990" t="s">
        <v>1756</v>
      </c>
      <c r="B990">
        <v>2</v>
      </c>
      <c r="C990" s="54">
        <v>43435</v>
      </c>
      <c r="D990" s="3" t="str">
        <f>YEAR(Datos_Consumo[[#This Row],[FECHA]])&amp;"-"&amp;MONTH(Datos_Consumo[[#This Row],[FECHA]])</f>
        <v>2018-12</v>
      </c>
    </row>
    <row r="991" spans="1:4" x14ac:dyDescent="0.25">
      <c r="A991" t="s">
        <v>1756</v>
      </c>
      <c r="B991">
        <v>3</v>
      </c>
      <c r="C991" s="54">
        <v>43466</v>
      </c>
      <c r="D991" s="3" t="str">
        <f>YEAR(Datos_Consumo[[#This Row],[FECHA]])&amp;"-"&amp;MONTH(Datos_Consumo[[#This Row],[FECHA]])</f>
        <v>2019-1</v>
      </c>
    </row>
    <row r="992" spans="1:4" x14ac:dyDescent="0.25">
      <c r="A992" t="s">
        <v>1757</v>
      </c>
      <c r="B992">
        <v>5</v>
      </c>
      <c r="C992" s="54">
        <v>43313</v>
      </c>
      <c r="D992" s="3" t="str">
        <f>YEAR(Datos_Consumo[[#This Row],[FECHA]])&amp;"-"&amp;MONTH(Datos_Consumo[[#This Row],[FECHA]])</f>
        <v>2018-8</v>
      </c>
    </row>
    <row r="993" spans="1:4" x14ac:dyDescent="0.25">
      <c r="A993" t="s">
        <v>1757</v>
      </c>
      <c r="B993">
        <v>10</v>
      </c>
      <c r="C993" s="54">
        <v>43344</v>
      </c>
      <c r="D993" s="3" t="str">
        <f>YEAR(Datos_Consumo[[#This Row],[FECHA]])&amp;"-"&amp;MONTH(Datos_Consumo[[#This Row],[FECHA]])</f>
        <v>2018-9</v>
      </c>
    </row>
    <row r="994" spans="1:4" x14ac:dyDescent="0.25">
      <c r="A994" t="s">
        <v>1757</v>
      </c>
      <c r="B994">
        <v>5</v>
      </c>
      <c r="C994" s="54">
        <v>43374</v>
      </c>
      <c r="D994" s="3" t="str">
        <f>YEAR(Datos_Consumo[[#This Row],[FECHA]])&amp;"-"&amp;MONTH(Datos_Consumo[[#This Row],[FECHA]])</f>
        <v>2018-10</v>
      </c>
    </row>
    <row r="995" spans="1:4" x14ac:dyDescent="0.25">
      <c r="A995" t="s">
        <v>1757</v>
      </c>
      <c r="B995">
        <v>8</v>
      </c>
      <c r="C995" s="54">
        <v>43405</v>
      </c>
      <c r="D995" s="3" t="str">
        <f>YEAR(Datos_Consumo[[#This Row],[FECHA]])&amp;"-"&amp;MONTH(Datos_Consumo[[#This Row],[FECHA]])</f>
        <v>2018-11</v>
      </c>
    </row>
    <row r="996" spans="1:4" x14ac:dyDescent="0.25">
      <c r="A996" t="s">
        <v>1757</v>
      </c>
      <c r="B996">
        <v>5</v>
      </c>
      <c r="C996" s="54">
        <v>43466</v>
      </c>
      <c r="D996" s="3" t="str">
        <f>YEAR(Datos_Consumo[[#This Row],[FECHA]])&amp;"-"&amp;MONTH(Datos_Consumo[[#This Row],[FECHA]])</f>
        <v>2019-1</v>
      </c>
    </row>
    <row r="997" spans="1:4" x14ac:dyDescent="0.25">
      <c r="A997" t="s">
        <v>1758</v>
      </c>
      <c r="B997">
        <v>15</v>
      </c>
      <c r="C997" s="54">
        <v>43313</v>
      </c>
      <c r="D997" s="3" t="str">
        <f>YEAR(Datos_Consumo[[#This Row],[FECHA]])&amp;"-"&amp;MONTH(Datos_Consumo[[#This Row],[FECHA]])</f>
        <v>2018-8</v>
      </c>
    </row>
    <row r="998" spans="1:4" x14ac:dyDescent="0.25">
      <c r="A998" t="s">
        <v>1758</v>
      </c>
      <c r="B998">
        <v>14</v>
      </c>
      <c r="C998" s="54">
        <v>43344</v>
      </c>
      <c r="D998" s="3" t="str">
        <f>YEAR(Datos_Consumo[[#This Row],[FECHA]])&amp;"-"&amp;MONTH(Datos_Consumo[[#This Row],[FECHA]])</f>
        <v>2018-9</v>
      </c>
    </row>
    <row r="999" spans="1:4" x14ac:dyDescent="0.25">
      <c r="A999" t="s">
        <v>1758</v>
      </c>
      <c r="B999">
        <v>9</v>
      </c>
      <c r="C999" s="54">
        <v>43374</v>
      </c>
      <c r="D999" s="3" t="str">
        <f>YEAR(Datos_Consumo[[#This Row],[FECHA]])&amp;"-"&amp;MONTH(Datos_Consumo[[#This Row],[FECHA]])</f>
        <v>2018-10</v>
      </c>
    </row>
    <row r="1000" spans="1:4" x14ac:dyDescent="0.25">
      <c r="A1000" t="s">
        <v>1758</v>
      </c>
      <c r="B1000">
        <v>23</v>
      </c>
      <c r="C1000" s="54">
        <v>43405</v>
      </c>
      <c r="D1000" s="3" t="str">
        <f>YEAR(Datos_Consumo[[#This Row],[FECHA]])&amp;"-"&amp;MONTH(Datos_Consumo[[#This Row],[FECHA]])</f>
        <v>2018-11</v>
      </c>
    </row>
    <row r="1001" spans="1:4" x14ac:dyDescent="0.25">
      <c r="A1001" t="s">
        <v>1758</v>
      </c>
      <c r="B1001">
        <v>2</v>
      </c>
      <c r="C1001" s="54">
        <v>43435</v>
      </c>
      <c r="D1001" s="3" t="str">
        <f>YEAR(Datos_Consumo[[#This Row],[FECHA]])&amp;"-"&amp;MONTH(Datos_Consumo[[#This Row],[FECHA]])</f>
        <v>2018-12</v>
      </c>
    </row>
    <row r="1002" spans="1:4" x14ac:dyDescent="0.25">
      <c r="A1002" t="s">
        <v>1758</v>
      </c>
      <c r="B1002">
        <v>12</v>
      </c>
      <c r="C1002" s="54">
        <v>43466</v>
      </c>
      <c r="D1002" s="3" t="str">
        <f>YEAR(Datos_Consumo[[#This Row],[FECHA]])&amp;"-"&amp;MONTH(Datos_Consumo[[#This Row],[FECHA]])</f>
        <v>2019-1</v>
      </c>
    </row>
    <row r="1003" spans="1:4" x14ac:dyDescent="0.25">
      <c r="A1003" t="s">
        <v>1759</v>
      </c>
      <c r="B1003">
        <v>10</v>
      </c>
      <c r="C1003" s="54">
        <v>43313</v>
      </c>
      <c r="D1003" s="3" t="str">
        <f>YEAR(Datos_Consumo[[#This Row],[FECHA]])&amp;"-"&amp;MONTH(Datos_Consumo[[#This Row],[FECHA]])</f>
        <v>2018-8</v>
      </c>
    </row>
    <row r="1004" spans="1:4" x14ac:dyDescent="0.25">
      <c r="A1004" t="s">
        <v>1759</v>
      </c>
      <c r="B1004">
        <v>3</v>
      </c>
      <c r="C1004" s="54">
        <v>43344</v>
      </c>
      <c r="D1004" s="3" t="str">
        <f>YEAR(Datos_Consumo[[#This Row],[FECHA]])&amp;"-"&amp;MONTH(Datos_Consumo[[#This Row],[FECHA]])</f>
        <v>2018-9</v>
      </c>
    </row>
    <row r="1005" spans="1:4" x14ac:dyDescent="0.25">
      <c r="A1005" t="s">
        <v>1759</v>
      </c>
      <c r="B1005">
        <v>6</v>
      </c>
      <c r="C1005" s="54">
        <v>43374</v>
      </c>
      <c r="D1005" s="3" t="str">
        <f>YEAR(Datos_Consumo[[#This Row],[FECHA]])&amp;"-"&amp;MONTH(Datos_Consumo[[#This Row],[FECHA]])</f>
        <v>2018-10</v>
      </c>
    </row>
    <row r="1006" spans="1:4" x14ac:dyDescent="0.25">
      <c r="A1006" t="s">
        <v>1760</v>
      </c>
      <c r="B1006">
        <v>14</v>
      </c>
      <c r="C1006" s="54">
        <v>43313</v>
      </c>
      <c r="D1006" s="3" t="str">
        <f>YEAR(Datos_Consumo[[#This Row],[FECHA]])&amp;"-"&amp;MONTH(Datos_Consumo[[#This Row],[FECHA]])</f>
        <v>2018-8</v>
      </c>
    </row>
    <row r="1007" spans="1:4" x14ac:dyDescent="0.25">
      <c r="A1007" t="s">
        <v>1760</v>
      </c>
      <c r="B1007">
        <v>17</v>
      </c>
      <c r="C1007" s="54">
        <v>43344</v>
      </c>
      <c r="D1007" s="3" t="str">
        <f>YEAR(Datos_Consumo[[#This Row],[FECHA]])&amp;"-"&amp;MONTH(Datos_Consumo[[#This Row],[FECHA]])</f>
        <v>2018-9</v>
      </c>
    </row>
    <row r="1008" spans="1:4" x14ac:dyDescent="0.25">
      <c r="A1008" t="s">
        <v>1761</v>
      </c>
      <c r="B1008">
        <v>15</v>
      </c>
      <c r="C1008" s="54">
        <v>43313</v>
      </c>
      <c r="D1008" s="3" t="str">
        <f>YEAR(Datos_Consumo[[#This Row],[FECHA]])&amp;"-"&amp;MONTH(Datos_Consumo[[#This Row],[FECHA]])</f>
        <v>2018-8</v>
      </c>
    </row>
    <row r="1009" spans="1:4" x14ac:dyDescent="0.25">
      <c r="A1009" t="s">
        <v>1762</v>
      </c>
      <c r="B1009">
        <v>1</v>
      </c>
      <c r="C1009" s="54">
        <v>43344</v>
      </c>
      <c r="D1009" s="3" t="str">
        <f>YEAR(Datos_Consumo[[#This Row],[FECHA]])&amp;"-"&amp;MONTH(Datos_Consumo[[#This Row],[FECHA]])</f>
        <v>2018-9</v>
      </c>
    </row>
    <row r="1010" spans="1:4" x14ac:dyDescent="0.25">
      <c r="A1010" t="s">
        <v>1763</v>
      </c>
      <c r="B1010">
        <v>5</v>
      </c>
      <c r="C1010" s="54">
        <v>43313</v>
      </c>
      <c r="D1010" s="3" t="str">
        <f>YEAR(Datos_Consumo[[#This Row],[FECHA]])&amp;"-"&amp;MONTH(Datos_Consumo[[#This Row],[FECHA]])</f>
        <v>2018-8</v>
      </c>
    </row>
    <row r="1011" spans="1:4" x14ac:dyDescent="0.25">
      <c r="A1011" t="s">
        <v>1763</v>
      </c>
      <c r="B1011">
        <v>2</v>
      </c>
      <c r="C1011" s="54">
        <v>43344</v>
      </c>
      <c r="D1011" s="3" t="str">
        <f>YEAR(Datos_Consumo[[#This Row],[FECHA]])&amp;"-"&amp;MONTH(Datos_Consumo[[#This Row],[FECHA]])</f>
        <v>2018-9</v>
      </c>
    </row>
    <row r="1012" spans="1:4" x14ac:dyDescent="0.25">
      <c r="A1012" t="s">
        <v>1763</v>
      </c>
      <c r="B1012">
        <v>3</v>
      </c>
      <c r="C1012" s="54">
        <v>43374</v>
      </c>
      <c r="D1012" s="3" t="str">
        <f>YEAR(Datos_Consumo[[#This Row],[FECHA]])&amp;"-"&amp;MONTH(Datos_Consumo[[#This Row],[FECHA]])</f>
        <v>2018-10</v>
      </c>
    </row>
    <row r="1013" spans="1:4" x14ac:dyDescent="0.25">
      <c r="A1013" t="s">
        <v>1763</v>
      </c>
      <c r="B1013">
        <v>4</v>
      </c>
      <c r="C1013" s="54">
        <v>43405</v>
      </c>
      <c r="D1013" s="3" t="str">
        <f>YEAR(Datos_Consumo[[#This Row],[FECHA]])&amp;"-"&amp;MONTH(Datos_Consumo[[#This Row],[FECHA]])</f>
        <v>2018-11</v>
      </c>
    </row>
    <row r="1014" spans="1:4" x14ac:dyDescent="0.25">
      <c r="A1014" t="s">
        <v>1763</v>
      </c>
      <c r="B1014">
        <v>8</v>
      </c>
      <c r="C1014" s="54">
        <v>43466</v>
      </c>
      <c r="D1014" s="3" t="str">
        <f>YEAR(Datos_Consumo[[#This Row],[FECHA]])&amp;"-"&amp;MONTH(Datos_Consumo[[#This Row],[FECHA]])</f>
        <v>2019-1</v>
      </c>
    </row>
    <row r="1015" spans="1:4" x14ac:dyDescent="0.25">
      <c r="A1015" t="s">
        <v>1764</v>
      </c>
      <c r="B1015">
        <v>7</v>
      </c>
      <c r="C1015" s="54">
        <v>43313</v>
      </c>
      <c r="D1015" s="3" t="str">
        <f>YEAR(Datos_Consumo[[#This Row],[FECHA]])&amp;"-"&amp;MONTH(Datos_Consumo[[#This Row],[FECHA]])</f>
        <v>2018-8</v>
      </c>
    </row>
    <row r="1016" spans="1:4" x14ac:dyDescent="0.25">
      <c r="A1016" t="s">
        <v>1764</v>
      </c>
      <c r="B1016">
        <v>13</v>
      </c>
      <c r="C1016" s="54">
        <v>43344</v>
      </c>
      <c r="D1016" s="3" t="str">
        <f>YEAR(Datos_Consumo[[#This Row],[FECHA]])&amp;"-"&amp;MONTH(Datos_Consumo[[#This Row],[FECHA]])</f>
        <v>2018-9</v>
      </c>
    </row>
    <row r="1017" spans="1:4" x14ac:dyDescent="0.25">
      <c r="A1017" t="s">
        <v>1764</v>
      </c>
      <c r="B1017">
        <v>9</v>
      </c>
      <c r="C1017" s="54">
        <v>43374</v>
      </c>
      <c r="D1017" s="3" t="str">
        <f>YEAR(Datos_Consumo[[#This Row],[FECHA]])&amp;"-"&amp;MONTH(Datos_Consumo[[#This Row],[FECHA]])</f>
        <v>2018-10</v>
      </c>
    </row>
    <row r="1018" spans="1:4" x14ac:dyDescent="0.25">
      <c r="A1018" t="s">
        <v>1764</v>
      </c>
      <c r="B1018">
        <v>3</v>
      </c>
      <c r="C1018" s="54">
        <v>43405</v>
      </c>
      <c r="D1018" s="3" t="str">
        <f>YEAR(Datos_Consumo[[#This Row],[FECHA]])&amp;"-"&amp;MONTH(Datos_Consumo[[#This Row],[FECHA]])</f>
        <v>2018-11</v>
      </c>
    </row>
    <row r="1019" spans="1:4" x14ac:dyDescent="0.25">
      <c r="A1019" t="s">
        <v>1765</v>
      </c>
      <c r="B1019">
        <v>2</v>
      </c>
      <c r="C1019" s="54">
        <v>43313</v>
      </c>
      <c r="D1019" s="3" t="str">
        <f>YEAR(Datos_Consumo[[#This Row],[FECHA]])&amp;"-"&amp;MONTH(Datos_Consumo[[#This Row],[FECHA]])</f>
        <v>2018-8</v>
      </c>
    </row>
    <row r="1020" spans="1:4" x14ac:dyDescent="0.25">
      <c r="A1020" t="s">
        <v>1766</v>
      </c>
      <c r="B1020">
        <v>3</v>
      </c>
      <c r="C1020" s="54">
        <v>43313</v>
      </c>
      <c r="D1020" s="3" t="str">
        <f>YEAR(Datos_Consumo[[#This Row],[FECHA]])&amp;"-"&amp;MONTH(Datos_Consumo[[#This Row],[FECHA]])</f>
        <v>2018-8</v>
      </c>
    </row>
    <row r="1021" spans="1:4" x14ac:dyDescent="0.25">
      <c r="A1021" t="s">
        <v>1766</v>
      </c>
      <c r="B1021">
        <v>10</v>
      </c>
      <c r="C1021" s="54">
        <v>43344</v>
      </c>
      <c r="D1021" s="3" t="str">
        <f>YEAR(Datos_Consumo[[#This Row],[FECHA]])&amp;"-"&amp;MONTH(Datos_Consumo[[#This Row],[FECHA]])</f>
        <v>2018-9</v>
      </c>
    </row>
    <row r="1022" spans="1:4" x14ac:dyDescent="0.25">
      <c r="A1022" t="s">
        <v>1766</v>
      </c>
      <c r="B1022">
        <v>4</v>
      </c>
      <c r="C1022" s="54">
        <v>43374</v>
      </c>
      <c r="D1022" s="3" t="str">
        <f>YEAR(Datos_Consumo[[#This Row],[FECHA]])&amp;"-"&amp;MONTH(Datos_Consumo[[#This Row],[FECHA]])</f>
        <v>2018-10</v>
      </c>
    </row>
    <row r="1023" spans="1:4" x14ac:dyDescent="0.25">
      <c r="A1023" t="s">
        <v>1766</v>
      </c>
      <c r="B1023">
        <v>19</v>
      </c>
      <c r="C1023" s="54">
        <v>43405</v>
      </c>
      <c r="D1023" s="3" t="str">
        <f>YEAR(Datos_Consumo[[#This Row],[FECHA]])&amp;"-"&amp;MONTH(Datos_Consumo[[#This Row],[FECHA]])</f>
        <v>2018-11</v>
      </c>
    </row>
    <row r="1024" spans="1:4" x14ac:dyDescent="0.25">
      <c r="A1024" t="s">
        <v>1767</v>
      </c>
      <c r="B1024">
        <v>59</v>
      </c>
      <c r="C1024" s="54">
        <v>43313</v>
      </c>
      <c r="D1024" s="3" t="str">
        <f>YEAR(Datos_Consumo[[#This Row],[FECHA]])&amp;"-"&amp;MONTH(Datos_Consumo[[#This Row],[FECHA]])</f>
        <v>2018-8</v>
      </c>
    </row>
    <row r="1025" spans="1:4" x14ac:dyDescent="0.25">
      <c r="A1025" t="s">
        <v>1767</v>
      </c>
      <c r="B1025">
        <v>51</v>
      </c>
      <c r="C1025" s="54">
        <v>43344</v>
      </c>
      <c r="D1025" s="3" t="str">
        <f>YEAR(Datos_Consumo[[#This Row],[FECHA]])&amp;"-"&amp;MONTH(Datos_Consumo[[#This Row],[FECHA]])</f>
        <v>2018-9</v>
      </c>
    </row>
    <row r="1026" spans="1:4" x14ac:dyDescent="0.25">
      <c r="A1026" t="s">
        <v>1767</v>
      </c>
      <c r="B1026">
        <v>53</v>
      </c>
      <c r="C1026" s="54">
        <v>43374</v>
      </c>
      <c r="D1026" s="3" t="str">
        <f>YEAR(Datos_Consumo[[#This Row],[FECHA]])&amp;"-"&amp;MONTH(Datos_Consumo[[#This Row],[FECHA]])</f>
        <v>2018-10</v>
      </c>
    </row>
    <row r="1027" spans="1:4" x14ac:dyDescent="0.25">
      <c r="A1027" t="s">
        <v>1767</v>
      </c>
      <c r="B1027">
        <v>48</v>
      </c>
      <c r="C1027" s="54">
        <v>43405</v>
      </c>
      <c r="D1027" s="3" t="str">
        <f>YEAR(Datos_Consumo[[#This Row],[FECHA]])&amp;"-"&amp;MONTH(Datos_Consumo[[#This Row],[FECHA]])</f>
        <v>2018-11</v>
      </c>
    </row>
    <row r="1028" spans="1:4" x14ac:dyDescent="0.25">
      <c r="A1028" t="s">
        <v>1767</v>
      </c>
      <c r="B1028">
        <v>27</v>
      </c>
      <c r="C1028" s="54">
        <v>43435</v>
      </c>
      <c r="D1028" s="3" t="str">
        <f>YEAR(Datos_Consumo[[#This Row],[FECHA]])&amp;"-"&amp;MONTH(Datos_Consumo[[#This Row],[FECHA]])</f>
        <v>2018-12</v>
      </c>
    </row>
    <row r="1029" spans="1:4" x14ac:dyDescent="0.25">
      <c r="A1029" t="s">
        <v>1767</v>
      </c>
      <c r="B1029">
        <v>29</v>
      </c>
      <c r="C1029" s="54">
        <v>43466</v>
      </c>
      <c r="D1029" s="3" t="str">
        <f>YEAR(Datos_Consumo[[#This Row],[FECHA]])&amp;"-"&amp;MONTH(Datos_Consumo[[#This Row],[FECHA]])</f>
        <v>2019-1</v>
      </c>
    </row>
    <row r="1030" spans="1:4" x14ac:dyDescent="0.25">
      <c r="A1030" t="s">
        <v>1768</v>
      </c>
      <c r="B1030">
        <v>94</v>
      </c>
      <c r="C1030" s="54">
        <v>43313</v>
      </c>
      <c r="D1030" s="3" t="str">
        <f>YEAR(Datos_Consumo[[#This Row],[FECHA]])&amp;"-"&amp;MONTH(Datos_Consumo[[#This Row],[FECHA]])</f>
        <v>2018-8</v>
      </c>
    </row>
    <row r="1031" spans="1:4" x14ac:dyDescent="0.25">
      <c r="A1031" t="s">
        <v>1768</v>
      </c>
      <c r="B1031">
        <v>108</v>
      </c>
      <c r="C1031" s="54">
        <v>43344</v>
      </c>
      <c r="D1031" s="3" t="str">
        <f>YEAR(Datos_Consumo[[#This Row],[FECHA]])&amp;"-"&amp;MONTH(Datos_Consumo[[#This Row],[FECHA]])</f>
        <v>2018-9</v>
      </c>
    </row>
    <row r="1032" spans="1:4" x14ac:dyDescent="0.25">
      <c r="A1032" t="s">
        <v>1768</v>
      </c>
      <c r="B1032">
        <v>74</v>
      </c>
      <c r="C1032" s="54">
        <v>43374</v>
      </c>
      <c r="D1032" s="3" t="str">
        <f>YEAR(Datos_Consumo[[#This Row],[FECHA]])&amp;"-"&amp;MONTH(Datos_Consumo[[#This Row],[FECHA]])</f>
        <v>2018-10</v>
      </c>
    </row>
    <row r="1033" spans="1:4" x14ac:dyDescent="0.25">
      <c r="A1033" t="s">
        <v>1768</v>
      </c>
      <c r="B1033">
        <v>82</v>
      </c>
      <c r="C1033" s="54">
        <v>43405</v>
      </c>
      <c r="D1033" s="3" t="str">
        <f>YEAR(Datos_Consumo[[#This Row],[FECHA]])&amp;"-"&amp;MONTH(Datos_Consumo[[#This Row],[FECHA]])</f>
        <v>2018-11</v>
      </c>
    </row>
    <row r="1034" spans="1:4" x14ac:dyDescent="0.25">
      <c r="A1034" t="s">
        <v>1768</v>
      </c>
      <c r="B1034">
        <v>24</v>
      </c>
      <c r="C1034" s="54">
        <v>43435</v>
      </c>
      <c r="D1034" s="3" t="str">
        <f>YEAR(Datos_Consumo[[#This Row],[FECHA]])&amp;"-"&amp;MONTH(Datos_Consumo[[#This Row],[FECHA]])</f>
        <v>2018-12</v>
      </c>
    </row>
    <row r="1035" spans="1:4" x14ac:dyDescent="0.25">
      <c r="A1035" t="s">
        <v>1768</v>
      </c>
      <c r="B1035">
        <v>87</v>
      </c>
      <c r="C1035" s="54">
        <v>43466</v>
      </c>
      <c r="D1035" s="3" t="str">
        <f>YEAR(Datos_Consumo[[#This Row],[FECHA]])&amp;"-"&amp;MONTH(Datos_Consumo[[#This Row],[FECHA]])</f>
        <v>2019-1</v>
      </c>
    </row>
    <row r="1036" spans="1:4" x14ac:dyDescent="0.25">
      <c r="A1036" t="s">
        <v>1769</v>
      </c>
      <c r="B1036">
        <v>99</v>
      </c>
      <c r="C1036" s="54">
        <v>43313</v>
      </c>
      <c r="D1036" s="3" t="str">
        <f>YEAR(Datos_Consumo[[#This Row],[FECHA]])&amp;"-"&amp;MONTH(Datos_Consumo[[#This Row],[FECHA]])</f>
        <v>2018-8</v>
      </c>
    </row>
    <row r="1037" spans="1:4" x14ac:dyDescent="0.25">
      <c r="A1037" t="s">
        <v>1769</v>
      </c>
      <c r="B1037">
        <v>100</v>
      </c>
      <c r="C1037" s="54">
        <v>43344</v>
      </c>
      <c r="D1037" s="3" t="str">
        <f>YEAR(Datos_Consumo[[#This Row],[FECHA]])&amp;"-"&amp;MONTH(Datos_Consumo[[#This Row],[FECHA]])</f>
        <v>2018-9</v>
      </c>
    </row>
    <row r="1038" spans="1:4" x14ac:dyDescent="0.25">
      <c r="A1038" t="s">
        <v>1769</v>
      </c>
      <c r="B1038">
        <v>65</v>
      </c>
      <c r="C1038" s="54">
        <v>43374</v>
      </c>
      <c r="D1038" s="3" t="str">
        <f>YEAR(Datos_Consumo[[#This Row],[FECHA]])&amp;"-"&amp;MONTH(Datos_Consumo[[#This Row],[FECHA]])</f>
        <v>2018-10</v>
      </c>
    </row>
    <row r="1039" spans="1:4" x14ac:dyDescent="0.25">
      <c r="A1039" t="s">
        <v>1769</v>
      </c>
      <c r="B1039">
        <v>84</v>
      </c>
      <c r="C1039" s="54">
        <v>43405</v>
      </c>
      <c r="D1039" s="3" t="str">
        <f>YEAR(Datos_Consumo[[#This Row],[FECHA]])&amp;"-"&amp;MONTH(Datos_Consumo[[#This Row],[FECHA]])</f>
        <v>2018-11</v>
      </c>
    </row>
    <row r="1040" spans="1:4" x14ac:dyDescent="0.25">
      <c r="A1040" t="s">
        <v>1769</v>
      </c>
      <c r="B1040">
        <v>42</v>
      </c>
      <c r="C1040" s="54">
        <v>43435</v>
      </c>
      <c r="D1040" s="3" t="str">
        <f>YEAR(Datos_Consumo[[#This Row],[FECHA]])&amp;"-"&amp;MONTH(Datos_Consumo[[#This Row],[FECHA]])</f>
        <v>2018-12</v>
      </c>
    </row>
    <row r="1041" spans="1:4" x14ac:dyDescent="0.25">
      <c r="A1041" t="s">
        <v>1769</v>
      </c>
      <c r="B1041">
        <v>55</v>
      </c>
      <c r="C1041" s="54">
        <v>43466</v>
      </c>
      <c r="D1041" s="3" t="str">
        <f>YEAR(Datos_Consumo[[#This Row],[FECHA]])&amp;"-"&amp;MONTH(Datos_Consumo[[#This Row],[FECHA]])</f>
        <v>2019-1</v>
      </c>
    </row>
    <row r="1042" spans="1:4" x14ac:dyDescent="0.25">
      <c r="A1042" t="s">
        <v>1770</v>
      </c>
      <c r="B1042">
        <v>35</v>
      </c>
      <c r="C1042" s="54">
        <v>43313</v>
      </c>
      <c r="D1042" s="3" t="str">
        <f>YEAR(Datos_Consumo[[#This Row],[FECHA]])&amp;"-"&amp;MONTH(Datos_Consumo[[#This Row],[FECHA]])</f>
        <v>2018-8</v>
      </c>
    </row>
    <row r="1043" spans="1:4" x14ac:dyDescent="0.25">
      <c r="A1043" t="s">
        <v>1770</v>
      </c>
      <c r="B1043">
        <v>7</v>
      </c>
      <c r="C1043" s="54">
        <v>43344</v>
      </c>
      <c r="D1043" s="3" t="str">
        <f>YEAR(Datos_Consumo[[#This Row],[FECHA]])&amp;"-"&amp;MONTH(Datos_Consumo[[#This Row],[FECHA]])</f>
        <v>2018-9</v>
      </c>
    </row>
    <row r="1044" spans="1:4" x14ac:dyDescent="0.25">
      <c r="A1044" t="s">
        <v>1770</v>
      </c>
      <c r="B1044">
        <v>1</v>
      </c>
      <c r="C1044" s="54">
        <v>43374</v>
      </c>
      <c r="D1044" s="3" t="str">
        <f>YEAR(Datos_Consumo[[#This Row],[FECHA]])&amp;"-"&amp;MONTH(Datos_Consumo[[#This Row],[FECHA]])</f>
        <v>2018-10</v>
      </c>
    </row>
    <row r="1045" spans="1:4" x14ac:dyDescent="0.25">
      <c r="A1045" t="s">
        <v>1770</v>
      </c>
      <c r="B1045">
        <v>1</v>
      </c>
      <c r="C1045" s="54">
        <v>43405</v>
      </c>
      <c r="D1045" s="3" t="str">
        <f>YEAR(Datos_Consumo[[#This Row],[FECHA]])&amp;"-"&amp;MONTH(Datos_Consumo[[#This Row],[FECHA]])</f>
        <v>2018-11</v>
      </c>
    </row>
    <row r="1046" spans="1:4" x14ac:dyDescent="0.25">
      <c r="A1046" t="s">
        <v>1771</v>
      </c>
      <c r="B1046">
        <v>22</v>
      </c>
      <c r="C1046" s="54">
        <v>43313</v>
      </c>
      <c r="D1046" s="3" t="str">
        <f>YEAR(Datos_Consumo[[#This Row],[FECHA]])&amp;"-"&amp;MONTH(Datos_Consumo[[#This Row],[FECHA]])</f>
        <v>2018-8</v>
      </c>
    </row>
    <row r="1047" spans="1:4" x14ac:dyDescent="0.25">
      <c r="A1047" t="s">
        <v>1771</v>
      </c>
      <c r="B1047">
        <v>2</v>
      </c>
      <c r="C1047" s="54">
        <v>43344</v>
      </c>
      <c r="D1047" s="3" t="str">
        <f>YEAR(Datos_Consumo[[#This Row],[FECHA]])&amp;"-"&amp;MONTH(Datos_Consumo[[#This Row],[FECHA]])</f>
        <v>2018-9</v>
      </c>
    </row>
    <row r="1048" spans="1:4" x14ac:dyDescent="0.25">
      <c r="A1048" t="s">
        <v>1771</v>
      </c>
      <c r="B1048">
        <v>1</v>
      </c>
      <c r="C1048" s="54">
        <v>43405</v>
      </c>
      <c r="D1048" s="3" t="str">
        <f>YEAR(Datos_Consumo[[#This Row],[FECHA]])&amp;"-"&amp;MONTH(Datos_Consumo[[#This Row],[FECHA]])</f>
        <v>2018-11</v>
      </c>
    </row>
    <row r="1049" spans="1:4" x14ac:dyDescent="0.25">
      <c r="A1049" t="s">
        <v>1772</v>
      </c>
      <c r="B1049">
        <v>29</v>
      </c>
      <c r="C1049" s="54">
        <v>43313</v>
      </c>
      <c r="D1049" s="3" t="str">
        <f>YEAR(Datos_Consumo[[#This Row],[FECHA]])&amp;"-"&amp;MONTH(Datos_Consumo[[#This Row],[FECHA]])</f>
        <v>2018-8</v>
      </c>
    </row>
    <row r="1050" spans="1:4" x14ac:dyDescent="0.25">
      <c r="A1050" t="s">
        <v>1772</v>
      </c>
      <c r="B1050">
        <v>6</v>
      </c>
      <c r="C1050" s="54">
        <v>43344</v>
      </c>
      <c r="D1050" s="3" t="str">
        <f>YEAR(Datos_Consumo[[#This Row],[FECHA]])&amp;"-"&amp;MONTH(Datos_Consumo[[#This Row],[FECHA]])</f>
        <v>2018-9</v>
      </c>
    </row>
    <row r="1051" spans="1:4" x14ac:dyDescent="0.25">
      <c r="A1051" t="s">
        <v>1772</v>
      </c>
      <c r="B1051">
        <v>2</v>
      </c>
      <c r="C1051" s="54">
        <v>43374</v>
      </c>
      <c r="D1051" s="3" t="str">
        <f>YEAR(Datos_Consumo[[#This Row],[FECHA]])&amp;"-"&amp;MONTH(Datos_Consumo[[#This Row],[FECHA]])</f>
        <v>2018-10</v>
      </c>
    </row>
    <row r="1052" spans="1:4" x14ac:dyDescent="0.25">
      <c r="A1052" t="s">
        <v>1772</v>
      </c>
      <c r="B1052">
        <v>4</v>
      </c>
      <c r="C1052" s="54">
        <v>43405</v>
      </c>
      <c r="D1052" s="3" t="str">
        <f>YEAR(Datos_Consumo[[#This Row],[FECHA]])&amp;"-"&amp;MONTH(Datos_Consumo[[#This Row],[FECHA]])</f>
        <v>2018-11</v>
      </c>
    </row>
    <row r="1053" spans="1:4" x14ac:dyDescent="0.25">
      <c r="A1053" t="s">
        <v>1773</v>
      </c>
      <c r="B1053">
        <v>40</v>
      </c>
      <c r="C1053" s="54">
        <v>43313</v>
      </c>
      <c r="D1053" s="3" t="str">
        <f>YEAR(Datos_Consumo[[#This Row],[FECHA]])&amp;"-"&amp;MONTH(Datos_Consumo[[#This Row],[FECHA]])</f>
        <v>2018-8</v>
      </c>
    </row>
    <row r="1054" spans="1:4" x14ac:dyDescent="0.25">
      <c r="A1054" t="s">
        <v>1773</v>
      </c>
      <c r="B1054">
        <v>14</v>
      </c>
      <c r="C1054" s="54">
        <v>43344</v>
      </c>
      <c r="D1054" s="3" t="str">
        <f>YEAR(Datos_Consumo[[#This Row],[FECHA]])&amp;"-"&amp;MONTH(Datos_Consumo[[#This Row],[FECHA]])</f>
        <v>2018-9</v>
      </c>
    </row>
    <row r="1055" spans="1:4" x14ac:dyDescent="0.25">
      <c r="A1055" t="s">
        <v>1773</v>
      </c>
      <c r="B1055">
        <v>5</v>
      </c>
      <c r="C1055" s="54">
        <v>43374</v>
      </c>
      <c r="D1055" s="3" t="str">
        <f>YEAR(Datos_Consumo[[#This Row],[FECHA]])&amp;"-"&amp;MONTH(Datos_Consumo[[#This Row],[FECHA]])</f>
        <v>2018-10</v>
      </c>
    </row>
    <row r="1056" spans="1:4" x14ac:dyDescent="0.25">
      <c r="A1056" t="s">
        <v>1773</v>
      </c>
      <c r="B1056">
        <v>4</v>
      </c>
      <c r="C1056" s="54">
        <v>43466</v>
      </c>
      <c r="D1056" s="3" t="str">
        <f>YEAR(Datos_Consumo[[#This Row],[FECHA]])&amp;"-"&amp;MONTH(Datos_Consumo[[#This Row],[FECHA]])</f>
        <v>2019-1</v>
      </c>
    </row>
    <row r="1057" spans="1:4" x14ac:dyDescent="0.25">
      <c r="A1057" t="s">
        <v>1774</v>
      </c>
      <c r="B1057">
        <v>49</v>
      </c>
      <c r="C1057" s="54">
        <v>43313</v>
      </c>
      <c r="D1057" s="3" t="str">
        <f>YEAR(Datos_Consumo[[#This Row],[FECHA]])&amp;"-"&amp;MONTH(Datos_Consumo[[#This Row],[FECHA]])</f>
        <v>2018-8</v>
      </c>
    </row>
    <row r="1058" spans="1:4" x14ac:dyDescent="0.25">
      <c r="A1058" t="s">
        <v>1774</v>
      </c>
      <c r="B1058">
        <v>29</v>
      </c>
      <c r="C1058" s="54">
        <v>43344</v>
      </c>
      <c r="D1058" s="3" t="str">
        <f>YEAR(Datos_Consumo[[#This Row],[FECHA]])&amp;"-"&amp;MONTH(Datos_Consumo[[#This Row],[FECHA]])</f>
        <v>2018-9</v>
      </c>
    </row>
    <row r="1059" spans="1:4" x14ac:dyDescent="0.25">
      <c r="A1059" t="s">
        <v>1774</v>
      </c>
      <c r="B1059">
        <v>2</v>
      </c>
      <c r="C1059" s="54">
        <v>43374</v>
      </c>
      <c r="D1059" s="3" t="str">
        <f>YEAR(Datos_Consumo[[#This Row],[FECHA]])&amp;"-"&amp;MONTH(Datos_Consumo[[#This Row],[FECHA]])</f>
        <v>2018-10</v>
      </c>
    </row>
    <row r="1060" spans="1:4" x14ac:dyDescent="0.25">
      <c r="A1060" t="s">
        <v>1774</v>
      </c>
      <c r="B1060">
        <v>2</v>
      </c>
      <c r="C1060" s="54">
        <v>43405</v>
      </c>
      <c r="D1060" s="3" t="str">
        <f>YEAR(Datos_Consumo[[#This Row],[FECHA]])&amp;"-"&amp;MONTH(Datos_Consumo[[#This Row],[FECHA]])</f>
        <v>2018-11</v>
      </c>
    </row>
    <row r="1061" spans="1:4" x14ac:dyDescent="0.25">
      <c r="A1061" t="s">
        <v>1774</v>
      </c>
      <c r="B1061">
        <v>2</v>
      </c>
      <c r="C1061" s="54">
        <v>43435</v>
      </c>
      <c r="D1061" s="3" t="str">
        <f>YEAR(Datos_Consumo[[#This Row],[FECHA]])&amp;"-"&amp;MONTH(Datos_Consumo[[#This Row],[FECHA]])</f>
        <v>2018-12</v>
      </c>
    </row>
    <row r="1062" spans="1:4" x14ac:dyDescent="0.25">
      <c r="A1062" t="s">
        <v>1775</v>
      </c>
      <c r="B1062">
        <v>28</v>
      </c>
      <c r="C1062" s="54">
        <v>43313</v>
      </c>
      <c r="D1062" s="3" t="str">
        <f>YEAR(Datos_Consumo[[#This Row],[FECHA]])&amp;"-"&amp;MONTH(Datos_Consumo[[#This Row],[FECHA]])</f>
        <v>2018-8</v>
      </c>
    </row>
    <row r="1063" spans="1:4" x14ac:dyDescent="0.25">
      <c r="A1063" t="s">
        <v>1775</v>
      </c>
      <c r="B1063">
        <v>19</v>
      </c>
      <c r="C1063" s="54">
        <v>43344</v>
      </c>
      <c r="D1063" s="3" t="str">
        <f>YEAR(Datos_Consumo[[#This Row],[FECHA]])&amp;"-"&amp;MONTH(Datos_Consumo[[#This Row],[FECHA]])</f>
        <v>2018-9</v>
      </c>
    </row>
    <row r="1064" spans="1:4" x14ac:dyDescent="0.25">
      <c r="A1064" t="s">
        <v>1775</v>
      </c>
      <c r="B1064">
        <v>4</v>
      </c>
      <c r="C1064" s="54">
        <v>43374</v>
      </c>
      <c r="D1064" s="3" t="str">
        <f>YEAR(Datos_Consumo[[#This Row],[FECHA]])&amp;"-"&amp;MONTH(Datos_Consumo[[#This Row],[FECHA]])</f>
        <v>2018-10</v>
      </c>
    </row>
    <row r="1065" spans="1:4" x14ac:dyDescent="0.25">
      <c r="A1065" t="s">
        <v>1775</v>
      </c>
      <c r="B1065">
        <v>4</v>
      </c>
      <c r="C1065" s="54">
        <v>43405</v>
      </c>
      <c r="D1065" s="3" t="str">
        <f>YEAR(Datos_Consumo[[#This Row],[FECHA]])&amp;"-"&amp;MONTH(Datos_Consumo[[#This Row],[FECHA]])</f>
        <v>2018-11</v>
      </c>
    </row>
    <row r="1066" spans="1:4" x14ac:dyDescent="0.25">
      <c r="A1066" t="s">
        <v>1776</v>
      </c>
      <c r="B1066">
        <v>20</v>
      </c>
      <c r="C1066" s="54">
        <v>43313</v>
      </c>
      <c r="D1066" s="3" t="str">
        <f>YEAR(Datos_Consumo[[#This Row],[FECHA]])&amp;"-"&amp;MONTH(Datos_Consumo[[#This Row],[FECHA]])</f>
        <v>2018-8</v>
      </c>
    </row>
    <row r="1067" spans="1:4" x14ac:dyDescent="0.25">
      <c r="A1067" t="s">
        <v>1776</v>
      </c>
      <c r="B1067">
        <v>1</v>
      </c>
      <c r="C1067" s="54">
        <v>43344</v>
      </c>
      <c r="D1067" s="3" t="str">
        <f>YEAR(Datos_Consumo[[#This Row],[FECHA]])&amp;"-"&amp;MONTH(Datos_Consumo[[#This Row],[FECHA]])</f>
        <v>2018-9</v>
      </c>
    </row>
    <row r="1068" spans="1:4" x14ac:dyDescent="0.25">
      <c r="A1068" t="s">
        <v>1776</v>
      </c>
      <c r="B1068">
        <v>1</v>
      </c>
      <c r="C1068" s="54">
        <v>43374</v>
      </c>
      <c r="D1068" s="3" t="str">
        <f>YEAR(Datos_Consumo[[#This Row],[FECHA]])&amp;"-"&amp;MONTH(Datos_Consumo[[#This Row],[FECHA]])</f>
        <v>2018-10</v>
      </c>
    </row>
    <row r="1069" spans="1:4" x14ac:dyDescent="0.25">
      <c r="A1069" t="s">
        <v>1776</v>
      </c>
      <c r="B1069">
        <v>2</v>
      </c>
      <c r="C1069" s="54">
        <v>43405</v>
      </c>
      <c r="D1069" s="3" t="str">
        <f>YEAR(Datos_Consumo[[#This Row],[FECHA]])&amp;"-"&amp;MONTH(Datos_Consumo[[#This Row],[FECHA]])</f>
        <v>2018-11</v>
      </c>
    </row>
    <row r="1070" spans="1:4" x14ac:dyDescent="0.25">
      <c r="A1070" t="s">
        <v>1777</v>
      </c>
      <c r="B1070">
        <v>79</v>
      </c>
      <c r="C1070" s="54">
        <v>43313</v>
      </c>
      <c r="D1070" s="3" t="str">
        <f>YEAR(Datos_Consumo[[#This Row],[FECHA]])&amp;"-"&amp;MONTH(Datos_Consumo[[#This Row],[FECHA]])</f>
        <v>2018-8</v>
      </c>
    </row>
    <row r="1071" spans="1:4" x14ac:dyDescent="0.25">
      <c r="A1071" t="s">
        <v>1777</v>
      </c>
      <c r="B1071">
        <v>18</v>
      </c>
      <c r="C1071" s="54">
        <v>43344</v>
      </c>
      <c r="D1071" s="3" t="str">
        <f>YEAR(Datos_Consumo[[#This Row],[FECHA]])&amp;"-"&amp;MONTH(Datos_Consumo[[#This Row],[FECHA]])</f>
        <v>2018-9</v>
      </c>
    </row>
    <row r="1072" spans="1:4" x14ac:dyDescent="0.25">
      <c r="A1072" t="s">
        <v>1777</v>
      </c>
      <c r="B1072">
        <v>11</v>
      </c>
      <c r="C1072" s="54">
        <v>43374</v>
      </c>
      <c r="D1072" s="3" t="str">
        <f>YEAR(Datos_Consumo[[#This Row],[FECHA]])&amp;"-"&amp;MONTH(Datos_Consumo[[#This Row],[FECHA]])</f>
        <v>2018-10</v>
      </c>
    </row>
    <row r="1073" spans="1:4" x14ac:dyDescent="0.25">
      <c r="A1073" t="s">
        <v>1777</v>
      </c>
      <c r="B1073">
        <v>6</v>
      </c>
      <c r="C1073" s="54">
        <v>43405</v>
      </c>
      <c r="D1073" s="3" t="str">
        <f>YEAR(Datos_Consumo[[#This Row],[FECHA]])&amp;"-"&amp;MONTH(Datos_Consumo[[#This Row],[FECHA]])</f>
        <v>2018-11</v>
      </c>
    </row>
    <row r="1074" spans="1:4" x14ac:dyDescent="0.25">
      <c r="A1074" t="s">
        <v>1777</v>
      </c>
      <c r="B1074">
        <v>3</v>
      </c>
      <c r="C1074" s="54">
        <v>43435</v>
      </c>
      <c r="D1074" s="3" t="str">
        <f>YEAR(Datos_Consumo[[#This Row],[FECHA]])&amp;"-"&amp;MONTH(Datos_Consumo[[#This Row],[FECHA]])</f>
        <v>2018-12</v>
      </c>
    </row>
    <row r="1075" spans="1:4" x14ac:dyDescent="0.25">
      <c r="A1075" t="s">
        <v>1777</v>
      </c>
      <c r="B1075">
        <v>9</v>
      </c>
      <c r="C1075" s="54">
        <v>43466</v>
      </c>
      <c r="D1075" s="3" t="str">
        <f>YEAR(Datos_Consumo[[#This Row],[FECHA]])&amp;"-"&amp;MONTH(Datos_Consumo[[#This Row],[FECHA]])</f>
        <v>2019-1</v>
      </c>
    </row>
    <row r="1076" spans="1:4" x14ac:dyDescent="0.25">
      <c r="A1076" t="s">
        <v>1778</v>
      </c>
      <c r="B1076">
        <v>186</v>
      </c>
      <c r="C1076" s="54">
        <v>43313</v>
      </c>
      <c r="D1076" s="3" t="str">
        <f>YEAR(Datos_Consumo[[#This Row],[FECHA]])&amp;"-"&amp;MONTH(Datos_Consumo[[#This Row],[FECHA]])</f>
        <v>2018-8</v>
      </c>
    </row>
    <row r="1077" spans="1:4" x14ac:dyDescent="0.25">
      <c r="A1077" t="s">
        <v>1778</v>
      </c>
      <c r="B1077">
        <v>62</v>
      </c>
      <c r="C1077" s="54">
        <v>43344</v>
      </c>
      <c r="D1077" s="3" t="str">
        <f>YEAR(Datos_Consumo[[#This Row],[FECHA]])&amp;"-"&amp;MONTH(Datos_Consumo[[#This Row],[FECHA]])</f>
        <v>2018-9</v>
      </c>
    </row>
    <row r="1078" spans="1:4" x14ac:dyDescent="0.25">
      <c r="A1078" t="s">
        <v>1778</v>
      </c>
      <c r="B1078">
        <v>6</v>
      </c>
      <c r="C1078" s="54">
        <v>43374</v>
      </c>
      <c r="D1078" s="3" t="str">
        <f>YEAR(Datos_Consumo[[#This Row],[FECHA]])&amp;"-"&amp;MONTH(Datos_Consumo[[#This Row],[FECHA]])</f>
        <v>2018-10</v>
      </c>
    </row>
    <row r="1079" spans="1:4" x14ac:dyDescent="0.25">
      <c r="A1079" t="s">
        <v>1778</v>
      </c>
      <c r="B1079">
        <v>4</v>
      </c>
      <c r="C1079" s="54">
        <v>43405</v>
      </c>
      <c r="D1079" s="3" t="str">
        <f>YEAR(Datos_Consumo[[#This Row],[FECHA]])&amp;"-"&amp;MONTH(Datos_Consumo[[#This Row],[FECHA]])</f>
        <v>2018-11</v>
      </c>
    </row>
    <row r="1080" spans="1:4" x14ac:dyDescent="0.25">
      <c r="A1080" t="s">
        <v>1778</v>
      </c>
      <c r="B1080">
        <v>1</v>
      </c>
      <c r="C1080" s="54">
        <v>43435</v>
      </c>
      <c r="D1080" s="3" t="str">
        <f>YEAR(Datos_Consumo[[#This Row],[FECHA]])&amp;"-"&amp;MONTH(Datos_Consumo[[#This Row],[FECHA]])</f>
        <v>2018-12</v>
      </c>
    </row>
    <row r="1081" spans="1:4" x14ac:dyDescent="0.25">
      <c r="A1081" t="s">
        <v>1778</v>
      </c>
      <c r="B1081">
        <v>4</v>
      </c>
      <c r="C1081" s="54">
        <v>43466</v>
      </c>
      <c r="D1081" s="3" t="str">
        <f>YEAR(Datos_Consumo[[#This Row],[FECHA]])&amp;"-"&amp;MONTH(Datos_Consumo[[#This Row],[FECHA]])</f>
        <v>2019-1</v>
      </c>
    </row>
    <row r="1082" spans="1:4" x14ac:dyDescent="0.25">
      <c r="A1082" t="s">
        <v>1779</v>
      </c>
      <c r="B1082">
        <v>79</v>
      </c>
      <c r="C1082" s="54">
        <v>43313</v>
      </c>
      <c r="D1082" s="3" t="str">
        <f>YEAR(Datos_Consumo[[#This Row],[FECHA]])&amp;"-"&amp;MONTH(Datos_Consumo[[#This Row],[FECHA]])</f>
        <v>2018-8</v>
      </c>
    </row>
    <row r="1083" spans="1:4" x14ac:dyDescent="0.25">
      <c r="A1083" t="s">
        <v>1779</v>
      </c>
      <c r="B1083">
        <v>25</v>
      </c>
      <c r="C1083" s="54">
        <v>43344</v>
      </c>
      <c r="D1083" s="3" t="str">
        <f>YEAR(Datos_Consumo[[#This Row],[FECHA]])&amp;"-"&amp;MONTH(Datos_Consumo[[#This Row],[FECHA]])</f>
        <v>2018-9</v>
      </c>
    </row>
    <row r="1084" spans="1:4" x14ac:dyDescent="0.25">
      <c r="A1084" t="s">
        <v>1779</v>
      </c>
      <c r="B1084">
        <v>5</v>
      </c>
      <c r="C1084" s="54">
        <v>43374</v>
      </c>
      <c r="D1084" s="3" t="str">
        <f>YEAR(Datos_Consumo[[#This Row],[FECHA]])&amp;"-"&amp;MONTH(Datos_Consumo[[#This Row],[FECHA]])</f>
        <v>2018-10</v>
      </c>
    </row>
    <row r="1085" spans="1:4" x14ac:dyDescent="0.25">
      <c r="A1085" t="s">
        <v>1779</v>
      </c>
      <c r="B1085">
        <v>3</v>
      </c>
      <c r="C1085" s="54">
        <v>43405</v>
      </c>
      <c r="D1085" s="3" t="str">
        <f>YEAR(Datos_Consumo[[#This Row],[FECHA]])&amp;"-"&amp;MONTH(Datos_Consumo[[#This Row],[FECHA]])</f>
        <v>2018-11</v>
      </c>
    </row>
    <row r="1086" spans="1:4" x14ac:dyDescent="0.25">
      <c r="A1086" t="s">
        <v>1779</v>
      </c>
      <c r="B1086">
        <v>1</v>
      </c>
      <c r="C1086" s="54">
        <v>43435</v>
      </c>
      <c r="D1086" s="3" t="str">
        <f>YEAR(Datos_Consumo[[#This Row],[FECHA]])&amp;"-"&amp;MONTH(Datos_Consumo[[#This Row],[FECHA]])</f>
        <v>2018-12</v>
      </c>
    </row>
    <row r="1087" spans="1:4" x14ac:dyDescent="0.25">
      <c r="A1087" t="s">
        <v>1779</v>
      </c>
      <c r="B1087">
        <v>8</v>
      </c>
      <c r="C1087" s="54">
        <v>43466</v>
      </c>
      <c r="D1087" s="3" t="str">
        <f>YEAR(Datos_Consumo[[#This Row],[FECHA]])&amp;"-"&amp;MONTH(Datos_Consumo[[#This Row],[FECHA]])</f>
        <v>2019-1</v>
      </c>
    </row>
    <row r="1088" spans="1:4" x14ac:dyDescent="0.25">
      <c r="A1088" t="s">
        <v>1780</v>
      </c>
      <c r="B1088">
        <v>40</v>
      </c>
      <c r="C1088" s="54">
        <v>43313</v>
      </c>
      <c r="D1088" s="3" t="str">
        <f>YEAR(Datos_Consumo[[#This Row],[FECHA]])&amp;"-"&amp;MONTH(Datos_Consumo[[#This Row],[FECHA]])</f>
        <v>2018-8</v>
      </c>
    </row>
    <row r="1089" spans="1:4" x14ac:dyDescent="0.25">
      <c r="A1089" t="s">
        <v>1780</v>
      </c>
      <c r="B1089">
        <v>19</v>
      </c>
      <c r="C1089" s="54">
        <v>43344</v>
      </c>
      <c r="D1089" s="3" t="str">
        <f>YEAR(Datos_Consumo[[#This Row],[FECHA]])&amp;"-"&amp;MONTH(Datos_Consumo[[#This Row],[FECHA]])</f>
        <v>2018-9</v>
      </c>
    </row>
    <row r="1090" spans="1:4" x14ac:dyDescent="0.25">
      <c r="A1090" t="s">
        <v>1780</v>
      </c>
      <c r="B1090">
        <v>9</v>
      </c>
      <c r="C1090" s="54">
        <v>43374</v>
      </c>
      <c r="D1090" s="3" t="str">
        <f>YEAR(Datos_Consumo[[#This Row],[FECHA]])&amp;"-"&amp;MONTH(Datos_Consumo[[#This Row],[FECHA]])</f>
        <v>2018-10</v>
      </c>
    </row>
    <row r="1091" spans="1:4" x14ac:dyDescent="0.25">
      <c r="A1091" t="s">
        <v>1780</v>
      </c>
      <c r="B1091">
        <v>4</v>
      </c>
      <c r="C1091" s="54">
        <v>43405</v>
      </c>
      <c r="D1091" s="3" t="str">
        <f>YEAR(Datos_Consumo[[#This Row],[FECHA]])&amp;"-"&amp;MONTH(Datos_Consumo[[#This Row],[FECHA]])</f>
        <v>2018-11</v>
      </c>
    </row>
    <row r="1092" spans="1:4" x14ac:dyDescent="0.25">
      <c r="A1092" t="s">
        <v>1780</v>
      </c>
      <c r="B1092">
        <v>2</v>
      </c>
      <c r="C1092" s="54">
        <v>43466</v>
      </c>
      <c r="D1092" s="3" t="str">
        <f>YEAR(Datos_Consumo[[#This Row],[FECHA]])&amp;"-"&amp;MONTH(Datos_Consumo[[#This Row],[FECHA]])</f>
        <v>2019-1</v>
      </c>
    </row>
    <row r="1093" spans="1:4" x14ac:dyDescent="0.25">
      <c r="A1093" t="s">
        <v>1781</v>
      </c>
      <c r="B1093">
        <v>47</v>
      </c>
      <c r="C1093" s="54">
        <v>43313</v>
      </c>
      <c r="D1093" s="3" t="str">
        <f>YEAR(Datos_Consumo[[#This Row],[FECHA]])&amp;"-"&amp;MONTH(Datos_Consumo[[#This Row],[FECHA]])</f>
        <v>2018-8</v>
      </c>
    </row>
    <row r="1094" spans="1:4" x14ac:dyDescent="0.25">
      <c r="A1094" t="s">
        <v>1781</v>
      </c>
      <c r="B1094">
        <v>19</v>
      </c>
      <c r="C1094" s="54">
        <v>43344</v>
      </c>
      <c r="D1094" s="3" t="str">
        <f>YEAR(Datos_Consumo[[#This Row],[FECHA]])&amp;"-"&amp;MONTH(Datos_Consumo[[#This Row],[FECHA]])</f>
        <v>2018-9</v>
      </c>
    </row>
    <row r="1095" spans="1:4" x14ac:dyDescent="0.25">
      <c r="A1095" t="s">
        <v>1781</v>
      </c>
      <c r="B1095">
        <v>2</v>
      </c>
      <c r="C1095" s="54">
        <v>43374</v>
      </c>
      <c r="D1095" s="3" t="str">
        <f>YEAR(Datos_Consumo[[#This Row],[FECHA]])&amp;"-"&amp;MONTH(Datos_Consumo[[#This Row],[FECHA]])</f>
        <v>2018-10</v>
      </c>
    </row>
    <row r="1096" spans="1:4" x14ac:dyDescent="0.25">
      <c r="A1096" t="s">
        <v>1781</v>
      </c>
      <c r="B1096">
        <v>2</v>
      </c>
      <c r="C1096" s="54">
        <v>43405</v>
      </c>
      <c r="D1096" s="3" t="str">
        <f>YEAR(Datos_Consumo[[#This Row],[FECHA]])&amp;"-"&amp;MONTH(Datos_Consumo[[#This Row],[FECHA]])</f>
        <v>2018-11</v>
      </c>
    </row>
    <row r="1097" spans="1:4" x14ac:dyDescent="0.25">
      <c r="A1097" t="s">
        <v>1781</v>
      </c>
      <c r="B1097">
        <v>2</v>
      </c>
      <c r="C1097" s="54">
        <v>43435</v>
      </c>
      <c r="D1097" s="3" t="str">
        <f>YEAR(Datos_Consumo[[#This Row],[FECHA]])&amp;"-"&amp;MONTH(Datos_Consumo[[#This Row],[FECHA]])</f>
        <v>2018-12</v>
      </c>
    </row>
    <row r="1098" spans="1:4" x14ac:dyDescent="0.25">
      <c r="A1098" t="s">
        <v>1781</v>
      </c>
      <c r="B1098">
        <v>3</v>
      </c>
      <c r="C1098" s="54">
        <v>43466</v>
      </c>
      <c r="D1098" s="3" t="str">
        <f>YEAR(Datos_Consumo[[#This Row],[FECHA]])&amp;"-"&amp;MONTH(Datos_Consumo[[#This Row],[FECHA]])</f>
        <v>2019-1</v>
      </c>
    </row>
    <row r="1099" spans="1:4" x14ac:dyDescent="0.25">
      <c r="A1099" t="s">
        <v>1782</v>
      </c>
      <c r="B1099">
        <v>43</v>
      </c>
      <c r="C1099" s="54">
        <v>43313</v>
      </c>
      <c r="D1099" s="3" t="str">
        <f>YEAR(Datos_Consumo[[#This Row],[FECHA]])&amp;"-"&amp;MONTH(Datos_Consumo[[#This Row],[FECHA]])</f>
        <v>2018-8</v>
      </c>
    </row>
    <row r="1100" spans="1:4" x14ac:dyDescent="0.25">
      <c r="A1100" t="s">
        <v>1782</v>
      </c>
      <c r="B1100">
        <v>15</v>
      </c>
      <c r="C1100" s="54">
        <v>43344</v>
      </c>
      <c r="D1100" s="3" t="str">
        <f>YEAR(Datos_Consumo[[#This Row],[FECHA]])&amp;"-"&amp;MONTH(Datos_Consumo[[#This Row],[FECHA]])</f>
        <v>2018-9</v>
      </c>
    </row>
    <row r="1101" spans="1:4" x14ac:dyDescent="0.25">
      <c r="A1101" t="s">
        <v>1782</v>
      </c>
      <c r="B1101">
        <v>3</v>
      </c>
      <c r="C1101" s="54">
        <v>43374</v>
      </c>
      <c r="D1101" s="3" t="str">
        <f>YEAR(Datos_Consumo[[#This Row],[FECHA]])&amp;"-"&amp;MONTH(Datos_Consumo[[#This Row],[FECHA]])</f>
        <v>2018-10</v>
      </c>
    </row>
    <row r="1102" spans="1:4" x14ac:dyDescent="0.25">
      <c r="A1102" t="s">
        <v>1782</v>
      </c>
      <c r="B1102">
        <v>6</v>
      </c>
      <c r="C1102" s="54">
        <v>43435</v>
      </c>
      <c r="D1102" s="3" t="str">
        <f>YEAR(Datos_Consumo[[#This Row],[FECHA]])&amp;"-"&amp;MONTH(Datos_Consumo[[#This Row],[FECHA]])</f>
        <v>2018-12</v>
      </c>
    </row>
    <row r="1103" spans="1:4" x14ac:dyDescent="0.25">
      <c r="A1103" t="s">
        <v>1782</v>
      </c>
      <c r="B1103">
        <v>2</v>
      </c>
      <c r="C1103" s="54">
        <v>43466</v>
      </c>
      <c r="D1103" s="3" t="str">
        <f>YEAR(Datos_Consumo[[#This Row],[FECHA]])&amp;"-"&amp;MONTH(Datos_Consumo[[#This Row],[FECHA]])</f>
        <v>2019-1</v>
      </c>
    </row>
    <row r="1104" spans="1:4" x14ac:dyDescent="0.25">
      <c r="A1104" t="s">
        <v>1783</v>
      </c>
      <c r="B1104">
        <v>32</v>
      </c>
      <c r="C1104" s="54">
        <v>43313</v>
      </c>
      <c r="D1104" s="3" t="str">
        <f>YEAR(Datos_Consumo[[#This Row],[FECHA]])&amp;"-"&amp;MONTH(Datos_Consumo[[#This Row],[FECHA]])</f>
        <v>2018-8</v>
      </c>
    </row>
    <row r="1105" spans="1:4" x14ac:dyDescent="0.25">
      <c r="A1105" t="s">
        <v>1783</v>
      </c>
      <c r="B1105">
        <v>12</v>
      </c>
      <c r="C1105" s="54">
        <v>43344</v>
      </c>
      <c r="D1105" s="3" t="str">
        <f>YEAR(Datos_Consumo[[#This Row],[FECHA]])&amp;"-"&amp;MONTH(Datos_Consumo[[#This Row],[FECHA]])</f>
        <v>2018-9</v>
      </c>
    </row>
    <row r="1106" spans="1:4" x14ac:dyDescent="0.25">
      <c r="A1106" t="s">
        <v>1783</v>
      </c>
      <c r="B1106">
        <v>4</v>
      </c>
      <c r="C1106" s="54">
        <v>43374</v>
      </c>
      <c r="D1106" s="3" t="str">
        <f>YEAR(Datos_Consumo[[#This Row],[FECHA]])&amp;"-"&amp;MONTH(Datos_Consumo[[#This Row],[FECHA]])</f>
        <v>2018-10</v>
      </c>
    </row>
    <row r="1107" spans="1:4" x14ac:dyDescent="0.25">
      <c r="A1107" t="s">
        <v>1784</v>
      </c>
      <c r="B1107">
        <v>21</v>
      </c>
      <c r="C1107" s="54">
        <v>43313</v>
      </c>
      <c r="D1107" s="3" t="str">
        <f>YEAR(Datos_Consumo[[#This Row],[FECHA]])&amp;"-"&amp;MONTH(Datos_Consumo[[#This Row],[FECHA]])</f>
        <v>2018-8</v>
      </c>
    </row>
    <row r="1108" spans="1:4" x14ac:dyDescent="0.25">
      <c r="A1108" t="s">
        <v>1784</v>
      </c>
      <c r="B1108">
        <v>8</v>
      </c>
      <c r="C1108" s="54">
        <v>43344</v>
      </c>
      <c r="D1108" s="3" t="str">
        <f>YEAR(Datos_Consumo[[#This Row],[FECHA]])&amp;"-"&amp;MONTH(Datos_Consumo[[#This Row],[FECHA]])</f>
        <v>2018-9</v>
      </c>
    </row>
    <row r="1109" spans="1:4" x14ac:dyDescent="0.25">
      <c r="A1109" t="s">
        <v>1784</v>
      </c>
      <c r="B1109">
        <v>1</v>
      </c>
      <c r="C1109" s="54">
        <v>43405</v>
      </c>
      <c r="D1109" s="3" t="str">
        <f>YEAR(Datos_Consumo[[#This Row],[FECHA]])&amp;"-"&amp;MONTH(Datos_Consumo[[#This Row],[FECHA]])</f>
        <v>2018-11</v>
      </c>
    </row>
    <row r="1110" spans="1:4" x14ac:dyDescent="0.25">
      <c r="A1110" t="s">
        <v>1785</v>
      </c>
      <c r="B1110">
        <v>17</v>
      </c>
      <c r="C1110" s="54">
        <v>43313</v>
      </c>
      <c r="D1110" s="3" t="str">
        <f>YEAR(Datos_Consumo[[#This Row],[FECHA]])&amp;"-"&amp;MONTH(Datos_Consumo[[#This Row],[FECHA]])</f>
        <v>2018-8</v>
      </c>
    </row>
    <row r="1111" spans="1:4" x14ac:dyDescent="0.25">
      <c r="A1111" t="s">
        <v>1785</v>
      </c>
      <c r="B1111">
        <v>1</v>
      </c>
      <c r="C1111" s="54">
        <v>43344</v>
      </c>
      <c r="D1111" s="3" t="str">
        <f>YEAR(Datos_Consumo[[#This Row],[FECHA]])&amp;"-"&amp;MONTH(Datos_Consumo[[#This Row],[FECHA]])</f>
        <v>2018-9</v>
      </c>
    </row>
    <row r="1112" spans="1:4" x14ac:dyDescent="0.25">
      <c r="A1112" t="s">
        <v>1785</v>
      </c>
      <c r="B1112">
        <v>2</v>
      </c>
      <c r="C1112" s="54">
        <v>43405</v>
      </c>
      <c r="D1112" s="3" t="str">
        <f>YEAR(Datos_Consumo[[#This Row],[FECHA]])&amp;"-"&amp;MONTH(Datos_Consumo[[#This Row],[FECHA]])</f>
        <v>2018-11</v>
      </c>
    </row>
    <row r="1113" spans="1:4" x14ac:dyDescent="0.25">
      <c r="A1113" t="s">
        <v>1786</v>
      </c>
      <c r="B1113">
        <v>10</v>
      </c>
      <c r="C1113" s="54">
        <v>43313</v>
      </c>
      <c r="D1113" s="3" t="str">
        <f>YEAR(Datos_Consumo[[#This Row],[FECHA]])&amp;"-"&amp;MONTH(Datos_Consumo[[#This Row],[FECHA]])</f>
        <v>2018-8</v>
      </c>
    </row>
    <row r="1114" spans="1:4" x14ac:dyDescent="0.25">
      <c r="A1114" t="s">
        <v>1786</v>
      </c>
      <c r="B1114">
        <v>2</v>
      </c>
      <c r="C1114" s="54">
        <v>43344</v>
      </c>
      <c r="D1114" s="3" t="str">
        <f>YEAR(Datos_Consumo[[#This Row],[FECHA]])&amp;"-"&amp;MONTH(Datos_Consumo[[#This Row],[FECHA]])</f>
        <v>2018-9</v>
      </c>
    </row>
    <row r="1115" spans="1:4" x14ac:dyDescent="0.25">
      <c r="A1115" t="s">
        <v>1786</v>
      </c>
      <c r="B1115">
        <v>3</v>
      </c>
      <c r="C1115" s="54">
        <v>43405</v>
      </c>
      <c r="D1115" s="3" t="str">
        <f>YEAR(Datos_Consumo[[#This Row],[FECHA]])&amp;"-"&amp;MONTH(Datos_Consumo[[#This Row],[FECHA]])</f>
        <v>2018-11</v>
      </c>
    </row>
    <row r="1116" spans="1:4" x14ac:dyDescent="0.25">
      <c r="A1116" t="s">
        <v>1787</v>
      </c>
      <c r="B1116">
        <v>20</v>
      </c>
      <c r="C1116" s="54">
        <v>43313</v>
      </c>
      <c r="D1116" s="3" t="str">
        <f>YEAR(Datos_Consumo[[#This Row],[FECHA]])&amp;"-"&amp;MONTH(Datos_Consumo[[#This Row],[FECHA]])</f>
        <v>2018-8</v>
      </c>
    </row>
    <row r="1117" spans="1:4" x14ac:dyDescent="0.25">
      <c r="A1117" t="s">
        <v>1787</v>
      </c>
      <c r="B1117">
        <v>3</v>
      </c>
      <c r="C1117" s="54">
        <v>43344</v>
      </c>
      <c r="D1117" s="3" t="str">
        <f>YEAR(Datos_Consumo[[#This Row],[FECHA]])&amp;"-"&amp;MONTH(Datos_Consumo[[#This Row],[FECHA]])</f>
        <v>2018-9</v>
      </c>
    </row>
    <row r="1118" spans="1:4" x14ac:dyDescent="0.25">
      <c r="A1118" t="s">
        <v>1787</v>
      </c>
      <c r="B1118">
        <v>3</v>
      </c>
      <c r="C1118" s="54">
        <v>43405</v>
      </c>
      <c r="D1118" s="3" t="str">
        <f>YEAR(Datos_Consumo[[#This Row],[FECHA]])&amp;"-"&amp;MONTH(Datos_Consumo[[#This Row],[FECHA]])</f>
        <v>2018-11</v>
      </c>
    </row>
    <row r="1119" spans="1:4" x14ac:dyDescent="0.25">
      <c r="A1119" t="s">
        <v>1787</v>
      </c>
      <c r="B1119">
        <v>3</v>
      </c>
      <c r="C1119" s="54">
        <v>43466</v>
      </c>
      <c r="D1119" s="3" t="str">
        <f>YEAR(Datos_Consumo[[#This Row],[FECHA]])&amp;"-"&amp;MONTH(Datos_Consumo[[#This Row],[FECHA]])</f>
        <v>2019-1</v>
      </c>
    </row>
    <row r="1120" spans="1:4" x14ac:dyDescent="0.25">
      <c r="A1120" t="s">
        <v>1788</v>
      </c>
      <c r="B1120">
        <v>23</v>
      </c>
      <c r="C1120" s="54">
        <v>43313</v>
      </c>
      <c r="D1120" s="3" t="str">
        <f>YEAR(Datos_Consumo[[#This Row],[FECHA]])&amp;"-"&amp;MONTH(Datos_Consumo[[#This Row],[FECHA]])</f>
        <v>2018-8</v>
      </c>
    </row>
    <row r="1121" spans="1:4" x14ac:dyDescent="0.25">
      <c r="A1121" t="s">
        <v>1788</v>
      </c>
      <c r="B1121">
        <v>12</v>
      </c>
      <c r="C1121" s="54">
        <v>43344</v>
      </c>
      <c r="D1121" s="3" t="str">
        <f>YEAR(Datos_Consumo[[#This Row],[FECHA]])&amp;"-"&amp;MONTH(Datos_Consumo[[#This Row],[FECHA]])</f>
        <v>2018-9</v>
      </c>
    </row>
    <row r="1122" spans="1:4" x14ac:dyDescent="0.25">
      <c r="A1122" t="s">
        <v>1788</v>
      </c>
      <c r="B1122">
        <v>1</v>
      </c>
      <c r="C1122" s="54">
        <v>43374</v>
      </c>
      <c r="D1122" s="3" t="str">
        <f>YEAR(Datos_Consumo[[#This Row],[FECHA]])&amp;"-"&amp;MONTH(Datos_Consumo[[#This Row],[FECHA]])</f>
        <v>2018-10</v>
      </c>
    </row>
    <row r="1123" spans="1:4" x14ac:dyDescent="0.25">
      <c r="A1123" t="s">
        <v>1789</v>
      </c>
      <c r="B1123">
        <v>20</v>
      </c>
      <c r="C1123" s="54">
        <v>43313</v>
      </c>
      <c r="D1123" s="3" t="str">
        <f>YEAR(Datos_Consumo[[#This Row],[FECHA]])&amp;"-"&amp;MONTH(Datos_Consumo[[#This Row],[FECHA]])</f>
        <v>2018-8</v>
      </c>
    </row>
    <row r="1124" spans="1:4" x14ac:dyDescent="0.25">
      <c r="A1124" t="s">
        <v>1789</v>
      </c>
      <c r="B1124">
        <v>7</v>
      </c>
      <c r="C1124" s="54">
        <v>43344</v>
      </c>
      <c r="D1124" s="3" t="str">
        <f>YEAR(Datos_Consumo[[#This Row],[FECHA]])&amp;"-"&amp;MONTH(Datos_Consumo[[#This Row],[FECHA]])</f>
        <v>2018-9</v>
      </c>
    </row>
    <row r="1125" spans="1:4" x14ac:dyDescent="0.25">
      <c r="A1125" t="s">
        <v>1789</v>
      </c>
      <c r="B1125">
        <v>3</v>
      </c>
      <c r="C1125" s="54">
        <v>43405</v>
      </c>
      <c r="D1125" s="3" t="str">
        <f>YEAR(Datos_Consumo[[#This Row],[FECHA]])&amp;"-"&amp;MONTH(Datos_Consumo[[#This Row],[FECHA]])</f>
        <v>2018-11</v>
      </c>
    </row>
    <row r="1126" spans="1:4" x14ac:dyDescent="0.25">
      <c r="A1126" t="s">
        <v>1790</v>
      </c>
      <c r="B1126">
        <v>19</v>
      </c>
      <c r="C1126" s="54">
        <v>43313</v>
      </c>
      <c r="D1126" s="3" t="str">
        <f>YEAR(Datos_Consumo[[#This Row],[FECHA]])&amp;"-"&amp;MONTH(Datos_Consumo[[#This Row],[FECHA]])</f>
        <v>2018-8</v>
      </c>
    </row>
    <row r="1127" spans="1:4" x14ac:dyDescent="0.25">
      <c r="A1127" t="s">
        <v>1790</v>
      </c>
      <c r="B1127">
        <v>3</v>
      </c>
      <c r="C1127" s="54">
        <v>43344</v>
      </c>
      <c r="D1127" s="3" t="str">
        <f>YEAR(Datos_Consumo[[#This Row],[FECHA]])&amp;"-"&amp;MONTH(Datos_Consumo[[#This Row],[FECHA]])</f>
        <v>2018-9</v>
      </c>
    </row>
    <row r="1128" spans="1:4" x14ac:dyDescent="0.25">
      <c r="A1128" t="s">
        <v>1790</v>
      </c>
      <c r="B1128">
        <v>2</v>
      </c>
      <c r="C1128" s="54">
        <v>43374</v>
      </c>
      <c r="D1128" s="3" t="str">
        <f>YEAR(Datos_Consumo[[#This Row],[FECHA]])&amp;"-"&amp;MONTH(Datos_Consumo[[#This Row],[FECHA]])</f>
        <v>2018-10</v>
      </c>
    </row>
    <row r="1129" spans="1:4" x14ac:dyDescent="0.25">
      <c r="A1129" t="s">
        <v>1790</v>
      </c>
      <c r="B1129">
        <v>1</v>
      </c>
      <c r="C1129" s="54">
        <v>43405</v>
      </c>
      <c r="D1129" s="3" t="str">
        <f>YEAR(Datos_Consumo[[#This Row],[FECHA]])&amp;"-"&amp;MONTH(Datos_Consumo[[#This Row],[FECHA]])</f>
        <v>2018-11</v>
      </c>
    </row>
    <row r="1130" spans="1:4" x14ac:dyDescent="0.25">
      <c r="A1130" t="s">
        <v>1790</v>
      </c>
      <c r="B1130">
        <v>1</v>
      </c>
      <c r="C1130" s="54">
        <v>43435</v>
      </c>
      <c r="D1130" s="3" t="str">
        <f>YEAR(Datos_Consumo[[#This Row],[FECHA]])&amp;"-"&amp;MONTH(Datos_Consumo[[#This Row],[FECHA]])</f>
        <v>2018-12</v>
      </c>
    </row>
    <row r="1131" spans="1:4" x14ac:dyDescent="0.25">
      <c r="A1131" t="s">
        <v>1791</v>
      </c>
      <c r="B1131">
        <v>14</v>
      </c>
      <c r="C1131" s="54">
        <v>43313</v>
      </c>
      <c r="D1131" s="3" t="str">
        <f>YEAR(Datos_Consumo[[#This Row],[FECHA]])&amp;"-"&amp;MONTH(Datos_Consumo[[#This Row],[FECHA]])</f>
        <v>2018-8</v>
      </c>
    </row>
    <row r="1132" spans="1:4" x14ac:dyDescent="0.25">
      <c r="A1132" t="s">
        <v>1791</v>
      </c>
      <c r="B1132">
        <v>20</v>
      </c>
      <c r="C1132" s="54">
        <v>43344</v>
      </c>
      <c r="D1132" s="3" t="str">
        <f>YEAR(Datos_Consumo[[#This Row],[FECHA]])&amp;"-"&amp;MONTH(Datos_Consumo[[#This Row],[FECHA]])</f>
        <v>2018-9</v>
      </c>
    </row>
    <row r="1133" spans="1:4" x14ac:dyDescent="0.25">
      <c r="A1133" t="s">
        <v>1791</v>
      </c>
      <c r="B1133">
        <v>10</v>
      </c>
      <c r="C1133" s="54">
        <v>43374</v>
      </c>
      <c r="D1133" s="3" t="str">
        <f>YEAR(Datos_Consumo[[#This Row],[FECHA]])&amp;"-"&amp;MONTH(Datos_Consumo[[#This Row],[FECHA]])</f>
        <v>2018-10</v>
      </c>
    </row>
    <row r="1134" spans="1:4" x14ac:dyDescent="0.25">
      <c r="A1134" t="s">
        <v>1791</v>
      </c>
      <c r="B1134">
        <v>6</v>
      </c>
      <c r="C1134" s="54">
        <v>43405</v>
      </c>
      <c r="D1134" s="3" t="str">
        <f>YEAR(Datos_Consumo[[#This Row],[FECHA]])&amp;"-"&amp;MONTH(Datos_Consumo[[#This Row],[FECHA]])</f>
        <v>2018-11</v>
      </c>
    </row>
    <row r="1135" spans="1:4" x14ac:dyDescent="0.25">
      <c r="A1135" t="s">
        <v>1791</v>
      </c>
      <c r="B1135">
        <v>5</v>
      </c>
      <c r="C1135" s="54">
        <v>43466</v>
      </c>
      <c r="D1135" s="3" t="str">
        <f>YEAR(Datos_Consumo[[#This Row],[FECHA]])&amp;"-"&amp;MONTH(Datos_Consumo[[#This Row],[FECHA]])</f>
        <v>2019-1</v>
      </c>
    </row>
    <row r="1136" spans="1:4" x14ac:dyDescent="0.25">
      <c r="A1136" t="s">
        <v>1792</v>
      </c>
      <c r="B1136">
        <v>12</v>
      </c>
      <c r="C1136" s="54">
        <v>43313</v>
      </c>
      <c r="D1136" s="3" t="str">
        <f>YEAR(Datos_Consumo[[#This Row],[FECHA]])&amp;"-"&amp;MONTH(Datos_Consumo[[#This Row],[FECHA]])</f>
        <v>2018-8</v>
      </c>
    </row>
    <row r="1137" spans="1:4" x14ac:dyDescent="0.25">
      <c r="A1137" t="s">
        <v>1792</v>
      </c>
      <c r="B1137">
        <v>28</v>
      </c>
      <c r="C1137" s="54">
        <v>43344</v>
      </c>
      <c r="D1137" s="3" t="str">
        <f>YEAR(Datos_Consumo[[#This Row],[FECHA]])&amp;"-"&amp;MONTH(Datos_Consumo[[#This Row],[FECHA]])</f>
        <v>2018-9</v>
      </c>
    </row>
    <row r="1138" spans="1:4" x14ac:dyDescent="0.25">
      <c r="A1138" t="s">
        <v>1792</v>
      </c>
      <c r="B1138">
        <v>9</v>
      </c>
      <c r="C1138" s="54">
        <v>43374</v>
      </c>
      <c r="D1138" s="3" t="str">
        <f>YEAR(Datos_Consumo[[#This Row],[FECHA]])&amp;"-"&amp;MONTH(Datos_Consumo[[#This Row],[FECHA]])</f>
        <v>2018-10</v>
      </c>
    </row>
    <row r="1139" spans="1:4" x14ac:dyDescent="0.25">
      <c r="A1139" t="s">
        <v>1792</v>
      </c>
      <c r="B1139">
        <v>4</v>
      </c>
      <c r="C1139" s="54">
        <v>43405</v>
      </c>
      <c r="D1139" s="3" t="str">
        <f>YEAR(Datos_Consumo[[#This Row],[FECHA]])&amp;"-"&amp;MONTH(Datos_Consumo[[#This Row],[FECHA]])</f>
        <v>2018-11</v>
      </c>
    </row>
    <row r="1140" spans="1:4" x14ac:dyDescent="0.25">
      <c r="A1140" t="s">
        <v>1792</v>
      </c>
      <c r="B1140">
        <v>3</v>
      </c>
      <c r="C1140" s="54">
        <v>43435</v>
      </c>
      <c r="D1140" s="3" t="str">
        <f>YEAR(Datos_Consumo[[#This Row],[FECHA]])&amp;"-"&amp;MONTH(Datos_Consumo[[#This Row],[FECHA]])</f>
        <v>2018-12</v>
      </c>
    </row>
    <row r="1141" spans="1:4" x14ac:dyDescent="0.25">
      <c r="A1141" t="s">
        <v>1793</v>
      </c>
      <c r="B1141">
        <v>14</v>
      </c>
      <c r="C1141" s="54">
        <v>43313</v>
      </c>
      <c r="D1141" s="3" t="str">
        <f>YEAR(Datos_Consumo[[#This Row],[FECHA]])&amp;"-"&amp;MONTH(Datos_Consumo[[#This Row],[FECHA]])</f>
        <v>2018-8</v>
      </c>
    </row>
    <row r="1142" spans="1:4" x14ac:dyDescent="0.25">
      <c r="A1142" t="s">
        <v>1793</v>
      </c>
      <c r="B1142">
        <v>25</v>
      </c>
      <c r="C1142" s="54">
        <v>43344</v>
      </c>
      <c r="D1142" s="3" t="str">
        <f>YEAR(Datos_Consumo[[#This Row],[FECHA]])&amp;"-"&amp;MONTH(Datos_Consumo[[#This Row],[FECHA]])</f>
        <v>2018-9</v>
      </c>
    </row>
    <row r="1143" spans="1:4" x14ac:dyDescent="0.25">
      <c r="A1143" t="s">
        <v>1793</v>
      </c>
      <c r="B1143">
        <v>14</v>
      </c>
      <c r="C1143" s="54">
        <v>43374</v>
      </c>
      <c r="D1143" s="3" t="str">
        <f>YEAR(Datos_Consumo[[#This Row],[FECHA]])&amp;"-"&amp;MONTH(Datos_Consumo[[#This Row],[FECHA]])</f>
        <v>2018-10</v>
      </c>
    </row>
    <row r="1144" spans="1:4" x14ac:dyDescent="0.25">
      <c r="A1144" t="s">
        <v>1793</v>
      </c>
      <c r="B1144">
        <v>6</v>
      </c>
      <c r="C1144" s="54">
        <v>43405</v>
      </c>
      <c r="D1144" s="3" t="str">
        <f>YEAR(Datos_Consumo[[#This Row],[FECHA]])&amp;"-"&amp;MONTH(Datos_Consumo[[#This Row],[FECHA]])</f>
        <v>2018-11</v>
      </c>
    </row>
    <row r="1145" spans="1:4" x14ac:dyDescent="0.25">
      <c r="A1145" t="s">
        <v>1793</v>
      </c>
      <c r="B1145">
        <v>1</v>
      </c>
      <c r="C1145" s="54">
        <v>43435</v>
      </c>
      <c r="D1145" s="3" t="str">
        <f>YEAR(Datos_Consumo[[#This Row],[FECHA]])&amp;"-"&amp;MONTH(Datos_Consumo[[#This Row],[FECHA]])</f>
        <v>2018-12</v>
      </c>
    </row>
    <row r="1146" spans="1:4" x14ac:dyDescent="0.25">
      <c r="A1146" t="s">
        <v>1793</v>
      </c>
      <c r="B1146">
        <v>5</v>
      </c>
      <c r="C1146" s="54">
        <v>43466</v>
      </c>
      <c r="D1146" s="3" t="str">
        <f>YEAR(Datos_Consumo[[#This Row],[FECHA]])&amp;"-"&amp;MONTH(Datos_Consumo[[#This Row],[FECHA]])</f>
        <v>2019-1</v>
      </c>
    </row>
    <row r="1147" spans="1:4" x14ac:dyDescent="0.25">
      <c r="A1147" t="s">
        <v>1794</v>
      </c>
      <c r="B1147">
        <v>34</v>
      </c>
      <c r="C1147" s="54">
        <v>43313</v>
      </c>
      <c r="D1147" s="3" t="str">
        <f>YEAR(Datos_Consumo[[#This Row],[FECHA]])&amp;"-"&amp;MONTH(Datos_Consumo[[#This Row],[FECHA]])</f>
        <v>2018-8</v>
      </c>
    </row>
    <row r="1148" spans="1:4" x14ac:dyDescent="0.25">
      <c r="A1148" t="s">
        <v>1794</v>
      </c>
      <c r="B1148">
        <v>21</v>
      </c>
      <c r="C1148" s="54">
        <v>43344</v>
      </c>
      <c r="D1148" s="3" t="str">
        <f>YEAR(Datos_Consumo[[#This Row],[FECHA]])&amp;"-"&amp;MONTH(Datos_Consumo[[#This Row],[FECHA]])</f>
        <v>2018-9</v>
      </c>
    </row>
    <row r="1149" spans="1:4" x14ac:dyDescent="0.25">
      <c r="A1149" t="s">
        <v>1794</v>
      </c>
      <c r="B1149">
        <v>15</v>
      </c>
      <c r="C1149" s="54">
        <v>43374</v>
      </c>
      <c r="D1149" s="3" t="str">
        <f>YEAR(Datos_Consumo[[#This Row],[FECHA]])&amp;"-"&amp;MONTH(Datos_Consumo[[#This Row],[FECHA]])</f>
        <v>2018-10</v>
      </c>
    </row>
    <row r="1150" spans="1:4" x14ac:dyDescent="0.25">
      <c r="A1150" t="s">
        <v>1794</v>
      </c>
      <c r="B1150">
        <v>27</v>
      </c>
      <c r="C1150" s="54">
        <v>43405</v>
      </c>
      <c r="D1150" s="3" t="str">
        <f>YEAR(Datos_Consumo[[#This Row],[FECHA]])&amp;"-"&amp;MONTH(Datos_Consumo[[#This Row],[FECHA]])</f>
        <v>2018-11</v>
      </c>
    </row>
    <row r="1151" spans="1:4" x14ac:dyDescent="0.25">
      <c r="A1151" t="s">
        <v>1794</v>
      </c>
      <c r="B1151">
        <v>5</v>
      </c>
      <c r="C1151" s="54">
        <v>43435</v>
      </c>
      <c r="D1151" s="3" t="str">
        <f>YEAR(Datos_Consumo[[#This Row],[FECHA]])&amp;"-"&amp;MONTH(Datos_Consumo[[#This Row],[FECHA]])</f>
        <v>2018-12</v>
      </c>
    </row>
    <row r="1152" spans="1:4" x14ac:dyDescent="0.25">
      <c r="A1152" t="s">
        <v>1794</v>
      </c>
      <c r="B1152">
        <v>18</v>
      </c>
      <c r="C1152" s="54">
        <v>43466</v>
      </c>
      <c r="D1152" s="3" t="str">
        <f>YEAR(Datos_Consumo[[#This Row],[FECHA]])&amp;"-"&amp;MONTH(Datos_Consumo[[#This Row],[FECHA]])</f>
        <v>2019-1</v>
      </c>
    </row>
    <row r="1153" spans="1:4" x14ac:dyDescent="0.25">
      <c r="A1153" t="s">
        <v>1795</v>
      </c>
      <c r="B1153">
        <v>7</v>
      </c>
      <c r="C1153" s="54">
        <v>43344</v>
      </c>
      <c r="D1153" s="3" t="str">
        <f>YEAR(Datos_Consumo[[#This Row],[FECHA]])&amp;"-"&amp;MONTH(Datos_Consumo[[#This Row],[FECHA]])</f>
        <v>2018-9</v>
      </c>
    </row>
    <row r="1154" spans="1:4" x14ac:dyDescent="0.25">
      <c r="A1154" t="s">
        <v>1795</v>
      </c>
      <c r="B1154">
        <v>22</v>
      </c>
      <c r="C1154" s="54">
        <v>43374</v>
      </c>
      <c r="D1154" s="3" t="str">
        <f>YEAR(Datos_Consumo[[#This Row],[FECHA]])&amp;"-"&amp;MONTH(Datos_Consumo[[#This Row],[FECHA]])</f>
        <v>2018-10</v>
      </c>
    </row>
    <row r="1155" spans="1:4" x14ac:dyDescent="0.25">
      <c r="A1155" t="s">
        <v>1795</v>
      </c>
      <c r="B1155">
        <v>11</v>
      </c>
      <c r="C1155" s="54">
        <v>43405</v>
      </c>
      <c r="D1155" s="3" t="str">
        <f>YEAR(Datos_Consumo[[#This Row],[FECHA]])&amp;"-"&amp;MONTH(Datos_Consumo[[#This Row],[FECHA]])</f>
        <v>2018-11</v>
      </c>
    </row>
    <row r="1156" spans="1:4" x14ac:dyDescent="0.25">
      <c r="A1156" t="s">
        <v>1795</v>
      </c>
      <c r="B1156">
        <v>3</v>
      </c>
      <c r="C1156" s="54">
        <v>43435</v>
      </c>
      <c r="D1156" s="3" t="str">
        <f>YEAR(Datos_Consumo[[#This Row],[FECHA]])&amp;"-"&amp;MONTH(Datos_Consumo[[#This Row],[FECHA]])</f>
        <v>2018-12</v>
      </c>
    </row>
    <row r="1157" spans="1:4" x14ac:dyDescent="0.25">
      <c r="A1157" t="s">
        <v>1795</v>
      </c>
      <c r="B1157">
        <v>5</v>
      </c>
      <c r="C1157" s="54">
        <v>43466</v>
      </c>
      <c r="D1157" s="3" t="str">
        <f>YEAR(Datos_Consumo[[#This Row],[FECHA]])&amp;"-"&amp;MONTH(Datos_Consumo[[#This Row],[FECHA]])</f>
        <v>2019-1</v>
      </c>
    </row>
    <row r="1158" spans="1:4" x14ac:dyDescent="0.25">
      <c r="A1158" t="s">
        <v>1796</v>
      </c>
      <c r="B1158">
        <v>8</v>
      </c>
      <c r="C1158" s="54">
        <v>43344</v>
      </c>
      <c r="D1158" s="3" t="str">
        <f>YEAR(Datos_Consumo[[#This Row],[FECHA]])&amp;"-"&amp;MONTH(Datos_Consumo[[#This Row],[FECHA]])</f>
        <v>2018-9</v>
      </c>
    </row>
    <row r="1159" spans="1:4" x14ac:dyDescent="0.25">
      <c r="A1159" t="s">
        <v>1796</v>
      </c>
      <c r="B1159">
        <v>29</v>
      </c>
      <c r="C1159" s="54">
        <v>43374</v>
      </c>
      <c r="D1159" s="3" t="str">
        <f>YEAR(Datos_Consumo[[#This Row],[FECHA]])&amp;"-"&amp;MONTH(Datos_Consumo[[#This Row],[FECHA]])</f>
        <v>2018-10</v>
      </c>
    </row>
    <row r="1160" spans="1:4" x14ac:dyDescent="0.25">
      <c r="A1160" t="s">
        <v>1796</v>
      </c>
      <c r="B1160">
        <v>11</v>
      </c>
      <c r="C1160" s="54">
        <v>43405</v>
      </c>
      <c r="D1160" s="3" t="str">
        <f>YEAR(Datos_Consumo[[#This Row],[FECHA]])&amp;"-"&amp;MONTH(Datos_Consumo[[#This Row],[FECHA]])</f>
        <v>2018-11</v>
      </c>
    </row>
    <row r="1161" spans="1:4" x14ac:dyDescent="0.25">
      <c r="A1161" t="s">
        <v>1796</v>
      </c>
      <c r="B1161">
        <v>9</v>
      </c>
      <c r="C1161" s="54">
        <v>43435</v>
      </c>
      <c r="D1161" s="3" t="str">
        <f>YEAR(Datos_Consumo[[#This Row],[FECHA]])&amp;"-"&amp;MONTH(Datos_Consumo[[#This Row],[FECHA]])</f>
        <v>2018-12</v>
      </c>
    </row>
    <row r="1162" spans="1:4" x14ac:dyDescent="0.25">
      <c r="A1162" t="s">
        <v>1796</v>
      </c>
      <c r="B1162">
        <v>8</v>
      </c>
      <c r="C1162" s="54">
        <v>43466</v>
      </c>
      <c r="D1162" s="3" t="str">
        <f>YEAR(Datos_Consumo[[#This Row],[FECHA]])&amp;"-"&amp;MONTH(Datos_Consumo[[#This Row],[FECHA]])</f>
        <v>2019-1</v>
      </c>
    </row>
    <row r="1163" spans="1:4" x14ac:dyDescent="0.25">
      <c r="A1163" t="s">
        <v>1797</v>
      </c>
      <c r="B1163">
        <v>12</v>
      </c>
      <c r="C1163" s="54">
        <v>43344</v>
      </c>
      <c r="D1163" s="3" t="str">
        <f>YEAR(Datos_Consumo[[#This Row],[FECHA]])&amp;"-"&amp;MONTH(Datos_Consumo[[#This Row],[FECHA]])</f>
        <v>2018-9</v>
      </c>
    </row>
    <row r="1164" spans="1:4" x14ac:dyDescent="0.25">
      <c r="A1164" t="s">
        <v>1797</v>
      </c>
      <c r="B1164">
        <v>25</v>
      </c>
      <c r="C1164" s="54">
        <v>43374</v>
      </c>
      <c r="D1164" s="3" t="str">
        <f>YEAR(Datos_Consumo[[#This Row],[FECHA]])&amp;"-"&amp;MONTH(Datos_Consumo[[#This Row],[FECHA]])</f>
        <v>2018-10</v>
      </c>
    </row>
    <row r="1165" spans="1:4" x14ac:dyDescent="0.25">
      <c r="A1165" t="s">
        <v>1797</v>
      </c>
      <c r="B1165">
        <v>11</v>
      </c>
      <c r="C1165" s="54">
        <v>43405</v>
      </c>
      <c r="D1165" s="3" t="str">
        <f>YEAR(Datos_Consumo[[#This Row],[FECHA]])&amp;"-"&amp;MONTH(Datos_Consumo[[#This Row],[FECHA]])</f>
        <v>2018-11</v>
      </c>
    </row>
    <row r="1166" spans="1:4" x14ac:dyDescent="0.25">
      <c r="A1166" t="s">
        <v>1797</v>
      </c>
      <c r="B1166">
        <v>5</v>
      </c>
      <c r="C1166" s="54">
        <v>43466</v>
      </c>
      <c r="D1166" s="3" t="str">
        <f>YEAR(Datos_Consumo[[#This Row],[FECHA]])&amp;"-"&amp;MONTH(Datos_Consumo[[#This Row],[FECHA]])</f>
        <v>2019-1</v>
      </c>
    </row>
    <row r="1167" spans="1:4" x14ac:dyDescent="0.25">
      <c r="A1167" t="s">
        <v>1798</v>
      </c>
      <c r="B1167">
        <v>2</v>
      </c>
      <c r="C1167" s="54">
        <v>43344</v>
      </c>
      <c r="D1167" s="3" t="str">
        <f>YEAR(Datos_Consumo[[#This Row],[FECHA]])&amp;"-"&amp;MONTH(Datos_Consumo[[#This Row],[FECHA]])</f>
        <v>2018-9</v>
      </c>
    </row>
    <row r="1168" spans="1:4" x14ac:dyDescent="0.25">
      <c r="A1168" t="s">
        <v>1798</v>
      </c>
      <c r="B1168">
        <v>16</v>
      </c>
      <c r="C1168" s="54">
        <v>43374</v>
      </c>
      <c r="D1168" s="3" t="str">
        <f>YEAR(Datos_Consumo[[#This Row],[FECHA]])&amp;"-"&amp;MONTH(Datos_Consumo[[#This Row],[FECHA]])</f>
        <v>2018-10</v>
      </c>
    </row>
    <row r="1169" spans="1:4" x14ac:dyDescent="0.25">
      <c r="A1169" t="s">
        <v>1798</v>
      </c>
      <c r="B1169">
        <v>7</v>
      </c>
      <c r="C1169" s="54">
        <v>43405</v>
      </c>
      <c r="D1169" s="3" t="str">
        <f>YEAR(Datos_Consumo[[#This Row],[FECHA]])&amp;"-"&amp;MONTH(Datos_Consumo[[#This Row],[FECHA]])</f>
        <v>2018-11</v>
      </c>
    </row>
    <row r="1170" spans="1:4" x14ac:dyDescent="0.25">
      <c r="A1170" t="s">
        <v>1798</v>
      </c>
      <c r="B1170">
        <v>5</v>
      </c>
      <c r="C1170" s="54">
        <v>43435</v>
      </c>
      <c r="D1170" s="3" t="str">
        <f>YEAR(Datos_Consumo[[#This Row],[FECHA]])&amp;"-"&amp;MONTH(Datos_Consumo[[#This Row],[FECHA]])</f>
        <v>2018-12</v>
      </c>
    </row>
    <row r="1171" spans="1:4" x14ac:dyDescent="0.25">
      <c r="A1171" t="s">
        <v>1798</v>
      </c>
      <c r="B1171">
        <v>2</v>
      </c>
      <c r="C1171" s="54">
        <v>43466</v>
      </c>
      <c r="D1171" s="3" t="str">
        <f>YEAR(Datos_Consumo[[#This Row],[FECHA]])&amp;"-"&amp;MONTH(Datos_Consumo[[#This Row],[FECHA]])</f>
        <v>2019-1</v>
      </c>
    </row>
    <row r="1172" spans="1:4" x14ac:dyDescent="0.25">
      <c r="A1172" t="s">
        <v>1799</v>
      </c>
      <c r="B1172">
        <v>5</v>
      </c>
      <c r="C1172" s="54">
        <v>43344</v>
      </c>
      <c r="D1172" s="3" t="str">
        <f>YEAR(Datos_Consumo[[#This Row],[FECHA]])&amp;"-"&amp;MONTH(Datos_Consumo[[#This Row],[FECHA]])</f>
        <v>2018-9</v>
      </c>
    </row>
    <row r="1173" spans="1:4" x14ac:dyDescent="0.25">
      <c r="A1173" t="s">
        <v>1799</v>
      </c>
      <c r="B1173">
        <v>23</v>
      </c>
      <c r="C1173" s="54">
        <v>43374</v>
      </c>
      <c r="D1173" s="3" t="str">
        <f>YEAR(Datos_Consumo[[#This Row],[FECHA]])&amp;"-"&amp;MONTH(Datos_Consumo[[#This Row],[FECHA]])</f>
        <v>2018-10</v>
      </c>
    </row>
    <row r="1174" spans="1:4" x14ac:dyDescent="0.25">
      <c r="A1174" t="s">
        <v>1799</v>
      </c>
      <c r="B1174">
        <v>8</v>
      </c>
      <c r="C1174" s="54">
        <v>43405</v>
      </c>
      <c r="D1174" s="3" t="str">
        <f>YEAR(Datos_Consumo[[#This Row],[FECHA]])&amp;"-"&amp;MONTH(Datos_Consumo[[#This Row],[FECHA]])</f>
        <v>2018-11</v>
      </c>
    </row>
    <row r="1175" spans="1:4" x14ac:dyDescent="0.25">
      <c r="A1175" t="s">
        <v>1799</v>
      </c>
      <c r="B1175">
        <v>8</v>
      </c>
      <c r="C1175" s="54">
        <v>43435</v>
      </c>
      <c r="D1175" s="3" t="str">
        <f>YEAR(Datos_Consumo[[#This Row],[FECHA]])&amp;"-"&amp;MONTH(Datos_Consumo[[#This Row],[FECHA]])</f>
        <v>2018-12</v>
      </c>
    </row>
    <row r="1176" spans="1:4" x14ac:dyDescent="0.25">
      <c r="A1176" t="s">
        <v>1799</v>
      </c>
      <c r="B1176">
        <v>2</v>
      </c>
      <c r="C1176" s="54">
        <v>43466</v>
      </c>
      <c r="D1176" s="3" t="str">
        <f>YEAR(Datos_Consumo[[#This Row],[FECHA]])&amp;"-"&amp;MONTH(Datos_Consumo[[#This Row],[FECHA]])</f>
        <v>2019-1</v>
      </c>
    </row>
    <row r="1177" spans="1:4" x14ac:dyDescent="0.25">
      <c r="A1177" t="s">
        <v>1800</v>
      </c>
      <c r="B1177">
        <v>7</v>
      </c>
      <c r="C1177" s="54">
        <v>43344</v>
      </c>
      <c r="D1177" s="3" t="str">
        <f>YEAR(Datos_Consumo[[#This Row],[FECHA]])&amp;"-"&amp;MONTH(Datos_Consumo[[#This Row],[FECHA]])</f>
        <v>2018-9</v>
      </c>
    </row>
    <row r="1178" spans="1:4" x14ac:dyDescent="0.25">
      <c r="A1178" t="s">
        <v>1800</v>
      </c>
      <c r="B1178">
        <v>14</v>
      </c>
      <c r="C1178" s="54">
        <v>43374</v>
      </c>
      <c r="D1178" s="3" t="str">
        <f>YEAR(Datos_Consumo[[#This Row],[FECHA]])&amp;"-"&amp;MONTH(Datos_Consumo[[#This Row],[FECHA]])</f>
        <v>2018-10</v>
      </c>
    </row>
    <row r="1179" spans="1:4" x14ac:dyDescent="0.25">
      <c r="A1179" t="s">
        <v>1800</v>
      </c>
      <c r="B1179">
        <v>10</v>
      </c>
      <c r="C1179" s="54">
        <v>43405</v>
      </c>
      <c r="D1179" s="3" t="str">
        <f>YEAR(Datos_Consumo[[#This Row],[FECHA]])&amp;"-"&amp;MONTH(Datos_Consumo[[#This Row],[FECHA]])</f>
        <v>2018-11</v>
      </c>
    </row>
    <row r="1180" spans="1:4" x14ac:dyDescent="0.25">
      <c r="A1180" t="s">
        <v>1800</v>
      </c>
      <c r="B1180">
        <v>4</v>
      </c>
      <c r="C1180" s="54">
        <v>43466</v>
      </c>
      <c r="D1180" s="3" t="str">
        <f>YEAR(Datos_Consumo[[#This Row],[FECHA]])&amp;"-"&amp;MONTH(Datos_Consumo[[#This Row],[FECHA]])</f>
        <v>2019-1</v>
      </c>
    </row>
    <row r="1181" spans="1:4" x14ac:dyDescent="0.25">
      <c r="A1181" t="s">
        <v>1801</v>
      </c>
      <c r="B1181">
        <v>14</v>
      </c>
      <c r="C1181" s="54">
        <v>43344</v>
      </c>
      <c r="D1181" s="3" t="str">
        <f>YEAR(Datos_Consumo[[#This Row],[FECHA]])&amp;"-"&amp;MONTH(Datos_Consumo[[#This Row],[FECHA]])</f>
        <v>2018-9</v>
      </c>
    </row>
    <row r="1182" spans="1:4" x14ac:dyDescent="0.25">
      <c r="A1182" t="s">
        <v>1801</v>
      </c>
      <c r="B1182">
        <v>24</v>
      </c>
      <c r="C1182" s="54">
        <v>43374</v>
      </c>
      <c r="D1182" s="3" t="str">
        <f>YEAR(Datos_Consumo[[#This Row],[FECHA]])&amp;"-"&amp;MONTH(Datos_Consumo[[#This Row],[FECHA]])</f>
        <v>2018-10</v>
      </c>
    </row>
    <row r="1183" spans="1:4" x14ac:dyDescent="0.25">
      <c r="A1183" t="s">
        <v>1802</v>
      </c>
      <c r="B1183">
        <v>5</v>
      </c>
      <c r="C1183" s="54">
        <v>43344</v>
      </c>
      <c r="D1183" s="3" t="str">
        <f>YEAR(Datos_Consumo[[#This Row],[FECHA]])&amp;"-"&amp;MONTH(Datos_Consumo[[#This Row],[FECHA]])</f>
        <v>2018-9</v>
      </c>
    </row>
    <row r="1184" spans="1:4" x14ac:dyDescent="0.25">
      <c r="A1184" t="s">
        <v>1802</v>
      </c>
      <c r="B1184">
        <v>20</v>
      </c>
      <c r="C1184" s="54">
        <v>43374</v>
      </c>
      <c r="D1184" s="3" t="str">
        <f>YEAR(Datos_Consumo[[#This Row],[FECHA]])&amp;"-"&amp;MONTH(Datos_Consumo[[#This Row],[FECHA]])</f>
        <v>2018-10</v>
      </c>
    </row>
    <row r="1185" spans="1:4" x14ac:dyDescent="0.25">
      <c r="A1185" t="s">
        <v>1802</v>
      </c>
      <c r="B1185">
        <v>10</v>
      </c>
      <c r="C1185" s="54">
        <v>43405</v>
      </c>
      <c r="D1185" s="3" t="str">
        <f>YEAR(Datos_Consumo[[#This Row],[FECHA]])&amp;"-"&amp;MONTH(Datos_Consumo[[#This Row],[FECHA]])</f>
        <v>2018-11</v>
      </c>
    </row>
    <row r="1186" spans="1:4" x14ac:dyDescent="0.25">
      <c r="A1186" t="s">
        <v>1802</v>
      </c>
      <c r="B1186">
        <v>1</v>
      </c>
      <c r="C1186" s="54">
        <v>43435</v>
      </c>
      <c r="D1186" s="3" t="str">
        <f>YEAR(Datos_Consumo[[#This Row],[FECHA]])&amp;"-"&amp;MONTH(Datos_Consumo[[#This Row],[FECHA]])</f>
        <v>2018-12</v>
      </c>
    </row>
    <row r="1187" spans="1:4" x14ac:dyDescent="0.25">
      <c r="A1187" t="s">
        <v>1802</v>
      </c>
      <c r="B1187">
        <v>1</v>
      </c>
      <c r="C1187" s="54">
        <v>43466</v>
      </c>
      <c r="D1187" s="3" t="str">
        <f>YEAR(Datos_Consumo[[#This Row],[FECHA]])&amp;"-"&amp;MONTH(Datos_Consumo[[#This Row],[FECHA]])</f>
        <v>2019-1</v>
      </c>
    </row>
    <row r="1188" spans="1:4" x14ac:dyDescent="0.25">
      <c r="A1188" t="s">
        <v>1803</v>
      </c>
      <c r="B1188">
        <v>4</v>
      </c>
      <c r="C1188" s="54">
        <v>43344</v>
      </c>
      <c r="D1188" s="3" t="str">
        <f>YEAR(Datos_Consumo[[#This Row],[FECHA]])&amp;"-"&amp;MONTH(Datos_Consumo[[#This Row],[FECHA]])</f>
        <v>2018-9</v>
      </c>
    </row>
    <row r="1189" spans="1:4" x14ac:dyDescent="0.25">
      <c r="A1189" t="s">
        <v>1803</v>
      </c>
      <c r="B1189">
        <v>19</v>
      </c>
      <c r="C1189" s="54">
        <v>43374</v>
      </c>
      <c r="D1189" s="3" t="str">
        <f>YEAR(Datos_Consumo[[#This Row],[FECHA]])&amp;"-"&amp;MONTH(Datos_Consumo[[#This Row],[FECHA]])</f>
        <v>2018-10</v>
      </c>
    </row>
    <row r="1190" spans="1:4" x14ac:dyDescent="0.25">
      <c r="A1190" t="s">
        <v>1803</v>
      </c>
      <c r="B1190">
        <v>6</v>
      </c>
      <c r="C1190" s="54">
        <v>43405</v>
      </c>
      <c r="D1190" s="3" t="str">
        <f>YEAR(Datos_Consumo[[#This Row],[FECHA]])&amp;"-"&amp;MONTH(Datos_Consumo[[#This Row],[FECHA]])</f>
        <v>2018-11</v>
      </c>
    </row>
    <row r="1191" spans="1:4" x14ac:dyDescent="0.25">
      <c r="A1191" t="s">
        <v>1803</v>
      </c>
      <c r="B1191">
        <v>1</v>
      </c>
      <c r="C1191" s="54">
        <v>43435</v>
      </c>
      <c r="D1191" s="3" t="str">
        <f>YEAR(Datos_Consumo[[#This Row],[FECHA]])&amp;"-"&amp;MONTH(Datos_Consumo[[#This Row],[FECHA]])</f>
        <v>2018-12</v>
      </c>
    </row>
    <row r="1192" spans="1:4" x14ac:dyDescent="0.25">
      <c r="A1192" t="s">
        <v>1804</v>
      </c>
      <c r="B1192">
        <v>7</v>
      </c>
      <c r="C1192" s="54">
        <v>43344</v>
      </c>
      <c r="D1192" s="3" t="str">
        <f>YEAR(Datos_Consumo[[#This Row],[FECHA]])&amp;"-"&amp;MONTH(Datos_Consumo[[#This Row],[FECHA]])</f>
        <v>2018-9</v>
      </c>
    </row>
    <row r="1193" spans="1:4" x14ac:dyDescent="0.25">
      <c r="A1193" t="s">
        <v>1804</v>
      </c>
      <c r="B1193">
        <v>22</v>
      </c>
      <c r="C1193" s="54">
        <v>43374</v>
      </c>
      <c r="D1193" s="3" t="str">
        <f>YEAR(Datos_Consumo[[#This Row],[FECHA]])&amp;"-"&amp;MONTH(Datos_Consumo[[#This Row],[FECHA]])</f>
        <v>2018-10</v>
      </c>
    </row>
    <row r="1194" spans="1:4" x14ac:dyDescent="0.25">
      <c r="A1194" t="s">
        <v>1804</v>
      </c>
      <c r="B1194">
        <v>6</v>
      </c>
      <c r="C1194" s="54">
        <v>43405</v>
      </c>
      <c r="D1194" s="3" t="str">
        <f>YEAR(Datos_Consumo[[#This Row],[FECHA]])&amp;"-"&amp;MONTH(Datos_Consumo[[#This Row],[FECHA]])</f>
        <v>2018-11</v>
      </c>
    </row>
    <row r="1195" spans="1:4" x14ac:dyDescent="0.25">
      <c r="A1195" t="s">
        <v>1804</v>
      </c>
      <c r="B1195">
        <v>6</v>
      </c>
      <c r="C1195" s="54">
        <v>43435</v>
      </c>
      <c r="D1195" s="3" t="str">
        <f>YEAR(Datos_Consumo[[#This Row],[FECHA]])&amp;"-"&amp;MONTH(Datos_Consumo[[#This Row],[FECHA]])</f>
        <v>2018-12</v>
      </c>
    </row>
    <row r="1196" spans="1:4" x14ac:dyDescent="0.25">
      <c r="A1196" t="s">
        <v>1804</v>
      </c>
      <c r="B1196">
        <v>2</v>
      </c>
      <c r="C1196" s="54">
        <v>43466</v>
      </c>
      <c r="D1196" s="3" t="str">
        <f>YEAR(Datos_Consumo[[#This Row],[FECHA]])&amp;"-"&amp;MONTH(Datos_Consumo[[#This Row],[FECHA]])</f>
        <v>2019-1</v>
      </c>
    </row>
    <row r="1197" spans="1:4" x14ac:dyDescent="0.25">
      <c r="A1197" t="s">
        <v>1805</v>
      </c>
      <c r="B1197">
        <v>5</v>
      </c>
      <c r="C1197" s="54">
        <v>43344</v>
      </c>
      <c r="D1197" s="3" t="str">
        <f>YEAR(Datos_Consumo[[#This Row],[FECHA]])&amp;"-"&amp;MONTH(Datos_Consumo[[#This Row],[FECHA]])</f>
        <v>2018-9</v>
      </c>
    </row>
    <row r="1198" spans="1:4" x14ac:dyDescent="0.25">
      <c r="A1198" t="s">
        <v>1805</v>
      </c>
      <c r="B1198">
        <v>11</v>
      </c>
      <c r="C1198" s="54">
        <v>43374</v>
      </c>
      <c r="D1198" s="3" t="str">
        <f>YEAR(Datos_Consumo[[#This Row],[FECHA]])&amp;"-"&amp;MONTH(Datos_Consumo[[#This Row],[FECHA]])</f>
        <v>2018-10</v>
      </c>
    </row>
    <row r="1199" spans="1:4" x14ac:dyDescent="0.25">
      <c r="A1199" t="s">
        <v>1805</v>
      </c>
      <c r="B1199">
        <v>8</v>
      </c>
      <c r="C1199" s="54">
        <v>43405</v>
      </c>
      <c r="D1199" s="3" t="str">
        <f>YEAR(Datos_Consumo[[#This Row],[FECHA]])&amp;"-"&amp;MONTH(Datos_Consumo[[#This Row],[FECHA]])</f>
        <v>2018-11</v>
      </c>
    </row>
    <row r="1200" spans="1:4" x14ac:dyDescent="0.25">
      <c r="A1200" t="s">
        <v>1805</v>
      </c>
      <c r="B1200">
        <v>1</v>
      </c>
      <c r="C1200" s="54">
        <v>43435</v>
      </c>
      <c r="D1200" s="3" t="str">
        <f>YEAR(Datos_Consumo[[#This Row],[FECHA]])&amp;"-"&amp;MONTH(Datos_Consumo[[#This Row],[FECHA]])</f>
        <v>2018-12</v>
      </c>
    </row>
    <row r="1201" spans="1:4" x14ac:dyDescent="0.25">
      <c r="A1201" t="s">
        <v>1806</v>
      </c>
      <c r="B1201">
        <v>13</v>
      </c>
      <c r="C1201" s="54">
        <v>43344</v>
      </c>
      <c r="D1201" s="3" t="str">
        <f>YEAR(Datos_Consumo[[#This Row],[FECHA]])&amp;"-"&amp;MONTH(Datos_Consumo[[#This Row],[FECHA]])</f>
        <v>2018-9</v>
      </c>
    </row>
    <row r="1202" spans="1:4" x14ac:dyDescent="0.25">
      <c r="A1202" t="s">
        <v>1806</v>
      </c>
      <c r="B1202">
        <v>28</v>
      </c>
      <c r="C1202" s="54">
        <v>43374</v>
      </c>
      <c r="D1202" s="3" t="str">
        <f>YEAR(Datos_Consumo[[#This Row],[FECHA]])&amp;"-"&amp;MONTH(Datos_Consumo[[#This Row],[FECHA]])</f>
        <v>2018-10</v>
      </c>
    </row>
    <row r="1203" spans="1:4" x14ac:dyDescent="0.25">
      <c r="A1203" t="s">
        <v>1807</v>
      </c>
      <c r="B1203">
        <v>6</v>
      </c>
      <c r="C1203" s="54">
        <v>43344</v>
      </c>
      <c r="D1203" s="3" t="str">
        <f>YEAR(Datos_Consumo[[#This Row],[FECHA]])&amp;"-"&amp;MONTH(Datos_Consumo[[#This Row],[FECHA]])</f>
        <v>2018-9</v>
      </c>
    </row>
    <row r="1204" spans="1:4" x14ac:dyDescent="0.25">
      <c r="A1204" t="s">
        <v>1807</v>
      </c>
      <c r="B1204">
        <v>24</v>
      </c>
      <c r="C1204" s="54">
        <v>43374</v>
      </c>
      <c r="D1204" s="3" t="str">
        <f>YEAR(Datos_Consumo[[#This Row],[FECHA]])&amp;"-"&amp;MONTH(Datos_Consumo[[#This Row],[FECHA]])</f>
        <v>2018-10</v>
      </c>
    </row>
    <row r="1205" spans="1:4" x14ac:dyDescent="0.25">
      <c r="A1205" t="s">
        <v>1807</v>
      </c>
      <c r="B1205">
        <v>10</v>
      </c>
      <c r="C1205" s="54">
        <v>43405</v>
      </c>
      <c r="D1205" s="3" t="str">
        <f>YEAR(Datos_Consumo[[#This Row],[FECHA]])&amp;"-"&amp;MONTH(Datos_Consumo[[#This Row],[FECHA]])</f>
        <v>2018-11</v>
      </c>
    </row>
    <row r="1206" spans="1:4" x14ac:dyDescent="0.25">
      <c r="A1206" t="s">
        <v>1807</v>
      </c>
      <c r="B1206">
        <v>2</v>
      </c>
      <c r="C1206" s="54">
        <v>43435</v>
      </c>
      <c r="D1206" s="3" t="str">
        <f>YEAR(Datos_Consumo[[#This Row],[FECHA]])&amp;"-"&amp;MONTH(Datos_Consumo[[#This Row],[FECHA]])</f>
        <v>2018-12</v>
      </c>
    </row>
    <row r="1207" spans="1:4" x14ac:dyDescent="0.25">
      <c r="A1207" t="s">
        <v>1807</v>
      </c>
      <c r="B1207">
        <v>1</v>
      </c>
      <c r="C1207" s="54">
        <v>43466</v>
      </c>
      <c r="D1207" s="3" t="str">
        <f>YEAR(Datos_Consumo[[#This Row],[FECHA]])&amp;"-"&amp;MONTH(Datos_Consumo[[#This Row],[FECHA]])</f>
        <v>2019-1</v>
      </c>
    </row>
    <row r="1208" spans="1:4" x14ac:dyDescent="0.25">
      <c r="A1208" t="s">
        <v>1808</v>
      </c>
      <c r="B1208">
        <v>4</v>
      </c>
      <c r="C1208" s="54">
        <v>43344</v>
      </c>
      <c r="D1208" s="3" t="str">
        <f>YEAR(Datos_Consumo[[#This Row],[FECHA]])&amp;"-"&amp;MONTH(Datos_Consumo[[#This Row],[FECHA]])</f>
        <v>2018-9</v>
      </c>
    </row>
    <row r="1209" spans="1:4" x14ac:dyDescent="0.25">
      <c r="A1209" t="s">
        <v>1808</v>
      </c>
      <c r="B1209">
        <v>12</v>
      </c>
      <c r="C1209" s="54">
        <v>43374</v>
      </c>
      <c r="D1209" s="3" t="str">
        <f>YEAR(Datos_Consumo[[#This Row],[FECHA]])&amp;"-"&amp;MONTH(Datos_Consumo[[#This Row],[FECHA]])</f>
        <v>2018-10</v>
      </c>
    </row>
    <row r="1210" spans="1:4" x14ac:dyDescent="0.25">
      <c r="A1210" t="s">
        <v>1808</v>
      </c>
      <c r="B1210">
        <v>6</v>
      </c>
      <c r="C1210" s="54">
        <v>43405</v>
      </c>
      <c r="D1210" s="3" t="str">
        <f>YEAR(Datos_Consumo[[#This Row],[FECHA]])&amp;"-"&amp;MONTH(Datos_Consumo[[#This Row],[FECHA]])</f>
        <v>2018-11</v>
      </c>
    </row>
    <row r="1211" spans="1:4" x14ac:dyDescent="0.25">
      <c r="A1211" t="s">
        <v>1808</v>
      </c>
      <c r="B1211">
        <v>2</v>
      </c>
      <c r="C1211" s="54">
        <v>43435</v>
      </c>
      <c r="D1211" s="3" t="str">
        <f>YEAR(Datos_Consumo[[#This Row],[FECHA]])&amp;"-"&amp;MONTH(Datos_Consumo[[#This Row],[FECHA]])</f>
        <v>2018-12</v>
      </c>
    </row>
    <row r="1212" spans="1:4" x14ac:dyDescent="0.25">
      <c r="A1212" t="s">
        <v>1808</v>
      </c>
      <c r="B1212">
        <v>2</v>
      </c>
      <c r="C1212" s="54">
        <v>43466</v>
      </c>
      <c r="D1212" s="3" t="str">
        <f>YEAR(Datos_Consumo[[#This Row],[FECHA]])&amp;"-"&amp;MONTH(Datos_Consumo[[#This Row],[FECHA]])</f>
        <v>2019-1</v>
      </c>
    </row>
    <row r="1213" spans="1:4" x14ac:dyDescent="0.25">
      <c r="A1213" t="s">
        <v>1809</v>
      </c>
      <c r="B1213">
        <v>6</v>
      </c>
      <c r="C1213" s="54">
        <v>43344</v>
      </c>
      <c r="D1213" s="3" t="str">
        <f>YEAR(Datos_Consumo[[#This Row],[FECHA]])&amp;"-"&amp;MONTH(Datos_Consumo[[#This Row],[FECHA]])</f>
        <v>2018-9</v>
      </c>
    </row>
    <row r="1214" spans="1:4" x14ac:dyDescent="0.25">
      <c r="A1214" t="s">
        <v>1809</v>
      </c>
      <c r="B1214">
        <v>40</v>
      </c>
      <c r="C1214" s="54">
        <v>43374</v>
      </c>
      <c r="D1214" s="3" t="str">
        <f>YEAR(Datos_Consumo[[#This Row],[FECHA]])&amp;"-"&amp;MONTH(Datos_Consumo[[#This Row],[FECHA]])</f>
        <v>2018-10</v>
      </c>
    </row>
    <row r="1215" spans="1:4" x14ac:dyDescent="0.25">
      <c r="A1215" t="s">
        <v>1809</v>
      </c>
      <c r="B1215">
        <v>16</v>
      </c>
      <c r="C1215" s="54">
        <v>43405</v>
      </c>
      <c r="D1215" s="3" t="str">
        <f>YEAR(Datos_Consumo[[#This Row],[FECHA]])&amp;"-"&amp;MONTH(Datos_Consumo[[#This Row],[FECHA]])</f>
        <v>2018-11</v>
      </c>
    </row>
    <row r="1216" spans="1:4" x14ac:dyDescent="0.25">
      <c r="A1216" t="s">
        <v>1809</v>
      </c>
      <c r="B1216">
        <v>7</v>
      </c>
      <c r="C1216" s="54">
        <v>43435</v>
      </c>
      <c r="D1216" s="3" t="str">
        <f>YEAR(Datos_Consumo[[#This Row],[FECHA]])&amp;"-"&amp;MONTH(Datos_Consumo[[#This Row],[FECHA]])</f>
        <v>2018-12</v>
      </c>
    </row>
    <row r="1217" spans="1:4" x14ac:dyDescent="0.25">
      <c r="A1217" t="s">
        <v>1809</v>
      </c>
      <c r="B1217">
        <v>4</v>
      </c>
      <c r="C1217" s="54">
        <v>43466</v>
      </c>
      <c r="D1217" s="3" t="str">
        <f>YEAR(Datos_Consumo[[#This Row],[FECHA]])&amp;"-"&amp;MONTH(Datos_Consumo[[#This Row],[FECHA]])</f>
        <v>2019-1</v>
      </c>
    </row>
    <row r="1218" spans="1:4" x14ac:dyDescent="0.25">
      <c r="A1218" t="s">
        <v>1810</v>
      </c>
      <c r="B1218">
        <v>5</v>
      </c>
      <c r="C1218" s="54">
        <v>43344</v>
      </c>
      <c r="D1218" s="3" t="str">
        <f>YEAR(Datos_Consumo[[#This Row],[FECHA]])&amp;"-"&amp;MONTH(Datos_Consumo[[#This Row],[FECHA]])</f>
        <v>2018-9</v>
      </c>
    </row>
    <row r="1219" spans="1:4" x14ac:dyDescent="0.25">
      <c r="A1219" t="s">
        <v>1810</v>
      </c>
      <c r="B1219">
        <v>7</v>
      </c>
      <c r="C1219" s="54">
        <v>43374</v>
      </c>
      <c r="D1219" s="3" t="str">
        <f>YEAR(Datos_Consumo[[#This Row],[FECHA]])&amp;"-"&amp;MONTH(Datos_Consumo[[#This Row],[FECHA]])</f>
        <v>2018-10</v>
      </c>
    </row>
    <row r="1220" spans="1:4" x14ac:dyDescent="0.25">
      <c r="A1220" t="s">
        <v>1810</v>
      </c>
      <c r="B1220">
        <v>6</v>
      </c>
      <c r="C1220" s="54">
        <v>43405</v>
      </c>
      <c r="D1220" s="3" t="str">
        <f>YEAR(Datos_Consumo[[#This Row],[FECHA]])&amp;"-"&amp;MONTH(Datos_Consumo[[#This Row],[FECHA]])</f>
        <v>2018-11</v>
      </c>
    </row>
    <row r="1221" spans="1:4" x14ac:dyDescent="0.25">
      <c r="A1221" t="s">
        <v>1810</v>
      </c>
      <c r="B1221">
        <v>1</v>
      </c>
      <c r="C1221" s="54">
        <v>43435</v>
      </c>
      <c r="D1221" s="3" t="str">
        <f>YEAR(Datos_Consumo[[#This Row],[FECHA]])&amp;"-"&amp;MONTH(Datos_Consumo[[#This Row],[FECHA]])</f>
        <v>2018-12</v>
      </c>
    </row>
    <row r="1222" spans="1:4" x14ac:dyDescent="0.25">
      <c r="A1222" t="s">
        <v>1810</v>
      </c>
      <c r="B1222">
        <v>2</v>
      </c>
      <c r="C1222" s="54">
        <v>43466</v>
      </c>
      <c r="D1222" s="3" t="str">
        <f>YEAR(Datos_Consumo[[#This Row],[FECHA]])&amp;"-"&amp;MONTH(Datos_Consumo[[#This Row],[FECHA]])</f>
        <v>2019-1</v>
      </c>
    </row>
    <row r="1223" spans="1:4" x14ac:dyDescent="0.25">
      <c r="A1223" t="s">
        <v>1811</v>
      </c>
      <c r="B1223">
        <v>2</v>
      </c>
      <c r="C1223" s="54">
        <v>43344</v>
      </c>
      <c r="D1223" s="3" t="str">
        <f>YEAR(Datos_Consumo[[#This Row],[FECHA]])&amp;"-"&amp;MONTH(Datos_Consumo[[#This Row],[FECHA]])</f>
        <v>2018-9</v>
      </c>
    </row>
    <row r="1224" spans="1:4" x14ac:dyDescent="0.25">
      <c r="A1224" t="s">
        <v>1811</v>
      </c>
      <c r="B1224">
        <v>13</v>
      </c>
      <c r="C1224" s="54">
        <v>43374</v>
      </c>
      <c r="D1224" s="3" t="str">
        <f>YEAR(Datos_Consumo[[#This Row],[FECHA]])&amp;"-"&amp;MONTH(Datos_Consumo[[#This Row],[FECHA]])</f>
        <v>2018-10</v>
      </c>
    </row>
    <row r="1225" spans="1:4" x14ac:dyDescent="0.25">
      <c r="A1225" t="s">
        <v>1811</v>
      </c>
      <c r="B1225">
        <v>5</v>
      </c>
      <c r="C1225" s="54">
        <v>43405</v>
      </c>
      <c r="D1225" s="3" t="str">
        <f>YEAR(Datos_Consumo[[#This Row],[FECHA]])&amp;"-"&amp;MONTH(Datos_Consumo[[#This Row],[FECHA]])</f>
        <v>2018-11</v>
      </c>
    </row>
    <row r="1226" spans="1:4" x14ac:dyDescent="0.25">
      <c r="A1226" t="s">
        <v>1811</v>
      </c>
      <c r="B1226">
        <v>2</v>
      </c>
      <c r="C1226" s="54">
        <v>43435</v>
      </c>
      <c r="D1226" s="3" t="str">
        <f>YEAR(Datos_Consumo[[#This Row],[FECHA]])&amp;"-"&amp;MONTH(Datos_Consumo[[#This Row],[FECHA]])</f>
        <v>2018-12</v>
      </c>
    </row>
    <row r="1227" spans="1:4" x14ac:dyDescent="0.25">
      <c r="A1227" t="s">
        <v>1811</v>
      </c>
      <c r="B1227">
        <v>4</v>
      </c>
      <c r="C1227" s="54">
        <v>43466</v>
      </c>
      <c r="D1227" s="3" t="str">
        <f>YEAR(Datos_Consumo[[#This Row],[FECHA]])&amp;"-"&amp;MONTH(Datos_Consumo[[#This Row],[FECHA]])</f>
        <v>2019-1</v>
      </c>
    </row>
    <row r="1228" spans="1:4" x14ac:dyDescent="0.25">
      <c r="A1228" t="s">
        <v>1812</v>
      </c>
      <c r="B1228">
        <v>9</v>
      </c>
      <c r="C1228" s="54">
        <v>43344</v>
      </c>
      <c r="D1228" s="3" t="str">
        <f>YEAR(Datos_Consumo[[#This Row],[FECHA]])&amp;"-"&amp;MONTH(Datos_Consumo[[#This Row],[FECHA]])</f>
        <v>2018-9</v>
      </c>
    </row>
    <row r="1229" spans="1:4" x14ac:dyDescent="0.25">
      <c r="A1229" t="s">
        <v>1812</v>
      </c>
      <c r="B1229">
        <v>13</v>
      </c>
      <c r="C1229" s="54">
        <v>43374</v>
      </c>
      <c r="D1229" s="3" t="str">
        <f>YEAR(Datos_Consumo[[#This Row],[FECHA]])&amp;"-"&amp;MONTH(Datos_Consumo[[#This Row],[FECHA]])</f>
        <v>2018-10</v>
      </c>
    </row>
    <row r="1230" spans="1:4" x14ac:dyDescent="0.25">
      <c r="A1230" t="s">
        <v>1812</v>
      </c>
      <c r="B1230">
        <v>4</v>
      </c>
      <c r="C1230" s="54">
        <v>43405</v>
      </c>
      <c r="D1230" s="3" t="str">
        <f>YEAR(Datos_Consumo[[#This Row],[FECHA]])&amp;"-"&amp;MONTH(Datos_Consumo[[#This Row],[FECHA]])</f>
        <v>2018-11</v>
      </c>
    </row>
    <row r="1231" spans="1:4" x14ac:dyDescent="0.25">
      <c r="A1231" t="s">
        <v>1813</v>
      </c>
      <c r="B1231">
        <v>6</v>
      </c>
      <c r="C1231" s="54">
        <v>43344</v>
      </c>
      <c r="D1231" s="3" t="str">
        <f>YEAR(Datos_Consumo[[#This Row],[FECHA]])&amp;"-"&amp;MONTH(Datos_Consumo[[#This Row],[FECHA]])</f>
        <v>2018-9</v>
      </c>
    </row>
    <row r="1232" spans="1:4" x14ac:dyDescent="0.25">
      <c r="A1232" t="s">
        <v>1813</v>
      </c>
      <c r="B1232">
        <v>18</v>
      </c>
      <c r="C1232" s="54">
        <v>43374</v>
      </c>
      <c r="D1232" s="3" t="str">
        <f>YEAR(Datos_Consumo[[#This Row],[FECHA]])&amp;"-"&amp;MONTH(Datos_Consumo[[#This Row],[FECHA]])</f>
        <v>2018-10</v>
      </c>
    </row>
    <row r="1233" spans="1:4" x14ac:dyDescent="0.25">
      <c r="A1233" t="s">
        <v>1813</v>
      </c>
      <c r="B1233">
        <v>11</v>
      </c>
      <c r="C1233" s="54">
        <v>43405</v>
      </c>
      <c r="D1233" s="3" t="str">
        <f>YEAR(Datos_Consumo[[#This Row],[FECHA]])&amp;"-"&amp;MONTH(Datos_Consumo[[#This Row],[FECHA]])</f>
        <v>2018-11</v>
      </c>
    </row>
    <row r="1234" spans="1:4" x14ac:dyDescent="0.25">
      <c r="A1234" t="s">
        <v>1813</v>
      </c>
      <c r="B1234">
        <v>2</v>
      </c>
      <c r="C1234" s="54">
        <v>43435</v>
      </c>
      <c r="D1234" s="3" t="str">
        <f>YEAR(Datos_Consumo[[#This Row],[FECHA]])&amp;"-"&amp;MONTH(Datos_Consumo[[#This Row],[FECHA]])</f>
        <v>2018-12</v>
      </c>
    </row>
    <row r="1235" spans="1:4" x14ac:dyDescent="0.25">
      <c r="A1235" t="s">
        <v>1814</v>
      </c>
      <c r="B1235">
        <v>3</v>
      </c>
      <c r="C1235" s="54">
        <v>43344</v>
      </c>
      <c r="D1235" s="3" t="str">
        <f>YEAR(Datos_Consumo[[#This Row],[FECHA]])&amp;"-"&amp;MONTH(Datos_Consumo[[#This Row],[FECHA]])</f>
        <v>2018-9</v>
      </c>
    </row>
    <row r="1236" spans="1:4" x14ac:dyDescent="0.25">
      <c r="A1236" t="s">
        <v>1814</v>
      </c>
      <c r="B1236">
        <v>11</v>
      </c>
      <c r="C1236" s="54">
        <v>43374</v>
      </c>
      <c r="D1236" s="3" t="str">
        <f>YEAR(Datos_Consumo[[#This Row],[FECHA]])&amp;"-"&amp;MONTH(Datos_Consumo[[#This Row],[FECHA]])</f>
        <v>2018-10</v>
      </c>
    </row>
    <row r="1237" spans="1:4" x14ac:dyDescent="0.25">
      <c r="A1237" t="s">
        <v>1814</v>
      </c>
      <c r="B1237">
        <v>8</v>
      </c>
      <c r="C1237" s="54">
        <v>43405</v>
      </c>
      <c r="D1237" s="3" t="str">
        <f>YEAR(Datos_Consumo[[#This Row],[FECHA]])&amp;"-"&amp;MONTH(Datos_Consumo[[#This Row],[FECHA]])</f>
        <v>2018-11</v>
      </c>
    </row>
    <row r="1238" spans="1:4" x14ac:dyDescent="0.25">
      <c r="A1238" t="s">
        <v>1814</v>
      </c>
      <c r="B1238">
        <v>1</v>
      </c>
      <c r="C1238" s="54">
        <v>43435</v>
      </c>
      <c r="D1238" s="3" t="str">
        <f>YEAR(Datos_Consumo[[#This Row],[FECHA]])&amp;"-"&amp;MONTH(Datos_Consumo[[#This Row],[FECHA]])</f>
        <v>2018-12</v>
      </c>
    </row>
    <row r="1239" spans="1:4" x14ac:dyDescent="0.25">
      <c r="A1239" t="s">
        <v>1815</v>
      </c>
      <c r="B1239">
        <v>1</v>
      </c>
      <c r="C1239" s="54">
        <v>43344</v>
      </c>
      <c r="D1239" s="3" t="str">
        <f>YEAR(Datos_Consumo[[#This Row],[FECHA]])&amp;"-"&amp;MONTH(Datos_Consumo[[#This Row],[FECHA]])</f>
        <v>2018-9</v>
      </c>
    </row>
    <row r="1240" spans="1:4" x14ac:dyDescent="0.25">
      <c r="A1240" t="s">
        <v>1815</v>
      </c>
      <c r="B1240">
        <v>14</v>
      </c>
      <c r="C1240" s="54">
        <v>43374</v>
      </c>
      <c r="D1240" s="3" t="str">
        <f>YEAR(Datos_Consumo[[#This Row],[FECHA]])&amp;"-"&amp;MONTH(Datos_Consumo[[#This Row],[FECHA]])</f>
        <v>2018-10</v>
      </c>
    </row>
    <row r="1241" spans="1:4" x14ac:dyDescent="0.25">
      <c r="A1241" t="s">
        <v>1815</v>
      </c>
      <c r="B1241">
        <v>6</v>
      </c>
      <c r="C1241" s="54">
        <v>43405</v>
      </c>
      <c r="D1241" s="3" t="str">
        <f>YEAR(Datos_Consumo[[#This Row],[FECHA]])&amp;"-"&amp;MONTH(Datos_Consumo[[#This Row],[FECHA]])</f>
        <v>2018-11</v>
      </c>
    </row>
    <row r="1242" spans="1:4" x14ac:dyDescent="0.25">
      <c r="A1242" t="s">
        <v>1815</v>
      </c>
      <c r="B1242">
        <v>4</v>
      </c>
      <c r="C1242" s="54">
        <v>43466</v>
      </c>
      <c r="D1242" s="3" t="str">
        <f>YEAR(Datos_Consumo[[#This Row],[FECHA]])&amp;"-"&amp;MONTH(Datos_Consumo[[#This Row],[FECHA]])</f>
        <v>2019-1</v>
      </c>
    </row>
    <row r="1243" spans="1:4" x14ac:dyDescent="0.25">
      <c r="A1243" t="s">
        <v>1816</v>
      </c>
      <c r="B1243">
        <v>6</v>
      </c>
      <c r="C1243" s="54">
        <v>43344</v>
      </c>
      <c r="D1243" s="3" t="str">
        <f>YEAR(Datos_Consumo[[#This Row],[FECHA]])&amp;"-"&amp;MONTH(Datos_Consumo[[#This Row],[FECHA]])</f>
        <v>2018-9</v>
      </c>
    </row>
    <row r="1244" spans="1:4" x14ac:dyDescent="0.25">
      <c r="A1244" t="s">
        <v>1816</v>
      </c>
      <c r="B1244">
        <v>18</v>
      </c>
      <c r="C1244" s="54">
        <v>43374</v>
      </c>
      <c r="D1244" s="3" t="str">
        <f>YEAR(Datos_Consumo[[#This Row],[FECHA]])&amp;"-"&amp;MONTH(Datos_Consumo[[#This Row],[FECHA]])</f>
        <v>2018-10</v>
      </c>
    </row>
    <row r="1245" spans="1:4" x14ac:dyDescent="0.25">
      <c r="A1245" t="s">
        <v>1816</v>
      </c>
      <c r="B1245">
        <v>7</v>
      </c>
      <c r="C1245" s="54">
        <v>43405</v>
      </c>
      <c r="D1245" s="3" t="str">
        <f>YEAR(Datos_Consumo[[#This Row],[FECHA]])&amp;"-"&amp;MONTH(Datos_Consumo[[#This Row],[FECHA]])</f>
        <v>2018-11</v>
      </c>
    </row>
    <row r="1246" spans="1:4" x14ac:dyDescent="0.25">
      <c r="A1246" t="s">
        <v>1816</v>
      </c>
      <c r="B1246">
        <v>4</v>
      </c>
      <c r="C1246" s="54">
        <v>43435</v>
      </c>
      <c r="D1246" s="3" t="str">
        <f>YEAR(Datos_Consumo[[#This Row],[FECHA]])&amp;"-"&amp;MONTH(Datos_Consumo[[#This Row],[FECHA]])</f>
        <v>2018-12</v>
      </c>
    </row>
    <row r="1247" spans="1:4" x14ac:dyDescent="0.25">
      <c r="A1247" t="s">
        <v>1817</v>
      </c>
      <c r="B1247">
        <v>7</v>
      </c>
      <c r="C1247" s="54">
        <v>43344</v>
      </c>
      <c r="D1247" s="3" t="str">
        <f>YEAR(Datos_Consumo[[#This Row],[FECHA]])&amp;"-"&amp;MONTH(Datos_Consumo[[#This Row],[FECHA]])</f>
        <v>2018-9</v>
      </c>
    </row>
    <row r="1248" spans="1:4" x14ac:dyDescent="0.25">
      <c r="A1248" t="s">
        <v>1817</v>
      </c>
      <c r="B1248">
        <v>11</v>
      </c>
      <c r="C1248" s="54">
        <v>43374</v>
      </c>
      <c r="D1248" s="3" t="str">
        <f>YEAR(Datos_Consumo[[#This Row],[FECHA]])&amp;"-"&amp;MONTH(Datos_Consumo[[#This Row],[FECHA]])</f>
        <v>2018-10</v>
      </c>
    </row>
    <row r="1249" spans="1:4" x14ac:dyDescent="0.25">
      <c r="A1249" t="s">
        <v>1817</v>
      </c>
      <c r="B1249">
        <v>8</v>
      </c>
      <c r="C1249" s="54">
        <v>43405</v>
      </c>
      <c r="D1249" s="3" t="str">
        <f>YEAR(Datos_Consumo[[#This Row],[FECHA]])&amp;"-"&amp;MONTH(Datos_Consumo[[#This Row],[FECHA]])</f>
        <v>2018-11</v>
      </c>
    </row>
    <row r="1250" spans="1:4" x14ac:dyDescent="0.25">
      <c r="A1250" t="s">
        <v>1817</v>
      </c>
      <c r="B1250">
        <v>4</v>
      </c>
      <c r="C1250" s="54">
        <v>43466</v>
      </c>
      <c r="D1250" s="3" t="str">
        <f>YEAR(Datos_Consumo[[#This Row],[FECHA]])&amp;"-"&amp;MONTH(Datos_Consumo[[#This Row],[FECHA]])</f>
        <v>2019-1</v>
      </c>
    </row>
    <row r="1251" spans="1:4" x14ac:dyDescent="0.25">
      <c r="A1251" t="s">
        <v>1818</v>
      </c>
      <c r="B1251">
        <v>6</v>
      </c>
      <c r="C1251" s="54">
        <v>43344</v>
      </c>
      <c r="D1251" s="3" t="str">
        <f>YEAR(Datos_Consumo[[#This Row],[FECHA]])&amp;"-"&amp;MONTH(Datos_Consumo[[#This Row],[FECHA]])</f>
        <v>2018-9</v>
      </c>
    </row>
    <row r="1252" spans="1:4" x14ac:dyDescent="0.25">
      <c r="A1252" t="s">
        <v>1818</v>
      </c>
      <c r="B1252">
        <v>18</v>
      </c>
      <c r="C1252" s="54">
        <v>43374</v>
      </c>
      <c r="D1252" s="3" t="str">
        <f>YEAR(Datos_Consumo[[#This Row],[FECHA]])&amp;"-"&amp;MONTH(Datos_Consumo[[#This Row],[FECHA]])</f>
        <v>2018-10</v>
      </c>
    </row>
    <row r="1253" spans="1:4" x14ac:dyDescent="0.25">
      <c r="A1253" t="s">
        <v>1818</v>
      </c>
      <c r="B1253">
        <v>14</v>
      </c>
      <c r="C1253" s="54">
        <v>43405</v>
      </c>
      <c r="D1253" s="3" t="str">
        <f>YEAR(Datos_Consumo[[#This Row],[FECHA]])&amp;"-"&amp;MONTH(Datos_Consumo[[#This Row],[FECHA]])</f>
        <v>2018-11</v>
      </c>
    </row>
    <row r="1254" spans="1:4" x14ac:dyDescent="0.25">
      <c r="A1254" t="s">
        <v>1818</v>
      </c>
      <c r="B1254">
        <v>1</v>
      </c>
      <c r="C1254" s="54">
        <v>43466</v>
      </c>
      <c r="D1254" s="3" t="str">
        <f>YEAR(Datos_Consumo[[#This Row],[FECHA]])&amp;"-"&amp;MONTH(Datos_Consumo[[#This Row],[FECHA]])</f>
        <v>2019-1</v>
      </c>
    </row>
    <row r="1255" spans="1:4" x14ac:dyDescent="0.25">
      <c r="A1255" t="s">
        <v>1819</v>
      </c>
      <c r="B1255">
        <v>4</v>
      </c>
      <c r="C1255" s="54">
        <v>43344</v>
      </c>
      <c r="D1255" s="3" t="str">
        <f>YEAR(Datos_Consumo[[#This Row],[FECHA]])&amp;"-"&amp;MONTH(Datos_Consumo[[#This Row],[FECHA]])</f>
        <v>2018-9</v>
      </c>
    </row>
    <row r="1256" spans="1:4" x14ac:dyDescent="0.25">
      <c r="A1256" t="s">
        <v>1819</v>
      </c>
      <c r="B1256">
        <v>11</v>
      </c>
      <c r="C1256" s="54">
        <v>43374</v>
      </c>
      <c r="D1256" s="3" t="str">
        <f>YEAR(Datos_Consumo[[#This Row],[FECHA]])&amp;"-"&amp;MONTH(Datos_Consumo[[#This Row],[FECHA]])</f>
        <v>2018-10</v>
      </c>
    </row>
    <row r="1257" spans="1:4" x14ac:dyDescent="0.25">
      <c r="A1257" t="s">
        <v>1819</v>
      </c>
      <c r="B1257">
        <v>6</v>
      </c>
      <c r="C1257" s="54">
        <v>43405</v>
      </c>
      <c r="D1257" s="3" t="str">
        <f>YEAR(Datos_Consumo[[#This Row],[FECHA]])&amp;"-"&amp;MONTH(Datos_Consumo[[#This Row],[FECHA]])</f>
        <v>2018-11</v>
      </c>
    </row>
    <row r="1258" spans="1:4" x14ac:dyDescent="0.25">
      <c r="A1258" t="s">
        <v>1819</v>
      </c>
      <c r="B1258">
        <v>1</v>
      </c>
      <c r="C1258" s="54">
        <v>43435</v>
      </c>
      <c r="D1258" s="3" t="str">
        <f>YEAR(Datos_Consumo[[#This Row],[FECHA]])&amp;"-"&amp;MONTH(Datos_Consumo[[#This Row],[FECHA]])</f>
        <v>2018-12</v>
      </c>
    </row>
    <row r="1259" spans="1:4" x14ac:dyDescent="0.25">
      <c r="A1259" t="s">
        <v>1820</v>
      </c>
      <c r="B1259">
        <v>6</v>
      </c>
      <c r="C1259" s="54">
        <v>43344</v>
      </c>
      <c r="D1259" s="3" t="str">
        <f>YEAR(Datos_Consumo[[#This Row],[FECHA]])&amp;"-"&amp;MONTH(Datos_Consumo[[#This Row],[FECHA]])</f>
        <v>2018-9</v>
      </c>
    </row>
    <row r="1260" spans="1:4" x14ac:dyDescent="0.25">
      <c r="A1260" t="s">
        <v>1820</v>
      </c>
      <c r="B1260">
        <v>18</v>
      </c>
      <c r="C1260" s="54">
        <v>43374</v>
      </c>
      <c r="D1260" s="3" t="str">
        <f>YEAR(Datos_Consumo[[#This Row],[FECHA]])&amp;"-"&amp;MONTH(Datos_Consumo[[#This Row],[FECHA]])</f>
        <v>2018-10</v>
      </c>
    </row>
    <row r="1261" spans="1:4" x14ac:dyDescent="0.25">
      <c r="A1261" t="s">
        <v>1820</v>
      </c>
      <c r="B1261">
        <v>6</v>
      </c>
      <c r="C1261" s="54">
        <v>43405</v>
      </c>
      <c r="D1261" s="3" t="str">
        <f>YEAR(Datos_Consumo[[#This Row],[FECHA]])&amp;"-"&amp;MONTH(Datos_Consumo[[#This Row],[FECHA]])</f>
        <v>2018-11</v>
      </c>
    </row>
    <row r="1262" spans="1:4" x14ac:dyDescent="0.25">
      <c r="A1262" t="s">
        <v>1820</v>
      </c>
      <c r="B1262">
        <v>4</v>
      </c>
      <c r="C1262" s="54">
        <v>43435</v>
      </c>
      <c r="D1262" s="3" t="str">
        <f>YEAR(Datos_Consumo[[#This Row],[FECHA]])&amp;"-"&amp;MONTH(Datos_Consumo[[#This Row],[FECHA]])</f>
        <v>2018-12</v>
      </c>
    </row>
    <row r="1263" spans="1:4" x14ac:dyDescent="0.25">
      <c r="A1263" t="s">
        <v>1820</v>
      </c>
      <c r="B1263">
        <v>2</v>
      </c>
      <c r="C1263" s="54">
        <v>43466</v>
      </c>
      <c r="D1263" s="3" t="str">
        <f>YEAR(Datos_Consumo[[#This Row],[FECHA]])&amp;"-"&amp;MONTH(Datos_Consumo[[#This Row],[FECHA]])</f>
        <v>2019-1</v>
      </c>
    </row>
    <row r="1264" spans="1:4" x14ac:dyDescent="0.25">
      <c r="A1264" t="s">
        <v>1821</v>
      </c>
      <c r="B1264">
        <v>12</v>
      </c>
      <c r="C1264" s="54">
        <v>43344</v>
      </c>
      <c r="D1264" s="3" t="str">
        <f>YEAR(Datos_Consumo[[#This Row],[FECHA]])&amp;"-"&amp;MONTH(Datos_Consumo[[#This Row],[FECHA]])</f>
        <v>2018-9</v>
      </c>
    </row>
    <row r="1265" spans="1:4" x14ac:dyDescent="0.25">
      <c r="A1265" t="s">
        <v>1821</v>
      </c>
      <c r="B1265">
        <v>20</v>
      </c>
      <c r="C1265" s="54">
        <v>43374</v>
      </c>
      <c r="D1265" s="3" t="str">
        <f>YEAR(Datos_Consumo[[#This Row],[FECHA]])&amp;"-"&amp;MONTH(Datos_Consumo[[#This Row],[FECHA]])</f>
        <v>2018-10</v>
      </c>
    </row>
    <row r="1266" spans="1:4" x14ac:dyDescent="0.25">
      <c r="A1266" t="s">
        <v>1821</v>
      </c>
      <c r="B1266">
        <v>9</v>
      </c>
      <c r="C1266" s="54">
        <v>43405</v>
      </c>
      <c r="D1266" s="3" t="str">
        <f>YEAR(Datos_Consumo[[#This Row],[FECHA]])&amp;"-"&amp;MONTH(Datos_Consumo[[#This Row],[FECHA]])</f>
        <v>2018-11</v>
      </c>
    </row>
    <row r="1267" spans="1:4" x14ac:dyDescent="0.25">
      <c r="A1267" t="s">
        <v>1821</v>
      </c>
      <c r="B1267">
        <v>8</v>
      </c>
      <c r="C1267" s="54">
        <v>43435</v>
      </c>
      <c r="D1267" s="3" t="str">
        <f>YEAR(Datos_Consumo[[#This Row],[FECHA]])&amp;"-"&amp;MONTH(Datos_Consumo[[#This Row],[FECHA]])</f>
        <v>2018-12</v>
      </c>
    </row>
    <row r="1268" spans="1:4" x14ac:dyDescent="0.25">
      <c r="A1268" t="s">
        <v>1821</v>
      </c>
      <c r="B1268">
        <v>1</v>
      </c>
      <c r="C1268" s="54">
        <v>43466</v>
      </c>
      <c r="D1268" s="3" t="str">
        <f>YEAR(Datos_Consumo[[#This Row],[FECHA]])&amp;"-"&amp;MONTH(Datos_Consumo[[#This Row],[FECHA]])</f>
        <v>2019-1</v>
      </c>
    </row>
    <row r="1269" spans="1:4" x14ac:dyDescent="0.25">
      <c r="A1269" t="s">
        <v>1822</v>
      </c>
      <c r="B1269">
        <v>7</v>
      </c>
      <c r="C1269" s="54">
        <v>43344</v>
      </c>
      <c r="D1269" s="3" t="str">
        <f>YEAR(Datos_Consumo[[#This Row],[FECHA]])&amp;"-"&amp;MONTH(Datos_Consumo[[#This Row],[FECHA]])</f>
        <v>2018-9</v>
      </c>
    </row>
    <row r="1270" spans="1:4" x14ac:dyDescent="0.25">
      <c r="A1270" t="s">
        <v>1822</v>
      </c>
      <c r="B1270">
        <v>14</v>
      </c>
      <c r="C1270" s="54">
        <v>43374</v>
      </c>
      <c r="D1270" s="3" t="str">
        <f>YEAR(Datos_Consumo[[#This Row],[FECHA]])&amp;"-"&amp;MONTH(Datos_Consumo[[#This Row],[FECHA]])</f>
        <v>2018-10</v>
      </c>
    </row>
    <row r="1271" spans="1:4" x14ac:dyDescent="0.25">
      <c r="A1271" t="s">
        <v>1822</v>
      </c>
      <c r="B1271">
        <v>11</v>
      </c>
      <c r="C1271" s="54">
        <v>43405</v>
      </c>
      <c r="D1271" s="3" t="str">
        <f>YEAR(Datos_Consumo[[#This Row],[FECHA]])&amp;"-"&amp;MONTH(Datos_Consumo[[#This Row],[FECHA]])</f>
        <v>2018-11</v>
      </c>
    </row>
    <row r="1272" spans="1:4" x14ac:dyDescent="0.25">
      <c r="A1272" t="s">
        <v>1822</v>
      </c>
      <c r="B1272">
        <v>1</v>
      </c>
      <c r="C1272" s="54">
        <v>43435</v>
      </c>
      <c r="D1272" s="3" t="str">
        <f>YEAR(Datos_Consumo[[#This Row],[FECHA]])&amp;"-"&amp;MONTH(Datos_Consumo[[#This Row],[FECHA]])</f>
        <v>2018-12</v>
      </c>
    </row>
    <row r="1273" spans="1:4" x14ac:dyDescent="0.25">
      <c r="A1273" t="s">
        <v>1822</v>
      </c>
      <c r="B1273">
        <v>2</v>
      </c>
      <c r="C1273" s="54">
        <v>43466</v>
      </c>
      <c r="D1273" s="3" t="str">
        <f>YEAR(Datos_Consumo[[#This Row],[FECHA]])&amp;"-"&amp;MONTH(Datos_Consumo[[#This Row],[FECHA]])</f>
        <v>2019-1</v>
      </c>
    </row>
    <row r="1274" spans="1:4" x14ac:dyDescent="0.25">
      <c r="A1274" t="s">
        <v>1823</v>
      </c>
      <c r="B1274">
        <v>15</v>
      </c>
      <c r="C1274" s="54">
        <v>43344</v>
      </c>
      <c r="D1274" s="3" t="str">
        <f>YEAR(Datos_Consumo[[#This Row],[FECHA]])&amp;"-"&amp;MONTH(Datos_Consumo[[#This Row],[FECHA]])</f>
        <v>2018-9</v>
      </c>
    </row>
    <row r="1275" spans="1:4" x14ac:dyDescent="0.25">
      <c r="A1275" t="s">
        <v>1823</v>
      </c>
      <c r="B1275">
        <v>35</v>
      </c>
      <c r="C1275" s="54">
        <v>43374</v>
      </c>
      <c r="D1275" s="3" t="str">
        <f>YEAR(Datos_Consumo[[#This Row],[FECHA]])&amp;"-"&amp;MONTH(Datos_Consumo[[#This Row],[FECHA]])</f>
        <v>2018-10</v>
      </c>
    </row>
    <row r="1276" spans="1:4" x14ac:dyDescent="0.25">
      <c r="A1276" t="s">
        <v>1823</v>
      </c>
      <c r="B1276">
        <v>7</v>
      </c>
      <c r="C1276" s="54">
        <v>43405</v>
      </c>
      <c r="D1276" s="3" t="str">
        <f>YEAR(Datos_Consumo[[#This Row],[FECHA]])&amp;"-"&amp;MONTH(Datos_Consumo[[#This Row],[FECHA]])</f>
        <v>2018-11</v>
      </c>
    </row>
    <row r="1277" spans="1:4" x14ac:dyDescent="0.25">
      <c r="A1277" t="s">
        <v>1823</v>
      </c>
      <c r="B1277">
        <v>5</v>
      </c>
      <c r="C1277" s="54">
        <v>43435</v>
      </c>
      <c r="D1277" s="3" t="str">
        <f>YEAR(Datos_Consumo[[#This Row],[FECHA]])&amp;"-"&amp;MONTH(Datos_Consumo[[#This Row],[FECHA]])</f>
        <v>2018-12</v>
      </c>
    </row>
    <row r="1278" spans="1:4" x14ac:dyDescent="0.25">
      <c r="A1278" t="s">
        <v>1823</v>
      </c>
      <c r="B1278">
        <v>10</v>
      </c>
      <c r="C1278" s="54">
        <v>43466</v>
      </c>
      <c r="D1278" s="3" t="str">
        <f>YEAR(Datos_Consumo[[#This Row],[FECHA]])&amp;"-"&amp;MONTH(Datos_Consumo[[#This Row],[FECHA]])</f>
        <v>2019-1</v>
      </c>
    </row>
    <row r="1279" spans="1:4" x14ac:dyDescent="0.25">
      <c r="A1279" t="s">
        <v>1824</v>
      </c>
      <c r="B1279">
        <v>7</v>
      </c>
      <c r="C1279" s="54">
        <v>43344</v>
      </c>
      <c r="D1279" s="3" t="str">
        <f>YEAR(Datos_Consumo[[#This Row],[FECHA]])&amp;"-"&amp;MONTH(Datos_Consumo[[#This Row],[FECHA]])</f>
        <v>2018-9</v>
      </c>
    </row>
    <row r="1280" spans="1:4" x14ac:dyDescent="0.25">
      <c r="A1280" t="s">
        <v>1824</v>
      </c>
      <c r="B1280">
        <v>17</v>
      </c>
      <c r="C1280" s="54">
        <v>43374</v>
      </c>
      <c r="D1280" s="3" t="str">
        <f>YEAR(Datos_Consumo[[#This Row],[FECHA]])&amp;"-"&amp;MONTH(Datos_Consumo[[#This Row],[FECHA]])</f>
        <v>2018-10</v>
      </c>
    </row>
    <row r="1281" spans="1:4" x14ac:dyDescent="0.25">
      <c r="A1281" t="s">
        <v>1824</v>
      </c>
      <c r="B1281">
        <v>11</v>
      </c>
      <c r="C1281" s="54">
        <v>43405</v>
      </c>
      <c r="D1281" s="3" t="str">
        <f>YEAR(Datos_Consumo[[#This Row],[FECHA]])&amp;"-"&amp;MONTH(Datos_Consumo[[#This Row],[FECHA]])</f>
        <v>2018-11</v>
      </c>
    </row>
    <row r="1282" spans="1:4" x14ac:dyDescent="0.25">
      <c r="A1282" t="s">
        <v>1824</v>
      </c>
      <c r="B1282">
        <v>6</v>
      </c>
      <c r="C1282" s="54">
        <v>43435</v>
      </c>
      <c r="D1282" s="3" t="str">
        <f>YEAR(Datos_Consumo[[#This Row],[FECHA]])&amp;"-"&amp;MONTH(Datos_Consumo[[#This Row],[FECHA]])</f>
        <v>2018-12</v>
      </c>
    </row>
    <row r="1283" spans="1:4" x14ac:dyDescent="0.25">
      <c r="A1283" t="s">
        <v>1824</v>
      </c>
      <c r="B1283">
        <v>7</v>
      </c>
      <c r="C1283" s="54">
        <v>43466</v>
      </c>
      <c r="D1283" s="3" t="str">
        <f>YEAR(Datos_Consumo[[#This Row],[FECHA]])&amp;"-"&amp;MONTH(Datos_Consumo[[#This Row],[FECHA]])</f>
        <v>2019-1</v>
      </c>
    </row>
    <row r="1284" spans="1:4" x14ac:dyDescent="0.25">
      <c r="A1284" t="s">
        <v>1825</v>
      </c>
      <c r="B1284">
        <v>5</v>
      </c>
      <c r="C1284" s="54">
        <v>43344</v>
      </c>
      <c r="D1284" s="3" t="str">
        <f>YEAR(Datos_Consumo[[#This Row],[FECHA]])&amp;"-"&amp;MONTH(Datos_Consumo[[#This Row],[FECHA]])</f>
        <v>2018-9</v>
      </c>
    </row>
    <row r="1285" spans="1:4" x14ac:dyDescent="0.25">
      <c r="A1285" t="s">
        <v>1825</v>
      </c>
      <c r="B1285">
        <v>12</v>
      </c>
      <c r="C1285" s="54">
        <v>43374</v>
      </c>
      <c r="D1285" s="3" t="str">
        <f>YEAR(Datos_Consumo[[#This Row],[FECHA]])&amp;"-"&amp;MONTH(Datos_Consumo[[#This Row],[FECHA]])</f>
        <v>2018-10</v>
      </c>
    </row>
    <row r="1286" spans="1:4" x14ac:dyDescent="0.25">
      <c r="A1286" t="s">
        <v>1825</v>
      </c>
      <c r="B1286">
        <v>8</v>
      </c>
      <c r="C1286" s="54">
        <v>43435</v>
      </c>
      <c r="D1286" s="3" t="str">
        <f>YEAR(Datos_Consumo[[#This Row],[FECHA]])&amp;"-"&amp;MONTH(Datos_Consumo[[#This Row],[FECHA]])</f>
        <v>2018-12</v>
      </c>
    </row>
    <row r="1287" spans="1:4" x14ac:dyDescent="0.25">
      <c r="A1287" t="s">
        <v>1825</v>
      </c>
      <c r="B1287">
        <v>4</v>
      </c>
      <c r="C1287" s="54">
        <v>43466</v>
      </c>
      <c r="D1287" s="3" t="str">
        <f>YEAR(Datos_Consumo[[#This Row],[FECHA]])&amp;"-"&amp;MONTH(Datos_Consumo[[#This Row],[FECHA]])</f>
        <v>2019-1</v>
      </c>
    </row>
    <row r="1288" spans="1:4" x14ac:dyDescent="0.25">
      <c r="A1288" t="s">
        <v>1826</v>
      </c>
      <c r="B1288">
        <v>5</v>
      </c>
      <c r="C1288" s="54">
        <v>43344</v>
      </c>
      <c r="D1288" s="3" t="str">
        <f>YEAR(Datos_Consumo[[#This Row],[FECHA]])&amp;"-"&amp;MONTH(Datos_Consumo[[#This Row],[FECHA]])</f>
        <v>2018-9</v>
      </c>
    </row>
    <row r="1289" spans="1:4" x14ac:dyDescent="0.25">
      <c r="A1289" t="s">
        <v>1826</v>
      </c>
      <c r="B1289">
        <v>21</v>
      </c>
      <c r="C1289" s="54">
        <v>43374</v>
      </c>
      <c r="D1289" s="3" t="str">
        <f>YEAR(Datos_Consumo[[#This Row],[FECHA]])&amp;"-"&amp;MONTH(Datos_Consumo[[#This Row],[FECHA]])</f>
        <v>2018-10</v>
      </c>
    </row>
    <row r="1290" spans="1:4" x14ac:dyDescent="0.25">
      <c r="A1290" t="s">
        <v>1826</v>
      </c>
      <c r="B1290">
        <v>9</v>
      </c>
      <c r="C1290" s="54">
        <v>43405</v>
      </c>
      <c r="D1290" s="3" t="str">
        <f>YEAR(Datos_Consumo[[#This Row],[FECHA]])&amp;"-"&amp;MONTH(Datos_Consumo[[#This Row],[FECHA]])</f>
        <v>2018-11</v>
      </c>
    </row>
    <row r="1291" spans="1:4" x14ac:dyDescent="0.25">
      <c r="A1291" t="s">
        <v>1826</v>
      </c>
      <c r="B1291">
        <v>7</v>
      </c>
      <c r="C1291" s="54">
        <v>43435</v>
      </c>
      <c r="D1291" s="3" t="str">
        <f>YEAR(Datos_Consumo[[#This Row],[FECHA]])&amp;"-"&amp;MONTH(Datos_Consumo[[#This Row],[FECHA]])</f>
        <v>2018-12</v>
      </c>
    </row>
    <row r="1292" spans="1:4" x14ac:dyDescent="0.25">
      <c r="A1292" t="s">
        <v>1827</v>
      </c>
      <c r="B1292">
        <v>12</v>
      </c>
      <c r="C1292" s="54">
        <v>43313</v>
      </c>
      <c r="D1292" s="3" t="str">
        <f>YEAR(Datos_Consumo[[#This Row],[FECHA]])&amp;"-"&amp;MONTH(Datos_Consumo[[#This Row],[FECHA]])</f>
        <v>2018-8</v>
      </c>
    </row>
    <row r="1293" spans="1:4" x14ac:dyDescent="0.25">
      <c r="A1293" t="s">
        <v>1827</v>
      </c>
      <c r="B1293">
        <v>11</v>
      </c>
      <c r="C1293" s="54">
        <v>43344</v>
      </c>
      <c r="D1293" s="3" t="str">
        <f>YEAR(Datos_Consumo[[#This Row],[FECHA]])&amp;"-"&amp;MONTH(Datos_Consumo[[#This Row],[FECHA]])</f>
        <v>2018-9</v>
      </c>
    </row>
    <row r="1294" spans="1:4" x14ac:dyDescent="0.25">
      <c r="A1294" t="s">
        <v>1827</v>
      </c>
      <c r="B1294">
        <v>12</v>
      </c>
      <c r="C1294" s="54">
        <v>43374</v>
      </c>
      <c r="D1294" s="3" t="str">
        <f>YEAR(Datos_Consumo[[#This Row],[FECHA]])&amp;"-"&amp;MONTH(Datos_Consumo[[#This Row],[FECHA]])</f>
        <v>2018-10</v>
      </c>
    </row>
    <row r="1295" spans="1:4" x14ac:dyDescent="0.25">
      <c r="A1295" t="s">
        <v>1827</v>
      </c>
      <c r="B1295">
        <v>12</v>
      </c>
      <c r="C1295" s="54">
        <v>43405</v>
      </c>
      <c r="D1295" s="3" t="str">
        <f>YEAR(Datos_Consumo[[#This Row],[FECHA]])&amp;"-"&amp;MONTH(Datos_Consumo[[#This Row],[FECHA]])</f>
        <v>2018-11</v>
      </c>
    </row>
    <row r="1296" spans="1:4" x14ac:dyDescent="0.25">
      <c r="A1296" t="s">
        <v>1827</v>
      </c>
      <c r="B1296">
        <v>2</v>
      </c>
      <c r="C1296" s="54">
        <v>43435</v>
      </c>
      <c r="D1296" s="3" t="str">
        <f>YEAR(Datos_Consumo[[#This Row],[FECHA]])&amp;"-"&amp;MONTH(Datos_Consumo[[#This Row],[FECHA]])</f>
        <v>2018-12</v>
      </c>
    </row>
    <row r="1297" spans="1:4" x14ac:dyDescent="0.25">
      <c r="A1297" t="s">
        <v>1828</v>
      </c>
      <c r="B1297">
        <v>14</v>
      </c>
      <c r="C1297" s="54">
        <v>43313</v>
      </c>
      <c r="D1297" s="3" t="str">
        <f>YEAR(Datos_Consumo[[#This Row],[FECHA]])&amp;"-"&amp;MONTH(Datos_Consumo[[#This Row],[FECHA]])</f>
        <v>2018-8</v>
      </c>
    </row>
    <row r="1298" spans="1:4" x14ac:dyDescent="0.25">
      <c r="A1298" t="s">
        <v>1828</v>
      </c>
      <c r="B1298">
        <v>3</v>
      </c>
      <c r="C1298" s="54">
        <v>43344</v>
      </c>
      <c r="D1298" s="3" t="str">
        <f>YEAR(Datos_Consumo[[#This Row],[FECHA]])&amp;"-"&amp;MONTH(Datos_Consumo[[#This Row],[FECHA]])</f>
        <v>2018-9</v>
      </c>
    </row>
    <row r="1299" spans="1:4" x14ac:dyDescent="0.25">
      <c r="A1299" t="s">
        <v>1828</v>
      </c>
      <c r="B1299">
        <v>4</v>
      </c>
      <c r="C1299" s="54">
        <v>43374</v>
      </c>
      <c r="D1299" s="3" t="str">
        <f>YEAR(Datos_Consumo[[#This Row],[FECHA]])&amp;"-"&amp;MONTH(Datos_Consumo[[#This Row],[FECHA]])</f>
        <v>2018-10</v>
      </c>
    </row>
    <row r="1300" spans="1:4" x14ac:dyDescent="0.25">
      <c r="A1300" t="s">
        <v>1828</v>
      </c>
      <c r="B1300">
        <v>6</v>
      </c>
      <c r="C1300" s="54">
        <v>43466</v>
      </c>
      <c r="D1300" s="3" t="str">
        <f>YEAR(Datos_Consumo[[#This Row],[FECHA]])&amp;"-"&amp;MONTH(Datos_Consumo[[#This Row],[FECHA]])</f>
        <v>2019-1</v>
      </c>
    </row>
    <row r="1301" spans="1:4" x14ac:dyDescent="0.25">
      <c r="A1301" t="s">
        <v>1829</v>
      </c>
      <c r="B1301">
        <v>23</v>
      </c>
      <c r="C1301" s="54">
        <v>43313</v>
      </c>
      <c r="D1301" s="3" t="str">
        <f>YEAR(Datos_Consumo[[#This Row],[FECHA]])&amp;"-"&amp;MONTH(Datos_Consumo[[#This Row],[FECHA]])</f>
        <v>2018-8</v>
      </c>
    </row>
    <row r="1302" spans="1:4" x14ac:dyDescent="0.25">
      <c r="A1302" t="s">
        <v>1829</v>
      </c>
      <c r="B1302">
        <v>5</v>
      </c>
      <c r="C1302" s="54">
        <v>43344</v>
      </c>
      <c r="D1302" s="3" t="str">
        <f>YEAR(Datos_Consumo[[#This Row],[FECHA]])&amp;"-"&amp;MONTH(Datos_Consumo[[#This Row],[FECHA]])</f>
        <v>2018-9</v>
      </c>
    </row>
    <row r="1303" spans="1:4" x14ac:dyDescent="0.25">
      <c r="A1303" t="s">
        <v>1829</v>
      </c>
      <c r="B1303">
        <v>18</v>
      </c>
      <c r="C1303" s="54">
        <v>43374</v>
      </c>
      <c r="D1303" s="3" t="str">
        <f>YEAR(Datos_Consumo[[#This Row],[FECHA]])&amp;"-"&amp;MONTH(Datos_Consumo[[#This Row],[FECHA]])</f>
        <v>2018-10</v>
      </c>
    </row>
    <row r="1304" spans="1:4" x14ac:dyDescent="0.25">
      <c r="A1304" t="s">
        <v>1829</v>
      </c>
      <c r="B1304">
        <v>2</v>
      </c>
      <c r="C1304" s="54">
        <v>43405</v>
      </c>
      <c r="D1304" s="3" t="str">
        <f>YEAR(Datos_Consumo[[#This Row],[FECHA]])&amp;"-"&amp;MONTH(Datos_Consumo[[#This Row],[FECHA]])</f>
        <v>2018-11</v>
      </c>
    </row>
    <row r="1305" spans="1:4" x14ac:dyDescent="0.25">
      <c r="A1305" t="s">
        <v>1830</v>
      </c>
      <c r="B1305">
        <v>17</v>
      </c>
      <c r="C1305" s="54">
        <v>43313</v>
      </c>
      <c r="D1305" s="3" t="str">
        <f>YEAR(Datos_Consumo[[#This Row],[FECHA]])&amp;"-"&amp;MONTH(Datos_Consumo[[#This Row],[FECHA]])</f>
        <v>2018-8</v>
      </c>
    </row>
    <row r="1306" spans="1:4" x14ac:dyDescent="0.25">
      <c r="A1306" t="s">
        <v>1830</v>
      </c>
      <c r="B1306">
        <v>1</v>
      </c>
      <c r="C1306" s="54">
        <v>43344</v>
      </c>
      <c r="D1306" s="3" t="str">
        <f>YEAR(Datos_Consumo[[#This Row],[FECHA]])&amp;"-"&amp;MONTH(Datos_Consumo[[#This Row],[FECHA]])</f>
        <v>2018-9</v>
      </c>
    </row>
    <row r="1307" spans="1:4" x14ac:dyDescent="0.25">
      <c r="A1307" t="s">
        <v>1830</v>
      </c>
      <c r="B1307">
        <v>10</v>
      </c>
      <c r="C1307" s="54">
        <v>43374</v>
      </c>
      <c r="D1307" s="3" t="str">
        <f>YEAR(Datos_Consumo[[#This Row],[FECHA]])&amp;"-"&amp;MONTH(Datos_Consumo[[#This Row],[FECHA]])</f>
        <v>2018-10</v>
      </c>
    </row>
    <row r="1308" spans="1:4" x14ac:dyDescent="0.25">
      <c r="A1308" t="s">
        <v>1830</v>
      </c>
      <c r="B1308">
        <v>3</v>
      </c>
      <c r="C1308" s="54">
        <v>43405</v>
      </c>
      <c r="D1308" s="3" t="str">
        <f>YEAR(Datos_Consumo[[#This Row],[FECHA]])&amp;"-"&amp;MONTH(Datos_Consumo[[#This Row],[FECHA]])</f>
        <v>2018-11</v>
      </c>
    </row>
    <row r="1309" spans="1:4" x14ac:dyDescent="0.25">
      <c r="A1309" t="s">
        <v>1830</v>
      </c>
      <c r="B1309">
        <v>1</v>
      </c>
      <c r="C1309" s="54">
        <v>43435</v>
      </c>
      <c r="D1309" s="3" t="str">
        <f>YEAR(Datos_Consumo[[#This Row],[FECHA]])&amp;"-"&amp;MONTH(Datos_Consumo[[#This Row],[FECHA]])</f>
        <v>2018-12</v>
      </c>
    </row>
    <row r="1310" spans="1:4" x14ac:dyDescent="0.25">
      <c r="A1310" t="s">
        <v>1830</v>
      </c>
      <c r="B1310">
        <v>22</v>
      </c>
      <c r="C1310" s="54">
        <v>43466</v>
      </c>
      <c r="D1310" s="3" t="str">
        <f>YEAR(Datos_Consumo[[#This Row],[FECHA]])&amp;"-"&amp;MONTH(Datos_Consumo[[#This Row],[FECHA]])</f>
        <v>2019-1</v>
      </c>
    </row>
    <row r="1311" spans="1:4" x14ac:dyDescent="0.25">
      <c r="A1311" t="s">
        <v>1831</v>
      </c>
      <c r="B1311">
        <v>2</v>
      </c>
      <c r="C1311" s="54">
        <v>43344</v>
      </c>
      <c r="D1311" s="3" t="str">
        <f>YEAR(Datos_Consumo[[#This Row],[FECHA]])&amp;"-"&amp;MONTH(Datos_Consumo[[#This Row],[FECHA]])</f>
        <v>2018-9</v>
      </c>
    </row>
    <row r="1312" spans="1:4" x14ac:dyDescent="0.25">
      <c r="A1312" t="s">
        <v>1831</v>
      </c>
      <c r="B1312">
        <v>1</v>
      </c>
      <c r="C1312" s="54">
        <v>43374</v>
      </c>
      <c r="D1312" s="3" t="str">
        <f>YEAR(Datos_Consumo[[#This Row],[FECHA]])&amp;"-"&amp;MONTH(Datos_Consumo[[#This Row],[FECHA]])</f>
        <v>2018-10</v>
      </c>
    </row>
    <row r="1313" spans="1:4" x14ac:dyDescent="0.25">
      <c r="A1313" t="s">
        <v>1831</v>
      </c>
      <c r="B1313">
        <v>2</v>
      </c>
      <c r="C1313" s="54">
        <v>43435</v>
      </c>
      <c r="D1313" s="3" t="str">
        <f>YEAR(Datos_Consumo[[#This Row],[FECHA]])&amp;"-"&amp;MONTH(Datos_Consumo[[#This Row],[FECHA]])</f>
        <v>2018-12</v>
      </c>
    </row>
    <row r="1314" spans="1:4" x14ac:dyDescent="0.25">
      <c r="A1314" t="s">
        <v>1831</v>
      </c>
      <c r="B1314">
        <v>1</v>
      </c>
      <c r="C1314" s="54">
        <v>43466</v>
      </c>
      <c r="D1314" s="3" t="str">
        <f>YEAR(Datos_Consumo[[#This Row],[FECHA]])&amp;"-"&amp;MONTH(Datos_Consumo[[#This Row],[FECHA]])</f>
        <v>2019-1</v>
      </c>
    </row>
    <row r="1315" spans="1:4" x14ac:dyDescent="0.25">
      <c r="A1315" t="s">
        <v>1832</v>
      </c>
      <c r="B1315">
        <v>3</v>
      </c>
      <c r="C1315" s="54">
        <v>43313</v>
      </c>
      <c r="D1315" s="3" t="str">
        <f>YEAR(Datos_Consumo[[#This Row],[FECHA]])&amp;"-"&amp;MONTH(Datos_Consumo[[#This Row],[FECHA]])</f>
        <v>2018-8</v>
      </c>
    </row>
    <row r="1316" spans="1:4" x14ac:dyDescent="0.25">
      <c r="A1316" t="s">
        <v>1832</v>
      </c>
      <c r="B1316">
        <v>5</v>
      </c>
      <c r="C1316" s="54">
        <v>43344</v>
      </c>
      <c r="D1316" s="3" t="str">
        <f>YEAR(Datos_Consumo[[#This Row],[FECHA]])&amp;"-"&amp;MONTH(Datos_Consumo[[#This Row],[FECHA]])</f>
        <v>2018-9</v>
      </c>
    </row>
    <row r="1317" spans="1:4" x14ac:dyDescent="0.25">
      <c r="A1317" t="s">
        <v>1833</v>
      </c>
      <c r="B1317">
        <v>3</v>
      </c>
      <c r="C1317" s="54">
        <v>43313</v>
      </c>
      <c r="D1317" s="3" t="str">
        <f>YEAR(Datos_Consumo[[#This Row],[FECHA]])&amp;"-"&amp;MONTH(Datos_Consumo[[#This Row],[FECHA]])</f>
        <v>2018-8</v>
      </c>
    </row>
    <row r="1318" spans="1:4" x14ac:dyDescent="0.25">
      <c r="A1318" t="s">
        <v>1833</v>
      </c>
      <c r="B1318">
        <v>2</v>
      </c>
      <c r="C1318" s="54">
        <v>43344</v>
      </c>
      <c r="D1318" s="3" t="str">
        <f>YEAR(Datos_Consumo[[#This Row],[FECHA]])&amp;"-"&amp;MONTH(Datos_Consumo[[#This Row],[FECHA]])</f>
        <v>2018-9</v>
      </c>
    </row>
    <row r="1319" spans="1:4" x14ac:dyDescent="0.25">
      <c r="A1319" t="s">
        <v>1833</v>
      </c>
      <c r="B1319">
        <v>2</v>
      </c>
      <c r="C1319" s="54">
        <v>43374</v>
      </c>
      <c r="D1319" s="3" t="str">
        <f>YEAR(Datos_Consumo[[#This Row],[FECHA]])&amp;"-"&amp;MONTH(Datos_Consumo[[#This Row],[FECHA]])</f>
        <v>2018-10</v>
      </c>
    </row>
    <row r="1320" spans="1:4" x14ac:dyDescent="0.25">
      <c r="A1320" t="s">
        <v>1833</v>
      </c>
      <c r="B1320">
        <v>3</v>
      </c>
      <c r="C1320" s="54">
        <v>43405</v>
      </c>
      <c r="D1320" s="3" t="str">
        <f>YEAR(Datos_Consumo[[#This Row],[FECHA]])&amp;"-"&amp;MONTH(Datos_Consumo[[#This Row],[FECHA]])</f>
        <v>2018-11</v>
      </c>
    </row>
    <row r="1321" spans="1:4" x14ac:dyDescent="0.25">
      <c r="A1321" t="s">
        <v>1834</v>
      </c>
      <c r="B1321">
        <v>2</v>
      </c>
      <c r="C1321" s="54">
        <v>43313</v>
      </c>
      <c r="D1321" s="3" t="str">
        <f>YEAR(Datos_Consumo[[#This Row],[FECHA]])&amp;"-"&amp;MONTH(Datos_Consumo[[#This Row],[FECHA]])</f>
        <v>2018-8</v>
      </c>
    </row>
    <row r="1322" spans="1:4" x14ac:dyDescent="0.25">
      <c r="A1322" t="s">
        <v>1834</v>
      </c>
      <c r="B1322">
        <v>2</v>
      </c>
      <c r="C1322" s="54">
        <v>43344</v>
      </c>
      <c r="D1322" s="3" t="str">
        <f>YEAR(Datos_Consumo[[#This Row],[FECHA]])&amp;"-"&amp;MONTH(Datos_Consumo[[#This Row],[FECHA]])</f>
        <v>2018-9</v>
      </c>
    </row>
    <row r="1323" spans="1:4" x14ac:dyDescent="0.25">
      <c r="A1323" t="s">
        <v>1834</v>
      </c>
      <c r="B1323">
        <v>4</v>
      </c>
      <c r="C1323" s="54">
        <v>43374</v>
      </c>
      <c r="D1323" s="3" t="str">
        <f>YEAR(Datos_Consumo[[#This Row],[FECHA]])&amp;"-"&amp;MONTH(Datos_Consumo[[#This Row],[FECHA]])</f>
        <v>2018-10</v>
      </c>
    </row>
    <row r="1324" spans="1:4" x14ac:dyDescent="0.25">
      <c r="A1324" t="s">
        <v>1834</v>
      </c>
      <c r="B1324">
        <v>9</v>
      </c>
      <c r="C1324" s="54">
        <v>43405</v>
      </c>
      <c r="D1324" s="3" t="str">
        <f>YEAR(Datos_Consumo[[#This Row],[FECHA]])&amp;"-"&amp;MONTH(Datos_Consumo[[#This Row],[FECHA]])</f>
        <v>2018-11</v>
      </c>
    </row>
    <row r="1325" spans="1:4" x14ac:dyDescent="0.25">
      <c r="A1325" t="s">
        <v>1835</v>
      </c>
      <c r="B1325">
        <v>2</v>
      </c>
      <c r="C1325" s="54">
        <v>43313</v>
      </c>
      <c r="D1325" s="3" t="str">
        <f>YEAR(Datos_Consumo[[#This Row],[FECHA]])&amp;"-"&amp;MONTH(Datos_Consumo[[#This Row],[FECHA]])</f>
        <v>2018-8</v>
      </c>
    </row>
    <row r="1326" spans="1:4" x14ac:dyDescent="0.25">
      <c r="A1326" t="s">
        <v>1835</v>
      </c>
      <c r="B1326">
        <v>6</v>
      </c>
      <c r="C1326" s="54">
        <v>43344</v>
      </c>
      <c r="D1326" s="3" t="str">
        <f>YEAR(Datos_Consumo[[#This Row],[FECHA]])&amp;"-"&amp;MONTH(Datos_Consumo[[#This Row],[FECHA]])</f>
        <v>2018-9</v>
      </c>
    </row>
    <row r="1327" spans="1:4" x14ac:dyDescent="0.25">
      <c r="A1327" t="s">
        <v>1835</v>
      </c>
      <c r="B1327">
        <v>6</v>
      </c>
      <c r="C1327" s="54">
        <v>43374</v>
      </c>
      <c r="D1327" s="3" t="str">
        <f>YEAR(Datos_Consumo[[#This Row],[FECHA]])&amp;"-"&amp;MONTH(Datos_Consumo[[#This Row],[FECHA]])</f>
        <v>2018-10</v>
      </c>
    </row>
    <row r="1328" spans="1:4" x14ac:dyDescent="0.25">
      <c r="A1328" t="s">
        <v>1835</v>
      </c>
      <c r="B1328">
        <v>1</v>
      </c>
      <c r="C1328" s="54">
        <v>43405</v>
      </c>
      <c r="D1328" s="3" t="str">
        <f>YEAR(Datos_Consumo[[#This Row],[FECHA]])&amp;"-"&amp;MONTH(Datos_Consumo[[#This Row],[FECHA]])</f>
        <v>2018-11</v>
      </c>
    </row>
    <row r="1329" spans="1:4" x14ac:dyDescent="0.25">
      <c r="A1329" t="s">
        <v>1836</v>
      </c>
      <c r="B1329">
        <v>3</v>
      </c>
      <c r="C1329" s="54">
        <v>43313</v>
      </c>
      <c r="D1329" s="3" t="str">
        <f>YEAR(Datos_Consumo[[#This Row],[FECHA]])&amp;"-"&amp;MONTH(Datos_Consumo[[#This Row],[FECHA]])</f>
        <v>2018-8</v>
      </c>
    </row>
    <row r="1330" spans="1:4" x14ac:dyDescent="0.25">
      <c r="A1330" t="s">
        <v>1836</v>
      </c>
      <c r="B1330">
        <v>1</v>
      </c>
      <c r="C1330" s="54">
        <v>43344</v>
      </c>
      <c r="D1330" s="3" t="str">
        <f>YEAR(Datos_Consumo[[#This Row],[FECHA]])&amp;"-"&amp;MONTH(Datos_Consumo[[#This Row],[FECHA]])</f>
        <v>2018-9</v>
      </c>
    </row>
    <row r="1331" spans="1:4" x14ac:dyDescent="0.25">
      <c r="A1331" t="s">
        <v>1836</v>
      </c>
      <c r="B1331">
        <v>2</v>
      </c>
      <c r="C1331" s="54">
        <v>43374</v>
      </c>
      <c r="D1331" s="3" t="str">
        <f>YEAR(Datos_Consumo[[#This Row],[FECHA]])&amp;"-"&amp;MONTH(Datos_Consumo[[#This Row],[FECHA]])</f>
        <v>2018-10</v>
      </c>
    </row>
    <row r="1332" spans="1:4" x14ac:dyDescent="0.25">
      <c r="A1332" t="s">
        <v>1836</v>
      </c>
      <c r="B1332">
        <v>4</v>
      </c>
      <c r="C1332" s="54">
        <v>43405</v>
      </c>
      <c r="D1332" s="3" t="str">
        <f>YEAR(Datos_Consumo[[#This Row],[FECHA]])&amp;"-"&amp;MONTH(Datos_Consumo[[#This Row],[FECHA]])</f>
        <v>2018-11</v>
      </c>
    </row>
    <row r="1333" spans="1:4" x14ac:dyDescent="0.25">
      <c r="A1333" t="s">
        <v>1837</v>
      </c>
      <c r="B1333">
        <v>1</v>
      </c>
      <c r="C1333" s="54">
        <v>43313</v>
      </c>
      <c r="D1333" s="3" t="str">
        <f>YEAR(Datos_Consumo[[#This Row],[FECHA]])&amp;"-"&amp;MONTH(Datos_Consumo[[#This Row],[FECHA]])</f>
        <v>2018-8</v>
      </c>
    </row>
    <row r="1334" spans="1:4" x14ac:dyDescent="0.25">
      <c r="A1334" t="s">
        <v>1837</v>
      </c>
      <c r="B1334">
        <v>4</v>
      </c>
      <c r="C1334" s="54">
        <v>43344</v>
      </c>
      <c r="D1334" s="3" t="str">
        <f>YEAR(Datos_Consumo[[#This Row],[FECHA]])&amp;"-"&amp;MONTH(Datos_Consumo[[#This Row],[FECHA]])</f>
        <v>2018-9</v>
      </c>
    </row>
    <row r="1335" spans="1:4" x14ac:dyDescent="0.25">
      <c r="A1335" t="s">
        <v>1837</v>
      </c>
      <c r="B1335">
        <v>1</v>
      </c>
      <c r="C1335" s="54">
        <v>43374</v>
      </c>
      <c r="D1335" s="3" t="str">
        <f>YEAR(Datos_Consumo[[#This Row],[FECHA]])&amp;"-"&amp;MONTH(Datos_Consumo[[#This Row],[FECHA]])</f>
        <v>2018-10</v>
      </c>
    </row>
    <row r="1336" spans="1:4" x14ac:dyDescent="0.25">
      <c r="A1336" t="s">
        <v>1837</v>
      </c>
      <c r="B1336">
        <v>1</v>
      </c>
      <c r="C1336" s="54">
        <v>43435</v>
      </c>
      <c r="D1336" s="3" t="str">
        <f>YEAR(Datos_Consumo[[#This Row],[FECHA]])&amp;"-"&amp;MONTH(Datos_Consumo[[#This Row],[FECHA]])</f>
        <v>2018-12</v>
      </c>
    </row>
    <row r="1337" spans="1:4" x14ac:dyDescent="0.25">
      <c r="A1337" t="s">
        <v>1838</v>
      </c>
      <c r="B1337">
        <v>22</v>
      </c>
      <c r="C1337" s="54">
        <v>43313</v>
      </c>
      <c r="D1337" s="3" t="str">
        <f>YEAR(Datos_Consumo[[#This Row],[FECHA]])&amp;"-"&amp;MONTH(Datos_Consumo[[#This Row],[FECHA]])</f>
        <v>2018-8</v>
      </c>
    </row>
    <row r="1338" spans="1:4" x14ac:dyDescent="0.25">
      <c r="A1338" t="s">
        <v>1838</v>
      </c>
      <c r="B1338">
        <v>30</v>
      </c>
      <c r="C1338" s="54">
        <v>43344</v>
      </c>
      <c r="D1338" s="3" t="str">
        <f>YEAR(Datos_Consumo[[#This Row],[FECHA]])&amp;"-"&amp;MONTH(Datos_Consumo[[#This Row],[FECHA]])</f>
        <v>2018-9</v>
      </c>
    </row>
    <row r="1339" spans="1:4" x14ac:dyDescent="0.25">
      <c r="A1339" t="s">
        <v>1838</v>
      </c>
      <c r="B1339">
        <v>23</v>
      </c>
      <c r="C1339" s="54">
        <v>43374</v>
      </c>
      <c r="D1339" s="3" t="str">
        <f>YEAR(Datos_Consumo[[#This Row],[FECHA]])&amp;"-"&amp;MONTH(Datos_Consumo[[#This Row],[FECHA]])</f>
        <v>2018-10</v>
      </c>
    </row>
    <row r="1340" spans="1:4" x14ac:dyDescent="0.25">
      <c r="A1340" t="s">
        <v>1838</v>
      </c>
      <c r="B1340">
        <v>26</v>
      </c>
      <c r="C1340" s="54">
        <v>43405</v>
      </c>
      <c r="D1340" s="3" t="str">
        <f>YEAR(Datos_Consumo[[#This Row],[FECHA]])&amp;"-"&amp;MONTH(Datos_Consumo[[#This Row],[FECHA]])</f>
        <v>2018-11</v>
      </c>
    </row>
    <row r="1341" spans="1:4" x14ac:dyDescent="0.25">
      <c r="A1341" t="s">
        <v>1838</v>
      </c>
      <c r="B1341">
        <v>14</v>
      </c>
      <c r="C1341" s="54">
        <v>43435</v>
      </c>
      <c r="D1341" s="3" t="str">
        <f>YEAR(Datos_Consumo[[#This Row],[FECHA]])&amp;"-"&amp;MONTH(Datos_Consumo[[#This Row],[FECHA]])</f>
        <v>2018-12</v>
      </c>
    </row>
    <row r="1342" spans="1:4" x14ac:dyDescent="0.25">
      <c r="A1342" t="s">
        <v>1838</v>
      </c>
      <c r="B1342">
        <v>22</v>
      </c>
      <c r="C1342" s="54">
        <v>43466</v>
      </c>
      <c r="D1342" s="3" t="str">
        <f>YEAR(Datos_Consumo[[#This Row],[FECHA]])&amp;"-"&amp;MONTH(Datos_Consumo[[#This Row],[FECHA]])</f>
        <v>2019-1</v>
      </c>
    </row>
    <row r="1343" spans="1:4" x14ac:dyDescent="0.25">
      <c r="A1343" t="s">
        <v>1839</v>
      </c>
      <c r="B1343">
        <v>7</v>
      </c>
      <c r="C1343" s="54">
        <v>43313</v>
      </c>
      <c r="D1343" s="3" t="str">
        <f>YEAR(Datos_Consumo[[#This Row],[FECHA]])&amp;"-"&amp;MONTH(Datos_Consumo[[#This Row],[FECHA]])</f>
        <v>2018-8</v>
      </c>
    </row>
    <row r="1344" spans="1:4" x14ac:dyDescent="0.25">
      <c r="A1344" t="s">
        <v>1839</v>
      </c>
      <c r="B1344">
        <v>11</v>
      </c>
      <c r="C1344" s="54">
        <v>43344</v>
      </c>
      <c r="D1344" s="3" t="str">
        <f>YEAR(Datos_Consumo[[#This Row],[FECHA]])&amp;"-"&amp;MONTH(Datos_Consumo[[#This Row],[FECHA]])</f>
        <v>2018-9</v>
      </c>
    </row>
    <row r="1345" spans="1:4" x14ac:dyDescent="0.25">
      <c r="A1345" t="s">
        <v>1839</v>
      </c>
      <c r="B1345">
        <v>15</v>
      </c>
      <c r="C1345" s="54">
        <v>43374</v>
      </c>
      <c r="D1345" s="3" t="str">
        <f>YEAR(Datos_Consumo[[#This Row],[FECHA]])&amp;"-"&amp;MONTH(Datos_Consumo[[#This Row],[FECHA]])</f>
        <v>2018-10</v>
      </c>
    </row>
    <row r="1346" spans="1:4" x14ac:dyDescent="0.25">
      <c r="A1346" t="s">
        <v>1839</v>
      </c>
      <c r="B1346">
        <v>8</v>
      </c>
      <c r="C1346" s="54">
        <v>43405</v>
      </c>
      <c r="D1346" s="3" t="str">
        <f>YEAR(Datos_Consumo[[#This Row],[FECHA]])&amp;"-"&amp;MONTH(Datos_Consumo[[#This Row],[FECHA]])</f>
        <v>2018-11</v>
      </c>
    </row>
    <row r="1347" spans="1:4" x14ac:dyDescent="0.25">
      <c r="A1347" t="s">
        <v>1840</v>
      </c>
      <c r="B1347">
        <v>1</v>
      </c>
      <c r="C1347" s="54">
        <v>43344</v>
      </c>
      <c r="D1347" s="3" t="str">
        <f>YEAR(Datos_Consumo[[#This Row],[FECHA]])&amp;"-"&amp;MONTH(Datos_Consumo[[#This Row],[FECHA]])</f>
        <v>2018-9</v>
      </c>
    </row>
    <row r="1348" spans="1:4" x14ac:dyDescent="0.25">
      <c r="A1348" t="s">
        <v>1840</v>
      </c>
      <c r="B1348">
        <v>10</v>
      </c>
      <c r="C1348" s="54">
        <v>43374</v>
      </c>
      <c r="D1348" s="3" t="str">
        <f>YEAR(Datos_Consumo[[#This Row],[FECHA]])&amp;"-"&amp;MONTH(Datos_Consumo[[#This Row],[FECHA]])</f>
        <v>2018-10</v>
      </c>
    </row>
    <row r="1349" spans="1:4" x14ac:dyDescent="0.25">
      <c r="A1349" t="s">
        <v>1840</v>
      </c>
      <c r="B1349">
        <v>6</v>
      </c>
      <c r="C1349" s="54">
        <v>43405</v>
      </c>
      <c r="D1349" s="3" t="str">
        <f>YEAR(Datos_Consumo[[#This Row],[FECHA]])&amp;"-"&amp;MONTH(Datos_Consumo[[#This Row],[FECHA]])</f>
        <v>2018-11</v>
      </c>
    </row>
    <row r="1350" spans="1:4" x14ac:dyDescent="0.25">
      <c r="A1350" t="s">
        <v>1840</v>
      </c>
      <c r="B1350">
        <v>5</v>
      </c>
      <c r="C1350" s="54">
        <v>43466</v>
      </c>
      <c r="D1350" s="3" t="str">
        <f>YEAR(Datos_Consumo[[#This Row],[FECHA]])&amp;"-"&amp;MONTH(Datos_Consumo[[#This Row],[FECHA]])</f>
        <v>2019-1</v>
      </c>
    </row>
    <row r="1351" spans="1:4" x14ac:dyDescent="0.25">
      <c r="A1351" t="s">
        <v>1841</v>
      </c>
      <c r="B1351">
        <v>39</v>
      </c>
      <c r="C1351" s="54">
        <v>43313</v>
      </c>
      <c r="D1351" s="3" t="str">
        <f>YEAR(Datos_Consumo[[#This Row],[FECHA]])&amp;"-"&amp;MONTH(Datos_Consumo[[#This Row],[FECHA]])</f>
        <v>2018-8</v>
      </c>
    </row>
    <row r="1352" spans="1:4" x14ac:dyDescent="0.25">
      <c r="A1352" t="s">
        <v>1841</v>
      </c>
      <c r="B1352">
        <v>27</v>
      </c>
      <c r="C1352" s="54">
        <v>43344</v>
      </c>
      <c r="D1352" s="3" t="str">
        <f>YEAR(Datos_Consumo[[#This Row],[FECHA]])&amp;"-"&amp;MONTH(Datos_Consumo[[#This Row],[FECHA]])</f>
        <v>2018-9</v>
      </c>
    </row>
    <row r="1353" spans="1:4" x14ac:dyDescent="0.25">
      <c r="A1353" t="s">
        <v>1841</v>
      </c>
      <c r="B1353">
        <v>13</v>
      </c>
      <c r="C1353" s="54">
        <v>43374</v>
      </c>
      <c r="D1353" s="3" t="str">
        <f>YEAR(Datos_Consumo[[#This Row],[FECHA]])&amp;"-"&amp;MONTH(Datos_Consumo[[#This Row],[FECHA]])</f>
        <v>2018-10</v>
      </c>
    </row>
    <row r="1354" spans="1:4" x14ac:dyDescent="0.25">
      <c r="A1354" t="s">
        <v>1841</v>
      </c>
      <c r="B1354">
        <v>24</v>
      </c>
      <c r="C1354" s="54">
        <v>43405</v>
      </c>
      <c r="D1354" s="3" t="str">
        <f>YEAR(Datos_Consumo[[#This Row],[FECHA]])&amp;"-"&amp;MONTH(Datos_Consumo[[#This Row],[FECHA]])</f>
        <v>2018-11</v>
      </c>
    </row>
    <row r="1355" spans="1:4" x14ac:dyDescent="0.25">
      <c r="A1355" t="s">
        <v>1841</v>
      </c>
      <c r="B1355">
        <v>14</v>
      </c>
      <c r="C1355" s="54">
        <v>43435</v>
      </c>
      <c r="D1355" s="3" t="str">
        <f>YEAR(Datos_Consumo[[#This Row],[FECHA]])&amp;"-"&amp;MONTH(Datos_Consumo[[#This Row],[FECHA]])</f>
        <v>2018-12</v>
      </c>
    </row>
    <row r="1356" spans="1:4" x14ac:dyDescent="0.25">
      <c r="A1356" t="s">
        <v>1841</v>
      </c>
      <c r="B1356">
        <v>8</v>
      </c>
      <c r="C1356" s="54">
        <v>43466</v>
      </c>
      <c r="D1356" s="3" t="str">
        <f>YEAR(Datos_Consumo[[#This Row],[FECHA]])&amp;"-"&amp;MONTH(Datos_Consumo[[#This Row],[FECHA]])</f>
        <v>2019-1</v>
      </c>
    </row>
    <row r="1357" spans="1:4" x14ac:dyDescent="0.25">
      <c r="A1357" t="s">
        <v>1842</v>
      </c>
      <c r="B1357">
        <v>27</v>
      </c>
      <c r="C1357" s="54">
        <v>43313</v>
      </c>
      <c r="D1357" s="3" t="str">
        <f>YEAR(Datos_Consumo[[#This Row],[FECHA]])&amp;"-"&amp;MONTH(Datos_Consumo[[#This Row],[FECHA]])</f>
        <v>2018-8</v>
      </c>
    </row>
    <row r="1358" spans="1:4" x14ac:dyDescent="0.25">
      <c r="A1358" t="s">
        <v>1842</v>
      </c>
      <c r="B1358">
        <v>13</v>
      </c>
      <c r="C1358" s="54">
        <v>43344</v>
      </c>
      <c r="D1358" s="3" t="str">
        <f>YEAR(Datos_Consumo[[#This Row],[FECHA]])&amp;"-"&amp;MONTH(Datos_Consumo[[#This Row],[FECHA]])</f>
        <v>2018-9</v>
      </c>
    </row>
    <row r="1359" spans="1:4" x14ac:dyDescent="0.25">
      <c r="A1359" t="s">
        <v>1843</v>
      </c>
      <c r="B1359">
        <v>3</v>
      </c>
      <c r="C1359" s="54">
        <v>43344</v>
      </c>
      <c r="D1359" s="3" t="str">
        <f>YEAR(Datos_Consumo[[#This Row],[FECHA]])&amp;"-"&amp;MONTH(Datos_Consumo[[#This Row],[FECHA]])</f>
        <v>2018-9</v>
      </c>
    </row>
    <row r="1360" spans="1:4" x14ac:dyDescent="0.25">
      <c r="A1360" t="s">
        <v>1843</v>
      </c>
      <c r="B1360">
        <v>2</v>
      </c>
      <c r="C1360" s="54">
        <v>43374</v>
      </c>
      <c r="D1360" s="3" t="str">
        <f>YEAR(Datos_Consumo[[#This Row],[FECHA]])&amp;"-"&amp;MONTH(Datos_Consumo[[#This Row],[FECHA]])</f>
        <v>2018-10</v>
      </c>
    </row>
    <row r="1361" spans="1:4" x14ac:dyDescent="0.25">
      <c r="A1361" t="s">
        <v>1843</v>
      </c>
      <c r="B1361">
        <v>3</v>
      </c>
      <c r="C1361" s="54">
        <v>43405</v>
      </c>
      <c r="D1361" s="3" t="str">
        <f>YEAR(Datos_Consumo[[#This Row],[FECHA]])&amp;"-"&amp;MONTH(Datos_Consumo[[#This Row],[FECHA]])</f>
        <v>2018-11</v>
      </c>
    </row>
    <row r="1362" spans="1:4" x14ac:dyDescent="0.25">
      <c r="A1362" t="s">
        <v>1844</v>
      </c>
      <c r="B1362">
        <v>58</v>
      </c>
      <c r="C1362" s="54">
        <v>43313</v>
      </c>
      <c r="D1362" s="3" t="str">
        <f>YEAR(Datos_Consumo[[#This Row],[FECHA]])&amp;"-"&amp;MONTH(Datos_Consumo[[#This Row],[FECHA]])</f>
        <v>2018-8</v>
      </c>
    </row>
    <row r="1363" spans="1:4" x14ac:dyDescent="0.25">
      <c r="A1363" t="s">
        <v>1844</v>
      </c>
      <c r="B1363">
        <v>26</v>
      </c>
      <c r="C1363" s="54">
        <v>43344</v>
      </c>
      <c r="D1363" s="3" t="str">
        <f>YEAR(Datos_Consumo[[#This Row],[FECHA]])&amp;"-"&amp;MONTH(Datos_Consumo[[#This Row],[FECHA]])</f>
        <v>2018-9</v>
      </c>
    </row>
    <row r="1364" spans="1:4" x14ac:dyDescent="0.25">
      <c r="A1364" t="s">
        <v>1845</v>
      </c>
      <c r="B1364">
        <v>23</v>
      </c>
      <c r="C1364" s="54">
        <v>43313</v>
      </c>
      <c r="D1364" s="3" t="str">
        <f>YEAR(Datos_Consumo[[#This Row],[FECHA]])&amp;"-"&amp;MONTH(Datos_Consumo[[#This Row],[FECHA]])</f>
        <v>2018-8</v>
      </c>
    </row>
    <row r="1365" spans="1:4" x14ac:dyDescent="0.25">
      <c r="A1365" t="s">
        <v>1845</v>
      </c>
      <c r="B1365">
        <v>8</v>
      </c>
      <c r="C1365" s="54">
        <v>43344</v>
      </c>
      <c r="D1365" s="3" t="str">
        <f>YEAR(Datos_Consumo[[#This Row],[FECHA]])&amp;"-"&amp;MONTH(Datos_Consumo[[#This Row],[FECHA]])</f>
        <v>2018-9</v>
      </c>
    </row>
    <row r="1366" spans="1:4" x14ac:dyDescent="0.25">
      <c r="A1366" t="s">
        <v>1845</v>
      </c>
      <c r="B1366">
        <v>8</v>
      </c>
      <c r="C1366" s="54">
        <v>43374</v>
      </c>
      <c r="D1366" s="3" t="str">
        <f>YEAR(Datos_Consumo[[#This Row],[FECHA]])&amp;"-"&amp;MONTH(Datos_Consumo[[#This Row],[FECHA]])</f>
        <v>2018-10</v>
      </c>
    </row>
    <row r="1367" spans="1:4" x14ac:dyDescent="0.25">
      <c r="A1367" t="s">
        <v>1846</v>
      </c>
      <c r="B1367">
        <v>1</v>
      </c>
      <c r="C1367" s="54">
        <v>43344</v>
      </c>
      <c r="D1367" s="3" t="str">
        <f>YEAR(Datos_Consumo[[#This Row],[FECHA]])&amp;"-"&amp;MONTH(Datos_Consumo[[#This Row],[FECHA]])</f>
        <v>2018-9</v>
      </c>
    </row>
    <row r="1368" spans="1:4" x14ac:dyDescent="0.25">
      <c r="A1368" t="s">
        <v>1846</v>
      </c>
      <c r="B1368">
        <v>4</v>
      </c>
      <c r="C1368" s="54">
        <v>43374</v>
      </c>
      <c r="D1368" s="3" t="str">
        <f>YEAR(Datos_Consumo[[#This Row],[FECHA]])&amp;"-"&amp;MONTH(Datos_Consumo[[#This Row],[FECHA]])</f>
        <v>2018-10</v>
      </c>
    </row>
    <row r="1369" spans="1:4" x14ac:dyDescent="0.25">
      <c r="A1369" t="s">
        <v>1847</v>
      </c>
      <c r="B1369">
        <v>58</v>
      </c>
      <c r="C1369" s="54">
        <v>43313</v>
      </c>
      <c r="D1369" s="3" t="str">
        <f>YEAR(Datos_Consumo[[#This Row],[FECHA]])&amp;"-"&amp;MONTH(Datos_Consumo[[#This Row],[FECHA]])</f>
        <v>2018-8</v>
      </c>
    </row>
    <row r="1370" spans="1:4" x14ac:dyDescent="0.25">
      <c r="A1370" t="s">
        <v>1847</v>
      </c>
      <c r="B1370">
        <v>29</v>
      </c>
      <c r="C1370" s="54">
        <v>43344</v>
      </c>
      <c r="D1370" s="3" t="str">
        <f>YEAR(Datos_Consumo[[#This Row],[FECHA]])&amp;"-"&amp;MONTH(Datos_Consumo[[#This Row],[FECHA]])</f>
        <v>2018-9</v>
      </c>
    </row>
    <row r="1371" spans="1:4" x14ac:dyDescent="0.25">
      <c r="A1371" t="s">
        <v>1847</v>
      </c>
      <c r="B1371">
        <v>19</v>
      </c>
      <c r="C1371" s="54">
        <v>43374</v>
      </c>
      <c r="D1371" s="3" t="str">
        <f>YEAR(Datos_Consumo[[#This Row],[FECHA]])&amp;"-"&amp;MONTH(Datos_Consumo[[#This Row],[FECHA]])</f>
        <v>2018-10</v>
      </c>
    </row>
    <row r="1372" spans="1:4" x14ac:dyDescent="0.25">
      <c r="A1372" t="s">
        <v>1847</v>
      </c>
      <c r="B1372">
        <v>27</v>
      </c>
      <c r="C1372" s="54">
        <v>43405</v>
      </c>
      <c r="D1372" s="3" t="str">
        <f>YEAR(Datos_Consumo[[#This Row],[FECHA]])&amp;"-"&amp;MONTH(Datos_Consumo[[#This Row],[FECHA]])</f>
        <v>2018-11</v>
      </c>
    </row>
    <row r="1373" spans="1:4" x14ac:dyDescent="0.25">
      <c r="A1373" t="s">
        <v>1847</v>
      </c>
      <c r="B1373">
        <v>28</v>
      </c>
      <c r="C1373" s="54">
        <v>43435</v>
      </c>
      <c r="D1373" s="3" t="str">
        <f>YEAR(Datos_Consumo[[#This Row],[FECHA]])&amp;"-"&amp;MONTH(Datos_Consumo[[#This Row],[FECHA]])</f>
        <v>2018-12</v>
      </c>
    </row>
    <row r="1374" spans="1:4" x14ac:dyDescent="0.25">
      <c r="A1374" t="s">
        <v>1847</v>
      </c>
      <c r="B1374">
        <v>12</v>
      </c>
      <c r="C1374" s="54">
        <v>43466</v>
      </c>
      <c r="D1374" s="3" t="str">
        <f>YEAR(Datos_Consumo[[#This Row],[FECHA]])&amp;"-"&amp;MONTH(Datos_Consumo[[#This Row],[FECHA]])</f>
        <v>2019-1</v>
      </c>
    </row>
    <row r="1375" spans="1:4" x14ac:dyDescent="0.25">
      <c r="A1375" t="s">
        <v>1848</v>
      </c>
      <c r="B1375">
        <v>14</v>
      </c>
      <c r="C1375" s="54">
        <v>43313</v>
      </c>
      <c r="D1375" s="3" t="str">
        <f>YEAR(Datos_Consumo[[#This Row],[FECHA]])&amp;"-"&amp;MONTH(Datos_Consumo[[#This Row],[FECHA]])</f>
        <v>2018-8</v>
      </c>
    </row>
    <row r="1376" spans="1:4" x14ac:dyDescent="0.25">
      <c r="A1376" t="s">
        <v>1848</v>
      </c>
      <c r="B1376">
        <v>7</v>
      </c>
      <c r="C1376" s="54">
        <v>43344</v>
      </c>
      <c r="D1376" s="3" t="str">
        <f>YEAR(Datos_Consumo[[#This Row],[FECHA]])&amp;"-"&amp;MONTH(Datos_Consumo[[#This Row],[FECHA]])</f>
        <v>2018-9</v>
      </c>
    </row>
    <row r="1377" spans="1:4" x14ac:dyDescent="0.25">
      <c r="A1377" t="s">
        <v>1848</v>
      </c>
      <c r="B1377">
        <v>5</v>
      </c>
      <c r="C1377" s="54">
        <v>43374</v>
      </c>
      <c r="D1377" s="3" t="str">
        <f>YEAR(Datos_Consumo[[#This Row],[FECHA]])&amp;"-"&amp;MONTH(Datos_Consumo[[#This Row],[FECHA]])</f>
        <v>2018-10</v>
      </c>
    </row>
    <row r="1378" spans="1:4" x14ac:dyDescent="0.25">
      <c r="A1378" t="s">
        <v>1848</v>
      </c>
      <c r="B1378">
        <v>20</v>
      </c>
      <c r="C1378" s="54">
        <v>43405</v>
      </c>
      <c r="D1378" s="3" t="str">
        <f>YEAR(Datos_Consumo[[#This Row],[FECHA]])&amp;"-"&amp;MONTH(Datos_Consumo[[#This Row],[FECHA]])</f>
        <v>2018-11</v>
      </c>
    </row>
    <row r="1379" spans="1:4" x14ac:dyDescent="0.25">
      <c r="A1379" t="s">
        <v>1848</v>
      </c>
      <c r="B1379">
        <v>8</v>
      </c>
      <c r="C1379" s="54">
        <v>43435</v>
      </c>
      <c r="D1379" s="3" t="str">
        <f>YEAR(Datos_Consumo[[#This Row],[FECHA]])&amp;"-"&amp;MONTH(Datos_Consumo[[#This Row],[FECHA]])</f>
        <v>2018-12</v>
      </c>
    </row>
    <row r="1380" spans="1:4" x14ac:dyDescent="0.25">
      <c r="A1380" t="s">
        <v>1848</v>
      </c>
      <c r="B1380">
        <v>6</v>
      </c>
      <c r="C1380" s="54">
        <v>43466</v>
      </c>
      <c r="D1380" s="3" t="str">
        <f>YEAR(Datos_Consumo[[#This Row],[FECHA]])&amp;"-"&amp;MONTH(Datos_Consumo[[#This Row],[FECHA]])</f>
        <v>2019-1</v>
      </c>
    </row>
    <row r="1381" spans="1:4" x14ac:dyDescent="0.25">
      <c r="A1381" t="s">
        <v>1849</v>
      </c>
      <c r="B1381">
        <v>10</v>
      </c>
      <c r="C1381" s="54">
        <v>43313</v>
      </c>
      <c r="D1381" s="3" t="str">
        <f>YEAR(Datos_Consumo[[#This Row],[FECHA]])&amp;"-"&amp;MONTH(Datos_Consumo[[#This Row],[FECHA]])</f>
        <v>2018-8</v>
      </c>
    </row>
    <row r="1382" spans="1:4" x14ac:dyDescent="0.25">
      <c r="A1382" t="s">
        <v>1849</v>
      </c>
      <c r="B1382">
        <v>2</v>
      </c>
      <c r="C1382" s="54">
        <v>43374</v>
      </c>
      <c r="D1382" s="3" t="str">
        <f>YEAR(Datos_Consumo[[#This Row],[FECHA]])&amp;"-"&amp;MONTH(Datos_Consumo[[#This Row],[FECHA]])</f>
        <v>2018-10</v>
      </c>
    </row>
    <row r="1383" spans="1:4" x14ac:dyDescent="0.25">
      <c r="A1383" t="s">
        <v>1849</v>
      </c>
      <c r="B1383">
        <v>4</v>
      </c>
      <c r="C1383" s="54">
        <v>43405</v>
      </c>
      <c r="D1383" s="3" t="str">
        <f>YEAR(Datos_Consumo[[#This Row],[FECHA]])&amp;"-"&amp;MONTH(Datos_Consumo[[#This Row],[FECHA]])</f>
        <v>2018-11</v>
      </c>
    </row>
    <row r="1384" spans="1:4" x14ac:dyDescent="0.25">
      <c r="A1384" t="s">
        <v>1849</v>
      </c>
      <c r="B1384">
        <v>5</v>
      </c>
      <c r="C1384" s="54">
        <v>43435</v>
      </c>
      <c r="D1384" s="3" t="str">
        <f>YEAR(Datos_Consumo[[#This Row],[FECHA]])&amp;"-"&amp;MONTH(Datos_Consumo[[#This Row],[FECHA]])</f>
        <v>2018-12</v>
      </c>
    </row>
    <row r="1385" spans="1:4" x14ac:dyDescent="0.25">
      <c r="A1385" t="s">
        <v>1849</v>
      </c>
      <c r="B1385">
        <v>5</v>
      </c>
      <c r="C1385" s="54">
        <v>43466</v>
      </c>
      <c r="D1385" s="3" t="str">
        <f>YEAR(Datos_Consumo[[#This Row],[FECHA]])&amp;"-"&amp;MONTH(Datos_Consumo[[#This Row],[FECHA]])</f>
        <v>2019-1</v>
      </c>
    </row>
    <row r="1386" spans="1:4" x14ac:dyDescent="0.25">
      <c r="A1386" t="s">
        <v>1850</v>
      </c>
      <c r="B1386">
        <v>11</v>
      </c>
      <c r="C1386" s="54">
        <v>43313</v>
      </c>
      <c r="D1386" s="3" t="str">
        <f>YEAR(Datos_Consumo[[#This Row],[FECHA]])&amp;"-"&amp;MONTH(Datos_Consumo[[#This Row],[FECHA]])</f>
        <v>2018-8</v>
      </c>
    </row>
    <row r="1387" spans="1:4" x14ac:dyDescent="0.25">
      <c r="A1387" t="s">
        <v>1850</v>
      </c>
      <c r="B1387">
        <v>14</v>
      </c>
      <c r="C1387" s="54">
        <v>43344</v>
      </c>
      <c r="D1387" s="3" t="str">
        <f>YEAR(Datos_Consumo[[#This Row],[FECHA]])&amp;"-"&amp;MONTH(Datos_Consumo[[#This Row],[FECHA]])</f>
        <v>2018-9</v>
      </c>
    </row>
    <row r="1388" spans="1:4" x14ac:dyDescent="0.25">
      <c r="A1388" t="s">
        <v>1850</v>
      </c>
      <c r="B1388">
        <v>15</v>
      </c>
      <c r="C1388" s="54">
        <v>43374</v>
      </c>
      <c r="D1388" s="3" t="str">
        <f>YEAR(Datos_Consumo[[#This Row],[FECHA]])&amp;"-"&amp;MONTH(Datos_Consumo[[#This Row],[FECHA]])</f>
        <v>2018-10</v>
      </c>
    </row>
    <row r="1389" spans="1:4" x14ac:dyDescent="0.25">
      <c r="A1389" t="s">
        <v>1850</v>
      </c>
      <c r="B1389">
        <v>7</v>
      </c>
      <c r="C1389" s="54">
        <v>43405</v>
      </c>
      <c r="D1389" s="3" t="str">
        <f>YEAR(Datos_Consumo[[#This Row],[FECHA]])&amp;"-"&amp;MONTH(Datos_Consumo[[#This Row],[FECHA]])</f>
        <v>2018-11</v>
      </c>
    </row>
    <row r="1390" spans="1:4" x14ac:dyDescent="0.25">
      <c r="A1390" t="s">
        <v>1850</v>
      </c>
      <c r="B1390">
        <v>5</v>
      </c>
      <c r="C1390" s="54">
        <v>43435</v>
      </c>
      <c r="D1390" s="3" t="str">
        <f>YEAR(Datos_Consumo[[#This Row],[FECHA]])&amp;"-"&amp;MONTH(Datos_Consumo[[#This Row],[FECHA]])</f>
        <v>2018-12</v>
      </c>
    </row>
    <row r="1391" spans="1:4" x14ac:dyDescent="0.25">
      <c r="A1391" t="s">
        <v>1850</v>
      </c>
      <c r="B1391">
        <v>9</v>
      </c>
      <c r="C1391" s="54">
        <v>43466</v>
      </c>
      <c r="D1391" s="3" t="str">
        <f>YEAR(Datos_Consumo[[#This Row],[FECHA]])&amp;"-"&amp;MONTH(Datos_Consumo[[#This Row],[FECHA]])</f>
        <v>2019-1</v>
      </c>
    </row>
    <row r="1392" spans="1:4" x14ac:dyDescent="0.25">
      <c r="A1392" t="s">
        <v>1851</v>
      </c>
      <c r="B1392">
        <v>17</v>
      </c>
      <c r="C1392" s="54">
        <v>43313</v>
      </c>
      <c r="D1392" s="3" t="str">
        <f>YEAR(Datos_Consumo[[#This Row],[FECHA]])&amp;"-"&amp;MONTH(Datos_Consumo[[#This Row],[FECHA]])</f>
        <v>2018-8</v>
      </c>
    </row>
    <row r="1393" spans="1:4" x14ac:dyDescent="0.25">
      <c r="A1393" t="s">
        <v>1851</v>
      </c>
      <c r="B1393">
        <v>5</v>
      </c>
      <c r="C1393" s="54">
        <v>43344</v>
      </c>
      <c r="D1393" s="3" t="str">
        <f>YEAR(Datos_Consumo[[#This Row],[FECHA]])&amp;"-"&amp;MONTH(Datos_Consumo[[#This Row],[FECHA]])</f>
        <v>2018-9</v>
      </c>
    </row>
    <row r="1394" spans="1:4" x14ac:dyDescent="0.25">
      <c r="A1394" t="s">
        <v>1851</v>
      </c>
      <c r="B1394">
        <v>5</v>
      </c>
      <c r="C1394" s="54">
        <v>43374</v>
      </c>
      <c r="D1394" s="3" t="str">
        <f>YEAR(Datos_Consumo[[#This Row],[FECHA]])&amp;"-"&amp;MONTH(Datos_Consumo[[#This Row],[FECHA]])</f>
        <v>2018-10</v>
      </c>
    </row>
    <row r="1395" spans="1:4" x14ac:dyDescent="0.25">
      <c r="A1395" t="s">
        <v>1852</v>
      </c>
      <c r="B1395">
        <v>13</v>
      </c>
      <c r="C1395" s="54">
        <v>43313</v>
      </c>
      <c r="D1395" s="3" t="str">
        <f>YEAR(Datos_Consumo[[#This Row],[FECHA]])&amp;"-"&amp;MONTH(Datos_Consumo[[#This Row],[FECHA]])</f>
        <v>2018-8</v>
      </c>
    </row>
    <row r="1396" spans="1:4" x14ac:dyDescent="0.25">
      <c r="A1396" t="s">
        <v>1852</v>
      </c>
      <c r="B1396">
        <v>10</v>
      </c>
      <c r="C1396" s="54">
        <v>43344</v>
      </c>
      <c r="D1396" s="3" t="str">
        <f>YEAR(Datos_Consumo[[#This Row],[FECHA]])&amp;"-"&amp;MONTH(Datos_Consumo[[#This Row],[FECHA]])</f>
        <v>2018-9</v>
      </c>
    </row>
    <row r="1397" spans="1:4" x14ac:dyDescent="0.25">
      <c r="A1397" t="s">
        <v>1852</v>
      </c>
      <c r="B1397">
        <v>14</v>
      </c>
      <c r="C1397" s="54">
        <v>43374</v>
      </c>
      <c r="D1397" s="3" t="str">
        <f>YEAR(Datos_Consumo[[#This Row],[FECHA]])&amp;"-"&amp;MONTH(Datos_Consumo[[#This Row],[FECHA]])</f>
        <v>2018-10</v>
      </c>
    </row>
    <row r="1398" spans="1:4" x14ac:dyDescent="0.25">
      <c r="A1398" t="s">
        <v>1852</v>
      </c>
      <c r="B1398">
        <v>6</v>
      </c>
      <c r="C1398" s="54">
        <v>43466</v>
      </c>
      <c r="D1398" s="3" t="str">
        <f>YEAR(Datos_Consumo[[#This Row],[FECHA]])&amp;"-"&amp;MONTH(Datos_Consumo[[#This Row],[FECHA]])</f>
        <v>2019-1</v>
      </c>
    </row>
    <row r="1399" spans="1:4" x14ac:dyDescent="0.25">
      <c r="A1399" t="s">
        <v>1853</v>
      </c>
      <c r="B1399">
        <v>9</v>
      </c>
      <c r="C1399" s="54">
        <v>43313</v>
      </c>
      <c r="D1399" s="3" t="str">
        <f>YEAR(Datos_Consumo[[#This Row],[FECHA]])&amp;"-"&amp;MONTH(Datos_Consumo[[#This Row],[FECHA]])</f>
        <v>2018-8</v>
      </c>
    </row>
    <row r="1400" spans="1:4" x14ac:dyDescent="0.25">
      <c r="A1400" t="s">
        <v>1853</v>
      </c>
      <c r="B1400">
        <v>6</v>
      </c>
      <c r="C1400" s="54">
        <v>43344</v>
      </c>
      <c r="D1400" s="3" t="str">
        <f>YEAR(Datos_Consumo[[#This Row],[FECHA]])&amp;"-"&amp;MONTH(Datos_Consumo[[#This Row],[FECHA]])</f>
        <v>2018-9</v>
      </c>
    </row>
    <row r="1401" spans="1:4" x14ac:dyDescent="0.25">
      <c r="A1401" t="s">
        <v>1853</v>
      </c>
      <c r="B1401">
        <v>9</v>
      </c>
      <c r="C1401" s="54">
        <v>43374</v>
      </c>
      <c r="D1401" s="3" t="str">
        <f>YEAR(Datos_Consumo[[#This Row],[FECHA]])&amp;"-"&amp;MONTH(Datos_Consumo[[#This Row],[FECHA]])</f>
        <v>2018-10</v>
      </c>
    </row>
    <row r="1402" spans="1:4" x14ac:dyDescent="0.25">
      <c r="A1402" t="s">
        <v>1853</v>
      </c>
      <c r="B1402">
        <v>5</v>
      </c>
      <c r="C1402" s="54">
        <v>43405</v>
      </c>
      <c r="D1402" s="3" t="str">
        <f>YEAR(Datos_Consumo[[#This Row],[FECHA]])&amp;"-"&amp;MONTH(Datos_Consumo[[#This Row],[FECHA]])</f>
        <v>2018-11</v>
      </c>
    </row>
    <row r="1403" spans="1:4" x14ac:dyDescent="0.25">
      <c r="A1403" t="s">
        <v>1853</v>
      </c>
      <c r="B1403">
        <v>2</v>
      </c>
      <c r="C1403" s="54">
        <v>43435</v>
      </c>
      <c r="D1403" s="3" t="str">
        <f>YEAR(Datos_Consumo[[#This Row],[FECHA]])&amp;"-"&amp;MONTH(Datos_Consumo[[#This Row],[FECHA]])</f>
        <v>2018-12</v>
      </c>
    </row>
    <row r="1404" spans="1:4" x14ac:dyDescent="0.25">
      <c r="A1404" t="s">
        <v>1853</v>
      </c>
      <c r="B1404">
        <v>6</v>
      </c>
      <c r="C1404" s="54">
        <v>43466</v>
      </c>
      <c r="D1404" s="3" t="str">
        <f>YEAR(Datos_Consumo[[#This Row],[FECHA]])&amp;"-"&amp;MONTH(Datos_Consumo[[#This Row],[FECHA]])</f>
        <v>2019-1</v>
      </c>
    </row>
    <row r="1405" spans="1:4" x14ac:dyDescent="0.25">
      <c r="A1405" t="s">
        <v>1854</v>
      </c>
      <c r="B1405">
        <v>22</v>
      </c>
      <c r="C1405" s="54">
        <v>43313</v>
      </c>
      <c r="D1405" s="3" t="str">
        <f>YEAR(Datos_Consumo[[#This Row],[FECHA]])&amp;"-"&amp;MONTH(Datos_Consumo[[#This Row],[FECHA]])</f>
        <v>2018-8</v>
      </c>
    </row>
    <row r="1406" spans="1:4" x14ac:dyDescent="0.25">
      <c r="A1406" t="s">
        <v>1854</v>
      </c>
      <c r="B1406">
        <v>6</v>
      </c>
      <c r="C1406" s="54">
        <v>43344</v>
      </c>
      <c r="D1406" s="3" t="str">
        <f>YEAR(Datos_Consumo[[#This Row],[FECHA]])&amp;"-"&amp;MONTH(Datos_Consumo[[#This Row],[FECHA]])</f>
        <v>2018-9</v>
      </c>
    </row>
    <row r="1407" spans="1:4" x14ac:dyDescent="0.25">
      <c r="A1407" t="s">
        <v>1854</v>
      </c>
      <c r="B1407">
        <v>24</v>
      </c>
      <c r="C1407" s="54">
        <v>43374</v>
      </c>
      <c r="D1407" s="3" t="str">
        <f>YEAR(Datos_Consumo[[#This Row],[FECHA]])&amp;"-"&amp;MONTH(Datos_Consumo[[#This Row],[FECHA]])</f>
        <v>2018-10</v>
      </c>
    </row>
    <row r="1408" spans="1:4" x14ac:dyDescent="0.25">
      <c r="A1408" t="s">
        <v>1854</v>
      </c>
      <c r="B1408">
        <v>3</v>
      </c>
      <c r="C1408" s="54">
        <v>43405</v>
      </c>
      <c r="D1408" s="3" t="str">
        <f>YEAR(Datos_Consumo[[#This Row],[FECHA]])&amp;"-"&amp;MONTH(Datos_Consumo[[#This Row],[FECHA]])</f>
        <v>2018-11</v>
      </c>
    </row>
    <row r="1409" spans="1:4" x14ac:dyDescent="0.25">
      <c r="A1409" t="s">
        <v>1854</v>
      </c>
      <c r="B1409">
        <v>13</v>
      </c>
      <c r="C1409" s="54">
        <v>43466</v>
      </c>
      <c r="D1409" s="3" t="str">
        <f>YEAR(Datos_Consumo[[#This Row],[FECHA]])&amp;"-"&amp;MONTH(Datos_Consumo[[#This Row],[FECHA]])</f>
        <v>2019-1</v>
      </c>
    </row>
    <row r="1410" spans="1:4" x14ac:dyDescent="0.25">
      <c r="A1410" t="s">
        <v>1855</v>
      </c>
      <c r="B1410">
        <v>1</v>
      </c>
      <c r="C1410" s="54">
        <v>43435</v>
      </c>
      <c r="D1410" s="3" t="str">
        <f>YEAR(Datos_Consumo[[#This Row],[FECHA]])&amp;"-"&amp;MONTH(Datos_Consumo[[#This Row],[FECHA]])</f>
        <v>2018-12</v>
      </c>
    </row>
    <row r="1411" spans="1:4" x14ac:dyDescent="0.25">
      <c r="A1411" t="s">
        <v>1855</v>
      </c>
      <c r="B1411">
        <v>15</v>
      </c>
      <c r="C1411" s="54">
        <v>43466</v>
      </c>
      <c r="D1411" s="3" t="str">
        <f>YEAR(Datos_Consumo[[#This Row],[FECHA]])&amp;"-"&amp;MONTH(Datos_Consumo[[#This Row],[FECHA]])</f>
        <v>2019-1</v>
      </c>
    </row>
    <row r="1412" spans="1:4" x14ac:dyDescent="0.25">
      <c r="A1412" t="s">
        <v>1856</v>
      </c>
      <c r="B1412">
        <v>1</v>
      </c>
      <c r="C1412" s="54">
        <v>43344</v>
      </c>
      <c r="D1412" s="3" t="str">
        <f>YEAR(Datos_Consumo[[#This Row],[FECHA]])&amp;"-"&amp;MONTH(Datos_Consumo[[#This Row],[FECHA]])</f>
        <v>2018-9</v>
      </c>
    </row>
    <row r="1413" spans="1:4" x14ac:dyDescent="0.25">
      <c r="A1413" t="s">
        <v>1856</v>
      </c>
      <c r="B1413">
        <v>2</v>
      </c>
      <c r="C1413" s="54">
        <v>43374</v>
      </c>
      <c r="D1413" s="3" t="str">
        <f>YEAR(Datos_Consumo[[#This Row],[FECHA]])&amp;"-"&amp;MONTH(Datos_Consumo[[#This Row],[FECHA]])</f>
        <v>2018-10</v>
      </c>
    </row>
    <row r="1414" spans="1:4" x14ac:dyDescent="0.25">
      <c r="A1414" t="s">
        <v>1856</v>
      </c>
      <c r="B1414">
        <v>1</v>
      </c>
      <c r="C1414" s="54">
        <v>43405</v>
      </c>
      <c r="D1414" s="3" t="str">
        <f>YEAR(Datos_Consumo[[#This Row],[FECHA]])&amp;"-"&amp;MONTH(Datos_Consumo[[#This Row],[FECHA]])</f>
        <v>2018-11</v>
      </c>
    </row>
    <row r="1415" spans="1:4" x14ac:dyDescent="0.25">
      <c r="A1415" t="s">
        <v>1856</v>
      </c>
      <c r="B1415">
        <v>1</v>
      </c>
      <c r="C1415" s="54">
        <v>43435</v>
      </c>
      <c r="D1415" s="3" t="str">
        <f>YEAR(Datos_Consumo[[#This Row],[FECHA]])&amp;"-"&amp;MONTH(Datos_Consumo[[#This Row],[FECHA]])</f>
        <v>2018-12</v>
      </c>
    </row>
    <row r="1416" spans="1:4" x14ac:dyDescent="0.25">
      <c r="A1416" t="s">
        <v>1857</v>
      </c>
      <c r="B1416">
        <v>1</v>
      </c>
      <c r="C1416" s="54">
        <v>43374</v>
      </c>
      <c r="D1416" s="3" t="str">
        <f>YEAR(Datos_Consumo[[#This Row],[FECHA]])&amp;"-"&amp;MONTH(Datos_Consumo[[#This Row],[FECHA]])</f>
        <v>2018-10</v>
      </c>
    </row>
    <row r="1417" spans="1:4" x14ac:dyDescent="0.25">
      <c r="A1417" t="s">
        <v>1858</v>
      </c>
      <c r="B1417">
        <v>1</v>
      </c>
      <c r="C1417" s="54">
        <v>43313</v>
      </c>
      <c r="D1417" s="3" t="str">
        <f>YEAR(Datos_Consumo[[#This Row],[FECHA]])&amp;"-"&amp;MONTH(Datos_Consumo[[#This Row],[FECHA]])</f>
        <v>2018-8</v>
      </c>
    </row>
    <row r="1418" spans="1:4" x14ac:dyDescent="0.25">
      <c r="A1418" t="s">
        <v>1858</v>
      </c>
      <c r="B1418">
        <v>1</v>
      </c>
      <c r="C1418" s="54">
        <v>43405</v>
      </c>
      <c r="D1418" s="3" t="str">
        <f>YEAR(Datos_Consumo[[#This Row],[FECHA]])&amp;"-"&amp;MONTH(Datos_Consumo[[#This Row],[FECHA]])</f>
        <v>2018-11</v>
      </c>
    </row>
    <row r="1419" spans="1:4" x14ac:dyDescent="0.25">
      <c r="A1419" t="s">
        <v>1859</v>
      </c>
      <c r="B1419">
        <v>1</v>
      </c>
      <c r="C1419" s="54">
        <v>43344</v>
      </c>
      <c r="D1419" s="3" t="str">
        <f>YEAR(Datos_Consumo[[#This Row],[FECHA]])&amp;"-"&amp;MONTH(Datos_Consumo[[#This Row],[FECHA]])</f>
        <v>2018-9</v>
      </c>
    </row>
    <row r="1420" spans="1:4" x14ac:dyDescent="0.25">
      <c r="A1420" t="s">
        <v>1859</v>
      </c>
      <c r="B1420">
        <v>2</v>
      </c>
      <c r="C1420" s="54">
        <v>43405</v>
      </c>
      <c r="D1420" s="3" t="str">
        <f>YEAR(Datos_Consumo[[#This Row],[FECHA]])&amp;"-"&amp;MONTH(Datos_Consumo[[#This Row],[FECHA]])</f>
        <v>2018-11</v>
      </c>
    </row>
    <row r="1421" spans="1:4" x14ac:dyDescent="0.25">
      <c r="A1421" t="s">
        <v>1860</v>
      </c>
      <c r="B1421">
        <v>2</v>
      </c>
      <c r="C1421" s="54">
        <v>43405</v>
      </c>
      <c r="D1421" s="3" t="str">
        <f>YEAR(Datos_Consumo[[#This Row],[FECHA]])&amp;"-"&amp;MONTH(Datos_Consumo[[#This Row],[FECHA]])</f>
        <v>2018-11</v>
      </c>
    </row>
    <row r="1422" spans="1:4" x14ac:dyDescent="0.25">
      <c r="A1422" t="s">
        <v>1861</v>
      </c>
      <c r="B1422">
        <v>1</v>
      </c>
      <c r="C1422" s="54">
        <v>43313</v>
      </c>
      <c r="D1422" s="3" t="str">
        <f>YEAR(Datos_Consumo[[#This Row],[FECHA]])&amp;"-"&amp;MONTH(Datos_Consumo[[#This Row],[FECHA]])</f>
        <v>2018-8</v>
      </c>
    </row>
    <row r="1423" spans="1:4" x14ac:dyDescent="0.25">
      <c r="A1423" t="s">
        <v>1861</v>
      </c>
      <c r="B1423">
        <v>3</v>
      </c>
      <c r="C1423" s="54">
        <v>43374</v>
      </c>
      <c r="D1423" s="3" t="str">
        <f>YEAR(Datos_Consumo[[#This Row],[FECHA]])&amp;"-"&amp;MONTH(Datos_Consumo[[#This Row],[FECHA]])</f>
        <v>2018-10</v>
      </c>
    </row>
    <row r="1424" spans="1:4" x14ac:dyDescent="0.25">
      <c r="A1424" t="s">
        <v>1861</v>
      </c>
      <c r="B1424">
        <v>1</v>
      </c>
      <c r="C1424" s="54">
        <v>43405</v>
      </c>
      <c r="D1424" s="3" t="str">
        <f>YEAR(Datos_Consumo[[#This Row],[FECHA]])&amp;"-"&amp;MONTH(Datos_Consumo[[#This Row],[FECHA]])</f>
        <v>2018-11</v>
      </c>
    </row>
    <row r="1425" spans="1:4" x14ac:dyDescent="0.25">
      <c r="A1425" t="s">
        <v>1861</v>
      </c>
      <c r="B1425">
        <v>2</v>
      </c>
      <c r="C1425" s="54">
        <v>43435</v>
      </c>
      <c r="D1425" s="3" t="str">
        <f>YEAR(Datos_Consumo[[#This Row],[FECHA]])&amp;"-"&amp;MONTH(Datos_Consumo[[#This Row],[FECHA]])</f>
        <v>2018-12</v>
      </c>
    </row>
    <row r="1426" spans="1:4" x14ac:dyDescent="0.25">
      <c r="A1426" t="s">
        <v>1862</v>
      </c>
      <c r="B1426">
        <v>3</v>
      </c>
      <c r="C1426" s="54">
        <v>43313</v>
      </c>
      <c r="D1426" s="3" t="str">
        <f>YEAR(Datos_Consumo[[#This Row],[FECHA]])&amp;"-"&amp;MONTH(Datos_Consumo[[#This Row],[FECHA]])</f>
        <v>2018-8</v>
      </c>
    </row>
    <row r="1427" spans="1:4" x14ac:dyDescent="0.25">
      <c r="A1427" t="s">
        <v>1862</v>
      </c>
      <c r="B1427">
        <v>2</v>
      </c>
      <c r="C1427" s="54">
        <v>43344</v>
      </c>
      <c r="D1427" s="3" t="str">
        <f>YEAR(Datos_Consumo[[#This Row],[FECHA]])&amp;"-"&amp;MONTH(Datos_Consumo[[#This Row],[FECHA]])</f>
        <v>2018-9</v>
      </c>
    </row>
    <row r="1428" spans="1:4" x14ac:dyDescent="0.25">
      <c r="A1428" t="s">
        <v>1863</v>
      </c>
      <c r="B1428">
        <v>3</v>
      </c>
      <c r="C1428" s="54">
        <v>43313</v>
      </c>
      <c r="D1428" s="3" t="str">
        <f>YEAR(Datos_Consumo[[#This Row],[FECHA]])&amp;"-"&amp;MONTH(Datos_Consumo[[#This Row],[FECHA]])</f>
        <v>2018-8</v>
      </c>
    </row>
    <row r="1429" spans="1:4" x14ac:dyDescent="0.25">
      <c r="A1429" t="s">
        <v>1863</v>
      </c>
      <c r="B1429">
        <v>5</v>
      </c>
      <c r="C1429" s="54">
        <v>43344</v>
      </c>
      <c r="D1429" s="3" t="str">
        <f>YEAR(Datos_Consumo[[#This Row],[FECHA]])&amp;"-"&amp;MONTH(Datos_Consumo[[#This Row],[FECHA]])</f>
        <v>2018-9</v>
      </c>
    </row>
    <row r="1430" spans="1:4" x14ac:dyDescent="0.25">
      <c r="A1430" t="s">
        <v>1863</v>
      </c>
      <c r="B1430">
        <v>3</v>
      </c>
      <c r="C1430" s="54">
        <v>43374</v>
      </c>
      <c r="D1430" s="3" t="str">
        <f>YEAR(Datos_Consumo[[#This Row],[FECHA]])&amp;"-"&amp;MONTH(Datos_Consumo[[#This Row],[FECHA]])</f>
        <v>2018-10</v>
      </c>
    </row>
    <row r="1431" spans="1:4" x14ac:dyDescent="0.25">
      <c r="A1431" t="s">
        <v>1863</v>
      </c>
      <c r="B1431">
        <v>6</v>
      </c>
      <c r="C1431" s="54">
        <v>43405</v>
      </c>
      <c r="D1431" s="3" t="str">
        <f>YEAR(Datos_Consumo[[#This Row],[FECHA]])&amp;"-"&amp;MONTH(Datos_Consumo[[#This Row],[FECHA]])</f>
        <v>2018-11</v>
      </c>
    </row>
    <row r="1432" spans="1:4" x14ac:dyDescent="0.25">
      <c r="A1432" t="s">
        <v>1863</v>
      </c>
      <c r="B1432">
        <v>10</v>
      </c>
      <c r="C1432" s="54">
        <v>43435</v>
      </c>
      <c r="D1432" s="3" t="str">
        <f>YEAR(Datos_Consumo[[#This Row],[FECHA]])&amp;"-"&amp;MONTH(Datos_Consumo[[#This Row],[FECHA]])</f>
        <v>2018-12</v>
      </c>
    </row>
    <row r="1433" spans="1:4" x14ac:dyDescent="0.25">
      <c r="A1433" t="s">
        <v>1864</v>
      </c>
      <c r="B1433">
        <v>4</v>
      </c>
      <c r="C1433" s="54">
        <v>43344</v>
      </c>
      <c r="D1433" s="3" t="str">
        <f>YEAR(Datos_Consumo[[#This Row],[FECHA]])&amp;"-"&amp;MONTH(Datos_Consumo[[#This Row],[FECHA]])</f>
        <v>2018-9</v>
      </c>
    </row>
    <row r="1434" spans="1:4" x14ac:dyDescent="0.25">
      <c r="A1434" t="s">
        <v>1865</v>
      </c>
      <c r="B1434">
        <v>37</v>
      </c>
      <c r="C1434" s="54">
        <v>43313</v>
      </c>
      <c r="D1434" s="3" t="str">
        <f>YEAR(Datos_Consumo[[#This Row],[FECHA]])&amp;"-"&amp;MONTH(Datos_Consumo[[#This Row],[FECHA]])</f>
        <v>2018-8</v>
      </c>
    </row>
    <row r="1435" spans="1:4" x14ac:dyDescent="0.25">
      <c r="A1435" t="s">
        <v>1865</v>
      </c>
      <c r="B1435">
        <v>13</v>
      </c>
      <c r="C1435" s="54">
        <v>43344</v>
      </c>
      <c r="D1435" s="3" t="str">
        <f>YEAR(Datos_Consumo[[#This Row],[FECHA]])&amp;"-"&amp;MONTH(Datos_Consumo[[#This Row],[FECHA]])</f>
        <v>2018-9</v>
      </c>
    </row>
    <row r="1436" spans="1:4" x14ac:dyDescent="0.25">
      <c r="A1436" t="s">
        <v>1865</v>
      </c>
      <c r="B1436">
        <v>32</v>
      </c>
      <c r="C1436" s="54">
        <v>43374</v>
      </c>
      <c r="D1436" s="3" t="str">
        <f>YEAR(Datos_Consumo[[#This Row],[FECHA]])&amp;"-"&amp;MONTH(Datos_Consumo[[#This Row],[FECHA]])</f>
        <v>2018-10</v>
      </c>
    </row>
    <row r="1437" spans="1:4" x14ac:dyDescent="0.25">
      <c r="A1437" t="s">
        <v>1865</v>
      </c>
      <c r="B1437">
        <v>14</v>
      </c>
      <c r="C1437" s="54">
        <v>43405</v>
      </c>
      <c r="D1437" s="3" t="str">
        <f>YEAR(Datos_Consumo[[#This Row],[FECHA]])&amp;"-"&amp;MONTH(Datos_Consumo[[#This Row],[FECHA]])</f>
        <v>2018-11</v>
      </c>
    </row>
    <row r="1438" spans="1:4" x14ac:dyDescent="0.25">
      <c r="A1438" t="s">
        <v>1866</v>
      </c>
      <c r="B1438">
        <v>9</v>
      </c>
      <c r="C1438" s="54">
        <v>43313</v>
      </c>
      <c r="D1438" s="3" t="str">
        <f>YEAR(Datos_Consumo[[#This Row],[FECHA]])&amp;"-"&amp;MONTH(Datos_Consumo[[#This Row],[FECHA]])</f>
        <v>2018-8</v>
      </c>
    </row>
    <row r="1439" spans="1:4" x14ac:dyDescent="0.25">
      <c r="A1439" t="s">
        <v>1866</v>
      </c>
      <c r="B1439">
        <v>3</v>
      </c>
      <c r="C1439" s="54">
        <v>43344</v>
      </c>
      <c r="D1439" s="3" t="str">
        <f>YEAR(Datos_Consumo[[#This Row],[FECHA]])&amp;"-"&amp;MONTH(Datos_Consumo[[#This Row],[FECHA]])</f>
        <v>2018-9</v>
      </c>
    </row>
    <row r="1440" spans="1:4" x14ac:dyDescent="0.25">
      <c r="A1440" t="s">
        <v>1866</v>
      </c>
      <c r="B1440">
        <v>1</v>
      </c>
      <c r="C1440" s="54">
        <v>43374</v>
      </c>
      <c r="D1440" s="3" t="str">
        <f>YEAR(Datos_Consumo[[#This Row],[FECHA]])&amp;"-"&amp;MONTH(Datos_Consumo[[#This Row],[FECHA]])</f>
        <v>2018-10</v>
      </c>
    </row>
    <row r="1441" spans="1:4" x14ac:dyDescent="0.25">
      <c r="A1441" t="s">
        <v>1866</v>
      </c>
      <c r="B1441">
        <v>17</v>
      </c>
      <c r="C1441" s="54">
        <v>43405</v>
      </c>
      <c r="D1441" s="3" t="str">
        <f>YEAR(Datos_Consumo[[#This Row],[FECHA]])&amp;"-"&amp;MONTH(Datos_Consumo[[#This Row],[FECHA]])</f>
        <v>2018-11</v>
      </c>
    </row>
    <row r="1442" spans="1:4" x14ac:dyDescent="0.25">
      <c r="A1442" t="s">
        <v>1866</v>
      </c>
      <c r="B1442">
        <v>10</v>
      </c>
      <c r="C1442" s="54">
        <v>43435</v>
      </c>
      <c r="D1442" s="3" t="str">
        <f>YEAR(Datos_Consumo[[#This Row],[FECHA]])&amp;"-"&amp;MONTH(Datos_Consumo[[#This Row],[FECHA]])</f>
        <v>2018-12</v>
      </c>
    </row>
    <row r="1443" spans="1:4" x14ac:dyDescent="0.25">
      <c r="A1443" t="s">
        <v>1866</v>
      </c>
      <c r="B1443">
        <v>2</v>
      </c>
      <c r="C1443" s="54">
        <v>43466</v>
      </c>
      <c r="D1443" s="3" t="str">
        <f>YEAR(Datos_Consumo[[#This Row],[FECHA]])&amp;"-"&amp;MONTH(Datos_Consumo[[#This Row],[FECHA]])</f>
        <v>2019-1</v>
      </c>
    </row>
    <row r="1444" spans="1:4" x14ac:dyDescent="0.25">
      <c r="A1444" t="s">
        <v>1867</v>
      </c>
      <c r="B1444">
        <v>5</v>
      </c>
      <c r="C1444" s="54">
        <v>43313</v>
      </c>
      <c r="D1444" s="3" t="str">
        <f>YEAR(Datos_Consumo[[#This Row],[FECHA]])&amp;"-"&amp;MONTH(Datos_Consumo[[#This Row],[FECHA]])</f>
        <v>2018-8</v>
      </c>
    </row>
    <row r="1445" spans="1:4" x14ac:dyDescent="0.25">
      <c r="A1445" t="s">
        <v>1867</v>
      </c>
      <c r="B1445">
        <v>1</v>
      </c>
      <c r="C1445" s="54">
        <v>43344</v>
      </c>
      <c r="D1445" s="3" t="str">
        <f>YEAR(Datos_Consumo[[#This Row],[FECHA]])&amp;"-"&amp;MONTH(Datos_Consumo[[#This Row],[FECHA]])</f>
        <v>2018-9</v>
      </c>
    </row>
    <row r="1446" spans="1:4" x14ac:dyDescent="0.25">
      <c r="A1446" t="s">
        <v>1867</v>
      </c>
      <c r="B1446">
        <v>2</v>
      </c>
      <c r="C1446" s="54">
        <v>43374</v>
      </c>
      <c r="D1446" s="3" t="str">
        <f>YEAR(Datos_Consumo[[#This Row],[FECHA]])&amp;"-"&amp;MONTH(Datos_Consumo[[#This Row],[FECHA]])</f>
        <v>2018-10</v>
      </c>
    </row>
    <row r="1447" spans="1:4" x14ac:dyDescent="0.25">
      <c r="A1447" t="s">
        <v>1868</v>
      </c>
      <c r="B1447">
        <v>139</v>
      </c>
      <c r="C1447" s="54">
        <v>43313</v>
      </c>
      <c r="D1447" s="3" t="str">
        <f>YEAR(Datos_Consumo[[#This Row],[FECHA]])&amp;"-"&amp;MONTH(Datos_Consumo[[#This Row],[FECHA]])</f>
        <v>2018-8</v>
      </c>
    </row>
    <row r="1448" spans="1:4" x14ac:dyDescent="0.25">
      <c r="A1448" t="s">
        <v>1868</v>
      </c>
      <c r="B1448">
        <v>98</v>
      </c>
      <c r="C1448" s="54">
        <v>43344</v>
      </c>
      <c r="D1448" s="3" t="str">
        <f>YEAR(Datos_Consumo[[#This Row],[FECHA]])&amp;"-"&amp;MONTH(Datos_Consumo[[#This Row],[FECHA]])</f>
        <v>2018-9</v>
      </c>
    </row>
    <row r="1449" spans="1:4" x14ac:dyDescent="0.25">
      <c r="A1449" t="s">
        <v>1868</v>
      </c>
      <c r="B1449">
        <v>122</v>
      </c>
      <c r="C1449" s="54">
        <v>43374</v>
      </c>
      <c r="D1449" s="3" t="str">
        <f>YEAR(Datos_Consumo[[#This Row],[FECHA]])&amp;"-"&amp;MONTH(Datos_Consumo[[#This Row],[FECHA]])</f>
        <v>2018-10</v>
      </c>
    </row>
    <row r="1450" spans="1:4" x14ac:dyDescent="0.25">
      <c r="A1450" t="s">
        <v>1868</v>
      </c>
      <c r="B1450">
        <v>71</v>
      </c>
      <c r="C1450" s="54">
        <v>43405</v>
      </c>
      <c r="D1450" s="3" t="str">
        <f>YEAR(Datos_Consumo[[#This Row],[FECHA]])&amp;"-"&amp;MONTH(Datos_Consumo[[#This Row],[FECHA]])</f>
        <v>2018-11</v>
      </c>
    </row>
    <row r="1451" spans="1:4" x14ac:dyDescent="0.25">
      <c r="A1451" t="s">
        <v>1868</v>
      </c>
      <c r="B1451">
        <v>100</v>
      </c>
      <c r="C1451" s="54">
        <v>43435</v>
      </c>
      <c r="D1451" s="3" t="str">
        <f>YEAR(Datos_Consumo[[#This Row],[FECHA]])&amp;"-"&amp;MONTH(Datos_Consumo[[#This Row],[FECHA]])</f>
        <v>2018-12</v>
      </c>
    </row>
    <row r="1452" spans="1:4" x14ac:dyDescent="0.25">
      <c r="A1452" t="s">
        <v>1868</v>
      </c>
      <c r="B1452">
        <v>101</v>
      </c>
      <c r="C1452" s="54">
        <v>43466</v>
      </c>
      <c r="D1452" s="3" t="str">
        <f>YEAR(Datos_Consumo[[#This Row],[FECHA]])&amp;"-"&amp;MONTH(Datos_Consumo[[#This Row],[FECHA]])</f>
        <v>2019-1</v>
      </c>
    </row>
    <row r="1453" spans="1:4" x14ac:dyDescent="0.25">
      <c r="A1453" t="s">
        <v>1869</v>
      </c>
      <c r="B1453">
        <v>17</v>
      </c>
      <c r="C1453" s="54">
        <v>43405</v>
      </c>
      <c r="D1453" s="3" t="str">
        <f>YEAR(Datos_Consumo[[#This Row],[FECHA]])&amp;"-"&amp;MONTH(Datos_Consumo[[#This Row],[FECHA]])</f>
        <v>2018-11</v>
      </c>
    </row>
    <row r="1454" spans="1:4" x14ac:dyDescent="0.25">
      <c r="A1454" t="s">
        <v>1869</v>
      </c>
      <c r="B1454">
        <v>15</v>
      </c>
      <c r="C1454" s="54">
        <v>43435</v>
      </c>
      <c r="D1454" s="3" t="str">
        <f>YEAR(Datos_Consumo[[#This Row],[FECHA]])&amp;"-"&amp;MONTH(Datos_Consumo[[#This Row],[FECHA]])</f>
        <v>2018-12</v>
      </c>
    </row>
    <row r="1455" spans="1:4" x14ac:dyDescent="0.25">
      <c r="A1455" t="s">
        <v>1869</v>
      </c>
      <c r="B1455">
        <v>5</v>
      </c>
      <c r="C1455" s="54">
        <v>43466</v>
      </c>
      <c r="D1455" s="3" t="str">
        <f>YEAR(Datos_Consumo[[#This Row],[FECHA]])&amp;"-"&amp;MONTH(Datos_Consumo[[#This Row],[FECHA]])</f>
        <v>2019-1</v>
      </c>
    </row>
    <row r="1456" spans="1:4" x14ac:dyDescent="0.25">
      <c r="A1456" t="s">
        <v>1870</v>
      </c>
      <c r="B1456">
        <v>3</v>
      </c>
      <c r="C1456" s="54">
        <v>43313</v>
      </c>
      <c r="D1456" s="3" t="str">
        <f>YEAR(Datos_Consumo[[#This Row],[FECHA]])&amp;"-"&amp;MONTH(Datos_Consumo[[#This Row],[FECHA]])</f>
        <v>2018-8</v>
      </c>
    </row>
    <row r="1457" spans="1:4" x14ac:dyDescent="0.25">
      <c r="A1457" t="s">
        <v>1870</v>
      </c>
      <c r="B1457">
        <v>1</v>
      </c>
      <c r="C1457" s="54">
        <v>43344</v>
      </c>
      <c r="D1457" s="3" t="str">
        <f>YEAR(Datos_Consumo[[#This Row],[FECHA]])&amp;"-"&amp;MONTH(Datos_Consumo[[#This Row],[FECHA]])</f>
        <v>2018-9</v>
      </c>
    </row>
    <row r="1458" spans="1:4" x14ac:dyDescent="0.25">
      <c r="A1458" t="s">
        <v>1870</v>
      </c>
      <c r="B1458">
        <v>1</v>
      </c>
      <c r="C1458" s="54">
        <v>43374</v>
      </c>
      <c r="D1458" s="3" t="str">
        <f>YEAR(Datos_Consumo[[#This Row],[FECHA]])&amp;"-"&amp;MONTH(Datos_Consumo[[#This Row],[FECHA]])</f>
        <v>2018-10</v>
      </c>
    </row>
    <row r="1459" spans="1:4" x14ac:dyDescent="0.25">
      <c r="A1459" t="s">
        <v>1870</v>
      </c>
      <c r="B1459">
        <v>1</v>
      </c>
      <c r="C1459" s="54">
        <v>43435</v>
      </c>
      <c r="D1459" s="3" t="str">
        <f>YEAR(Datos_Consumo[[#This Row],[FECHA]])&amp;"-"&amp;MONTH(Datos_Consumo[[#This Row],[FECHA]])</f>
        <v>2018-12</v>
      </c>
    </row>
    <row r="1460" spans="1:4" x14ac:dyDescent="0.25">
      <c r="A1460" t="s">
        <v>1870</v>
      </c>
      <c r="B1460">
        <v>1</v>
      </c>
      <c r="C1460" s="54">
        <v>43466</v>
      </c>
      <c r="D1460" s="3" t="str">
        <f>YEAR(Datos_Consumo[[#This Row],[FECHA]])&amp;"-"&amp;MONTH(Datos_Consumo[[#This Row],[FECHA]])</f>
        <v>2019-1</v>
      </c>
    </row>
    <row r="1461" spans="1:4" x14ac:dyDescent="0.25">
      <c r="A1461" t="s">
        <v>1871</v>
      </c>
      <c r="B1461">
        <v>37</v>
      </c>
      <c r="C1461" s="54">
        <v>43313</v>
      </c>
      <c r="D1461" s="3" t="str">
        <f>YEAR(Datos_Consumo[[#This Row],[FECHA]])&amp;"-"&amp;MONTH(Datos_Consumo[[#This Row],[FECHA]])</f>
        <v>2018-8</v>
      </c>
    </row>
    <row r="1462" spans="1:4" x14ac:dyDescent="0.25">
      <c r="A1462" t="s">
        <v>1871</v>
      </c>
      <c r="B1462">
        <v>38</v>
      </c>
      <c r="C1462" s="54">
        <v>43344</v>
      </c>
      <c r="D1462" s="3" t="str">
        <f>YEAR(Datos_Consumo[[#This Row],[FECHA]])&amp;"-"&amp;MONTH(Datos_Consumo[[#This Row],[FECHA]])</f>
        <v>2018-9</v>
      </c>
    </row>
    <row r="1463" spans="1:4" x14ac:dyDescent="0.25">
      <c r="A1463" t="s">
        <v>1872</v>
      </c>
      <c r="B1463">
        <v>22</v>
      </c>
      <c r="C1463" s="54">
        <v>43313</v>
      </c>
      <c r="D1463" s="3" t="str">
        <f>YEAR(Datos_Consumo[[#This Row],[FECHA]])&amp;"-"&amp;MONTH(Datos_Consumo[[#This Row],[FECHA]])</f>
        <v>2018-8</v>
      </c>
    </row>
    <row r="1464" spans="1:4" x14ac:dyDescent="0.25">
      <c r="A1464" t="s">
        <v>1872</v>
      </c>
      <c r="B1464">
        <v>15</v>
      </c>
      <c r="C1464" s="54">
        <v>43344</v>
      </c>
      <c r="D1464" s="3" t="str">
        <f>YEAR(Datos_Consumo[[#This Row],[FECHA]])&amp;"-"&amp;MONTH(Datos_Consumo[[#This Row],[FECHA]])</f>
        <v>2018-9</v>
      </c>
    </row>
    <row r="1465" spans="1:4" x14ac:dyDescent="0.25">
      <c r="A1465" t="s">
        <v>1872</v>
      </c>
      <c r="B1465">
        <v>5</v>
      </c>
      <c r="C1465" s="54">
        <v>43374</v>
      </c>
      <c r="D1465" s="3" t="str">
        <f>YEAR(Datos_Consumo[[#This Row],[FECHA]])&amp;"-"&amp;MONTH(Datos_Consumo[[#This Row],[FECHA]])</f>
        <v>2018-10</v>
      </c>
    </row>
    <row r="1466" spans="1:4" x14ac:dyDescent="0.25">
      <c r="A1466" t="s">
        <v>1872</v>
      </c>
      <c r="B1466">
        <v>9</v>
      </c>
      <c r="C1466" s="54">
        <v>43405</v>
      </c>
      <c r="D1466" s="3" t="str">
        <f>YEAR(Datos_Consumo[[#This Row],[FECHA]])&amp;"-"&amp;MONTH(Datos_Consumo[[#This Row],[FECHA]])</f>
        <v>2018-11</v>
      </c>
    </row>
    <row r="1467" spans="1:4" x14ac:dyDescent="0.25">
      <c r="A1467" t="s">
        <v>1872</v>
      </c>
      <c r="B1467">
        <v>14</v>
      </c>
      <c r="C1467" s="54">
        <v>43435</v>
      </c>
      <c r="D1467" s="3" t="str">
        <f>YEAR(Datos_Consumo[[#This Row],[FECHA]])&amp;"-"&amp;MONTH(Datos_Consumo[[#This Row],[FECHA]])</f>
        <v>2018-12</v>
      </c>
    </row>
    <row r="1468" spans="1:4" x14ac:dyDescent="0.25">
      <c r="A1468" t="s">
        <v>1872</v>
      </c>
      <c r="B1468">
        <v>9</v>
      </c>
      <c r="C1468" s="54">
        <v>43466</v>
      </c>
      <c r="D1468" s="3" t="str">
        <f>YEAR(Datos_Consumo[[#This Row],[FECHA]])&amp;"-"&amp;MONTH(Datos_Consumo[[#This Row],[FECHA]])</f>
        <v>2019-1</v>
      </c>
    </row>
    <row r="1469" spans="1:4" x14ac:dyDescent="0.25">
      <c r="A1469" t="s">
        <v>1873</v>
      </c>
      <c r="B1469">
        <v>41</v>
      </c>
      <c r="C1469" s="54">
        <v>43313</v>
      </c>
      <c r="D1469" s="3" t="str">
        <f>YEAR(Datos_Consumo[[#This Row],[FECHA]])&amp;"-"&amp;MONTH(Datos_Consumo[[#This Row],[FECHA]])</f>
        <v>2018-8</v>
      </c>
    </row>
    <row r="1470" spans="1:4" x14ac:dyDescent="0.25">
      <c r="A1470" t="s">
        <v>1873</v>
      </c>
      <c r="B1470">
        <v>6</v>
      </c>
      <c r="C1470" s="54">
        <v>43344</v>
      </c>
      <c r="D1470" s="3" t="str">
        <f>YEAR(Datos_Consumo[[#This Row],[FECHA]])&amp;"-"&amp;MONTH(Datos_Consumo[[#This Row],[FECHA]])</f>
        <v>2018-9</v>
      </c>
    </row>
    <row r="1471" spans="1:4" x14ac:dyDescent="0.25">
      <c r="A1471" t="s">
        <v>1874</v>
      </c>
      <c r="B1471">
        <v>11</v>
      </c>
      <c r="C1471" s="54">
        <v>43313</v>
      </c>
      <c r="D1471" s="3" t="str">
        <f>YEAR(Datos_Consumo[[#This Row],[FECHA]])&amp;"-"&amp;MONTH(Datos_Consumo[[#This Row],[FECHA]])</f>
        <v>2018-8</v>
      </c>
    </row>
    <row r="1472" spans="1:4" x14ac:dyDescent="0.25">
      <c r="A1472" t="s">
        <v>1874</v>
      </c>
      <c r="B1472">
        <v>18</v>
      </c>
      <c r="C1472" s="54">
        <v>43344</v>
      </c>
      <c r="D1472" s="3" t="str">
        <f>YEAR(Datos_Consumo[[#This Row],[FECHA]])&amp;"-"&amp;MONTH(Datos_Consumo[[#This Row],[FECHA]])</f>
        <v>2018-9</v>
      </c>
    </row>
    <row r="1473" spans="1:4" x14ac:dyDescent="0.25">
      <c r="A1473" t="s">
        <v>1874</v>
      </c>
      <c r="B1473">
        <v>9</v>
      </c>
      <c r="C1473" s="54">
        <v>43374</v>
      </c>
      <c r="D1473" s="3" t="str">
        <f>YEAR(Datos_Consumo[[#This Row],[FECHA]])&amp;"-"&amp;MONTH(Datos_Consumo[[#This Row],[FECHA]])</f>
        <v>2018-10</v>
      </c>
    </row>
    <row r="1474" spans="1:4" x14ac:dyDescent="0.25">
      <c r="A1474" t="s">
        <v>1874</v>
      </c>
      <c r="B1474">
        <v>26</v>
      </c>
      <c r="C1474" s="54">
        <v>43405</v>
      </c>
      <c r="D1474" s="3" t="str">
        <f>YEAR(Datos_Consumo[[#This Row],[FECHA]])&amp;"-"&amp;MONTH(Datos_Consumo[[#This Row],[FECHA]])</f>
        <v>2018-11</v>
      </c>
    </row>
    <row r="1475" spans="1:4" x14ac:dyDescent="0.25">
      <c r="A1475" t="s">
        <v>1874</v>
      </c>
      <c r="B1475">
        <v>4</v>
      </c>
      <c r="C1475" s="54">
        <v>43435</v>
      </c>
      <c r="D1475" s="3" t="str">
        <f>YEAR(Datos_Consumo[[#This Row],[FECHA]])&amp;"-"&amp;MONTH(Datos_Consumo[[#This Row],[FECHA]])</f>
        <v>2018-12</v>
      </c>
    </row>
    <row r="1476" spans="1:4" x14ac:dyDescent="0.25">
      <c r="A1476" t="s">
        <v>1874</v>
      </c>
      <c r="B1476">
        <v>5</v>
      </c>
      <c r="C1476" s="54">
        <v>43466</v>
      </c>
      <c r="D1476" s="3" t="str">
        <f>YEAR(Datos_Consumo[[#This Row],[FECHA]])&amp;"-"&amp;MONTH(Datos_Consumo[[#This Row],[FECHA]])</f>
        <v>2019-1</v>
      </c>
    </row>
    <row r="1477" spans="1:4" x14ac:dyDescent="0.25">
      <c r="A1477" t="s">
        <v>1875</v>
      </c>
      <c r="B1477">
        <v>47</v>
      </c>
      <c r="C1477" s="54">
        <v>43313</v>
      </c>
      <c r="D1477" s="3" t="str">
        <f>YEAR(Datos_Consumo[[#This Row],[FECHA]])&amp;"-"&amp;MONTH(Datos_Consumo[[#This Row],[FECHA]])</f>
        <v>2018-8</v>
      </c>
    </row>
    <row r="1478" spans="1:4" x14ac:dyDescent="0.25">
      <c r="A1478" t="s">
        <v>1875</v>
      </c>
      <c r="B1478">
        <v>7</v>
      </c>
      <c r="C1478" s="54">
        <v>43344</v>
      </c>
      <c r="D1478" s="3" t="str">
        <f>YEAR(Datos_Consumo[[#This Row],[FECHA]])&amp;"-"&amp;MONTH(Datos_Consumo[[#This Row],[FECHA]])</f>
        <v>2018-9</v>
      </c>
    </row>
    <row r="1479" spans="1:4" x14ac:dyDescent="0.25">
      <c r="A1479" t="s">
        <v>1876</v>
      </c>
      <c r="B1479">
        <v>29</v>
      </c>
      <c r="C1479" s="54">
        <v>43313</v>
      </c>
      <c r="D1479" s="3" t="str">
        <f>YEAR(Datos_Consumo[[#This Row],[FECHA]])&amp;"-"&amp;MONTH(Datos_Consumo[[#This Row],[FECHA]])</f>
        <v>2018-8</v>
      </c>
    </row>
    <row r="1480" spans="1:4" x14ac:dyDescent="0.25">
      <c r="A1480" t="s">
        <v>1876</v>
      </c>
      <c r="B1480">
        <v>8</v>
      </c>
      <c r="C1480" s="54">
        <v>43344</v>
      </c>
      <c r="D1480" s="3" t="str">
        <f>YEAR(Datos_Consumo[[#This Row],[FECHA]])&amp;"-"&amp;MONTH(Datos_Consumo[[#This Row],[FECHA]])</f>
        <v>2018-9</v>
      </c>
    </row>
    <row r="1481" spans="1:4" x14ac:dyDescent="0.25">
      <c r="A1481" t="s">
        <v>1876</v>
      </c>
      <c r="B1481">
        <v>13</v>
      </c>
      <c r="C1481" s="54">
        <v>43374</v>
      </c>
      <c r="D1481" s="3" t="str">
        <f>YEAR(Datos_Consumo[[#This Row],[FECHA]])&amp;"-"&amp;MONTH(Datos_Consumo[[#This Row],[FECHA]])</f>
        <v>2018-10</v>
      </c>
    </row>
    <row r="1482" spans="1:4" x14ac:dyDescent="0.25">
      <c r="A1482" t="s">
        <v>1876</v>
      </c>
      <c r="B1482">
        <v>23</v>
      </c>
      <c r="C1482" s="54">
        <v>43405</v>
      </c>
      <c r="D1482" s="3" t="str">
        <f>YEAR(Datos_Consumo[[#This Row],[FECHA]])&amp;"-"&amp;MONTH(Datos_Consumo[[#This Row],[FECHA]])</f>
        <v>2018-11</v>
      </c>
    </row>
    <row r="1483" spans="1:4" x14ac:dyDescent="0.25">
      <c r="A1483" t="s">
        <v>1876</v>
      </c>
      <c r="B1483">
        <v>7</v>
      </c>
      <c r="C1483" s="54">
        <v>43435</v>
      </c>
      <c r="D1483" s="3" t="str">
        <f>YEAR(Datos_Consumo[[#This Row],[FECHA]])&amp;"-"&amp;MONTH(Datos_Consumo[[#This Row],[FECHA]])</f>
        <v>2018-12</v>
      </c>
    </row>
    <row r="1484" spans="1:4" x14ac:dyDescent="0.25">
      <c r="A1484" t="s">
        <v>1876</v>
      </c>
      <c r="B1484">
        <v>2</v>
      </c>
      <c r="C1484" s="54">
        <v>43466</v>
      </c>
      <c r="D1484" s="3" t="str">
        <f>YEAR(Datos_Consumo[[#This Row],[FECHA]])&amp;"-"&amp;MONTH(Datos_Consumo[[#This Row],[FECHA]])</f>
        <v>2019-1</v>
      </c>
    </row>
    <row r="1485" spans="1:4" x14ac:dyDescent="0.25">
      <c r="A1485" t="s">
        <v>1877</v>
      </c>
      <c r="B1485">
        <v>31</v>
      </c>
      <c r="C1485" s="54">
        <v>43313</v>
      </c>
      <c r="D1485" s="3" t="str">
        <f>YEAR(Datos_Consumo[[#This Row],[FECHA]])&amp;"-"&amp;MONTH(Datos_Consumo[[#This Row],[FECHA]])</f>
        <v>2018-8</v>
      </c>
    </row>
    <row r="1486" spans="1:4" x14ac:dyDescent="0.25">
      <c r="A1486" t="s">
        <v>1877</v>
      </c>
      <c r="B1486">
        <v>11</v>
      </c>
      <c r="C1486" s="54">
        <v>43344</v>
      </c>
      <c r="D1486" s="3" t="str">
        <f>YEAR(Datos_Consumo[[#This Row],[FECHA]])&amp;"-"&amp;MONTH(Datos_Consumo[[#This Row],[FECHA]])</f>
        <v>2018-9</v>
      </c>
    </row>
    <row r="1487" spans="1:4" x14ac:dyDescent="0.25">
      <c r="A1487" t="s">
        <v>1878</v>
      </c>
      <c r="B1487">
        <v>1</v>
      </c>
      <c r="C1487" s="54">
        <v>43313</v>
      </c>
      <c r="D1487" s="3" t="str">
        <f>YEAR(Datos_Consumo[[#This Row],[FECHA]])&amp;"-"&amp;MONTH(Datos_Consumo[[#This Row],[FECHA]])</f>
        <v>2018-8</v>
      </c>
    </row>
    <row r="1488" spans="1:4" x14ac:dyDescent="0.25">
      <c r="A1488" t="s">
        <v>1878</v>
      </c>
      <c r="B1488">
        <v>3</v>
      </c>
      <c r="C1488" s="54">
        <v>43344</v>
      </c>
      <c r="D1488" s="3" t="str">
        <f>YEAR(Datos_Consumo[[#This Row],[FECHA]])&amp;"-"&amp;MONTH(Datos_Consumo[[#This Row],[FECHA]])</f>
        <v>2018-9</v>
      </c>
    </row>
    <row r="1489" spans="1:4" x14ac:dyDescent="0.25">
      <c r="A1489" t="s">
        <v>1878</v>
      </c>
      <c r="B1489">
        <v>3</v>
      </c>
      <c r="C1489" s="54">
        <v>43466</v>
      </c>
      <c r="D1489" s="3" t="str">
        <f>YEAR(Datos_Consumo[[#This Row],[FECHA]])&amp;"-"&amp;MONTH(Datos_Consumo[[#This Row],[FECHA]])</f>
        <v>2019-1</v>
      </c>
    </row>
    <row r="1490" spans="1:4" x14ac:dyDescent="0.25">
      <c r="A1490" t="s">
        <v>1879</v>
      </c>
      <c r="B1490">
        <v>12</v>
      </c>
      <c r="C1490" s="54">
        <v>43405</v>
      </c>
      <c r="D1490" s="3" t="str">
        <f>YEAR(Datos_Consumo[[#This Row],[FECHA]])&amp;"-"&amp;MONTH(Datos_Consumo[[#This Row],[FECHA]])</f>
        <v>2018-11</v>
      </c>
    </row>
    <row r="1491" spans="1:4" x14ac:dyDescent="0.25">
      <c r="A1491" t="s">
        <v>1879</v>
      </c>
      <c r="B1491">
        <v>10</v>
      </c>
      <c r="C1491" s="54">
        <v>43435</v>
      </c>
      <c r="D1491" s="3" t="str">
        <f>YEAR(Datos_Consumo[[#This Row],[FECHA]])&amp;"-"&amp;MONTH(Datos_Consumo[[#This Row],[FECHA]])</f>
        <v>2018-12</v>
      </c>
    </row>
    <row r="1492" spans="1:4" x14ac:dyDescent="0.25">
      <c r="A1492" t="s">
        <v>1879</v>
      </c>
      <c r="B1492">
        <v>2</v>
      </c>
      <c r="C1492" s="54">
        <v>43466</v>
      </c>
      <c r="D1492" s="3" t="str">
        <f>YEAR(Datos_Consumo[[#This Row],[FECHA]])&amp;"-"&amp;MONTH(Datos_Consumo[[#This Row],[FECHA]])</f>
        <v>2019-1</v>
      </c>
    </row>
    <row r="1493" spans="1:4" x14ac:dyDescent="0.25">
      <c r="A1493" t="s">
        <v>1880</v>
      </c>
      <c r="B1493">
        <v>24</v>
      </c>
      <c r="C1493" s="54">
        <v>43405</v>
      </c>
      <c r="D1493" s="3" t="str">
        <f>YEAR(Datos_Consumo[[#This Row],[FECHA]])&amp;"-"&amp;MONTH(Datos_Consumo[[#This Row],[FECHA]])</f>
        <v>2018-11</v>
      </c>
    </row>
    <row r="1494" spans="1:4" x14ac:dyDescent="0.25">
      <c r="A1494" t="s">
        <v>1880</v>
      </c>
      <c r="B1494">
        <v>11</v>
      </c>
      <c r="C1494" s="54">
        <v>43435</v>
      </c>
      <c r="D1494" s="3" t="str">
        <f>YEAR(Datos_Consumo[[#This Row],[FECHA]])&amp;"-"&amp;MONTH(Datos_Consumo[[#This Row],[FECHA]])</f>
        <v>2018-12</v>
      </c>
    </row>
    <row r="1495" spans="1:4" x14ac:dyDescent="0.25">
      <c r="A1495" t="s">
        <v>1880</v>
      </c>
      <c r="B1495">
        <v>3</v>
      </c>
      <c r="C1495" s="54">
        <v>43466</v>
      </c>
      <c r="D1495" s="3" t="str">
        <f>YEAR(Datos_Consumo[[#This Row],[FECHA]])&amp;"-"&amp;MONTH(Datos_Consumo[[#This Row],[FECHA]])</f>
        <v>2019-1</v>
      </c>
    </row>
    <row r="1496" spans="1:4" x14ac:dyDescent="0.25">
      <c r="A1496" t="s">
        <v>1881</v>
      </c>
      <c r="B1496">
        <v>2</v>
      </c>
      <c r="C1496" s="54">
        <v>43344</v>
      </c>
      <c r="D1496" s="3" t="str">
        <f>YEAR(Datos_Consumo[[#This Row],[FECHA]])&amp;"-"&amp;MONTH(Datos_Consumo[[#This Row],[FECHA]])</f>
        <v>2018-9</v>
      </c>
    </row>
    <row r="1497" spans="1:4" x14ac:dyDescent="0.25">
      <c r="A1497" t="s">
        <v>1882</v>
      </c>
      <c r="B1497">
        <v>43</v>
      </c>
      <c r="C1497" s="54">
        <v>43313</v>
      </c>
      <c r="D1497" s="3" t="str">
        <f>YEAR(Datos_Consumo[[#This Row],[FECHA]])&amp;"-"&amp;MONTH(Datos_Consumo[[#This Row],[FECHA]])</f>
        <v>2018-8</v>
      </c>
    </row>
    <row r="1498" spans="1:4" x14ac:dyDescent="0.25">
      <c r="A1498" t="s">
        <v>1882</v>
      </c>
      <c r="B1498">
        <v>57</v>
      </c>
      <c r="C1498" s="54">
        <v>43344</v>
      </c>
      <c r="D1498" s="3" t="str">
        <f>YEAR(Datos_Consumo[[#This Row],[FECHA]])&amp;"-"&amp;MONTH(Datos_Consumo[[#This Row],[FECHA]])</f>
        <v>2018-9</v>
      </c>
    </row>
    <row r="1499" spans="1:4" x14ac:dyDescent="0.25">
      <c r="A1499" t="s">
        <v>1882</v>
      </c>
      <c r="B1499">
        <v>29</v>
      </c>
      <c r="C1499" s="54">
        <v>43405</v>
      </c>
      <c r="D1499" s="3" t="str">
        <f>YEAR(Datos_Consumo[[#This Row],[FECHA]])&amp;"-"&amp;MONTH(Datos_Consumo[[#This Row],[FECHA]])</f>
        <v>2018-11</v>
      </c>
    </row>
    <row r="1500" spans="1:4" x14ac:dyDescent="0.25">
      <c r="A1500" t="s">
        <v>1882</v>
      </c>
      <c r="B1500">
        <v>49</v>
      </c>
      <c r="C1500" s="54">
        <v>43435</v>
      </c>
      <c r="D1500" s="3" t="str">
        <f>YEAR(Datos_Consumo[[#This Row],[FECHA]])&amp;"-"&amp;MONTH(Datos_Consumo[[#This Row],[FECHA]])</f>
        <v>2018-12</v>
      </c>
    </row>
    <row r="1501" spans="1:4" x14ac:dyDescent="0.25">
      <c r="A1501" t="s">
        <v>1882</v>
      </c>
      <c r="B1501">
        <v>73</v>
      </c>
      <c r="C1501" s="54">
        <v>43466</v>
      </c>
      <c r="D1501" s="3" t="str">
        <f>YEAR(Datos_Consumo[[#This Row],[FECHA]])&amp;"-"&amp;MONTH(Datos_Consumo[[#This Row],[FECHA]])</f>
        <v>2019-1</v>
      </c>
    </row>
    <row r="1502" spans="1:4" x14ac:dyDescent="0.25">
      <c r="A1502" t="s">
        <v>1883</v>
      </c>
      <c r="B1502">
        <v>31</v>
      </c>
      <c r="C1502" s="54">
        <v>43313</v>
      </c>
      <c r="D1502" s="3" t="str">
        <f>YEAR(Datos_Consumo[[#This Row],[FECHA]])&amp;"-"&amp;MONTH(Datos_Consumo[[#This Row],[FECHA]])</f>
        <v>2018-8</v>
      </c>
    </row>
    <row r="1503" spans="1:4" x14ac:dyDescent="0.25">
      <c r="A1503" t="s">
        <v>1883</v>
      </c>
      <c r="B1503">
        <v>40</v>
      </c>
      <c r="C1503" s="54">
        <v>43344</v>
      </c>
      <c r="D1503" s="3" t="str">
        <f>YEAR(Datos_Consumo[[#This Row],[FECHA]])&amp;"-"&amp;MONTH(Datos_Consumo[[#This Row],[FECHA]])</f>
        <v>2018-9</v>
      </c>
    </row>
    <row r="1504" spans="1:4" x14ac:dyDescent="0.25">
      <c r="A1504" t="s">
        <v>1883</v>
      </c>
      <c r="B1504">
        <v>23</v>
      </c>
      <c r="C1504" s="54">
        <v>43374</v>
      </c>
      <c r="D1504" s="3" t="str">
        <f>YEAR(Datos_Consumo[[#This Row],[FECHA]])&amp;"-"&amp;MONTH(Datos_Consumo[[#This Row],[FECHA]])</f>
        <v>2018-10</v>
      </c>
    </row>
    <row r="1505" spans="1:4" x14ac:dyDescent="0.25">
      <c r="A1505" t="s">
        <v>1883</v>
      </c>
      <c r="B1505">
        <v>5</v>
      </c>
      <c r="C1505" s="54">
        <v>43405</v>
      </c>
      <c r="D1505" s="3" t="str">
        <f>YEAR(Datos_Consumo[[#This Row],[FECHA]])&amp;"-"&amp;MONTH(Datos_Consumo[[#This Row],[FECHA]])</f>
        <v>2018-11</v>
      </c>
    </row>
    <row r="1506" spans="1:4" x14ac:dyDescent="0.25">
      <c r="A1506" t="s">
        <v>1884</v>
      </c>
      <c r="B1506">
        <v>33</v>
      </c>
      <c r="C1506" s="54">
        <v>43313</v>
      </c>
      <c r="D1506" s="3" t="str">
        <f>YEAR(Datos_Consumo[[#This Row],[FECHA]])&amp;"-"&amp;MONTH(Datos_Consumo[[#This Row],[FECHA]])</f>
        <v>2018-8</v>
      </c>
    </row>
    <row r="1507" spans="1:4" x14ac:dyDescent="0.25">
      <c r="A1507" t="s">
        <v>1884</v>
      </c>
      <c r="B1507">
        <v>75</v>
      </c>
      <c r="C1507" s="54">
        <v>43344</v>
      </c>
      <c r="D1507" s="3" t="str">
        <f>YEAR(Datos_Consumo[[#This Row],[FECHA]])&amp;"-"&amp;MONTH(Datos_Consumo[[#This Row],[FECHA]])</f>
        <v>2018-9</v>
      </c>
    </row>
    <row r="1508" spans="1:4" x14ac:dyDescent="0.25">
      <c r="A1508" t="s">
        <v>1884</v>
      </c>
      <c r="B1508">
        <v>16</v>
      </c>
      <c r="C1508" s="54">
        <v>43374</v>
      </c>
      <c r="D1508" s="3" t="str">
        <f>YEAR(Datos_Consumo[[#This Row],[FECHA]])&amp;"-"&amp;MONTH(Datos_Consumo[[#This Row],[FECHA]])</f>
        <v>2018-10</v>
      </c>
    </row>
    <row r="1509" spans="1:4" x14ac:dyDescent="0.25">
      <c r="A1509" t="s">
        <v>1884</v>
      </c>
      <c r="B1509">
        <v>54</v>
      </c>
      <c r="C1509" s="54">
        <v>43405</v>
      </c>
      <c r="D1509" s="3" t="str">
        <f>YEAR(Datos_Consumo[[#This Row],[FECHA]])&amp;"-"&amp;MONTH(Datos_Consumo[[#This Row],[FECHA]])</f>
        <v>2018-11</v>
      </c>
    </row>
    <row r="1510" spans="1:4" x14ac:dyDescent="0.25">
      <c r="A1510" t="s">
        <v>1884</v>
      </c>
      <c r="B1510">
        <v>32</v>
      </c>
      <c r="C1510" s="54">
        <v>43435</v>
      </c>
      <c r="D1510" s="3" t="str">
        <f>YEAR(Datos_Consumo[[#This Row],[FECHA]])&amp;"-"&amp;MONTH(Datos_Consumo[[#This Row],[FECHA]])</f>
        <v>2018-12</v>
      </c>
    </row>
    <row r="1511" spans="1:4" x14ac:dyDescent="0.25">
      <c r="A1511" t="s">
        <v>1885</v>
      </c>
      <c r="B1511">
        <v>31</v>
      </c>
      <c r="C1511" s="54">
        <v>43313</v>
      </c>
      <c r="D1511" s="3" t="str">
        <f>YEAR(Datos_Consumo[[#This Row],[FECHA]])&amp;"-"&amp;MONTH(Datos_Consumo[[#This Row],[FECHA]])</f>
        <v>2018-8</v>
      </c>
    </row>
    <row r="1512" spans="1:4" x14ac:dyDescent="0.25">
      <c r="A1512" t="s">
        <v>1885</v>
      </c>
      <c r="B1512">
        <v>37</v>
      </c>
      <c r="C1512" s="54">
        <v>43344</v>
      </c>
      <c r="D1512" s="3" t="str">
        <f>YEAR(Datos_Consumo[[#This Row],[FECHA]])&amp;"-"&amp;MONTH(Datos_Consumo[[#This Row],[FECHA]])</f>
        <v>2018-9</v>
      </c>
    </row>
    <row r="1513" spans="1:4" x14ac:dyDescent="0.25">
      <c r="A1513" t="s">
        <v>1886</v>
      </c>
      <c r="B1513">
        <v>1</v>
      </c>
      <c r="C1513" s="54">
        <v>43405</v>
      </c>
      <c r="D1513" s="3" t="str">
        <f>YEAR(Datos_Consumo[[#This Row],[FECHA]])&amp;"-"&amp;MONTH(Datos_Consumo[[#This Row],[FECHA]])</f>
        <v>2018-11</v>
      </c>
    </row>
    <row r="1514" spans="1:4" x14ac:dyDescent="0.25">
      <c r="A1514" t="s">
        <v>1886</v>
      </c>
      <c r="B1514">
        <v>6</v>
      </c>
      <c r="C1514" s="54">
        <v>43435</v>
      </c>
      <c r="D1514" s="3" t="str">
        <f>YEAR(Datos_Consumo[[#This Row],[FECHA]])&amp;"-"&amp;MONTH(Datos_Consumo[[#This Row],[FECHA]])</f>
        <v>2018-12</v>
      </c>
    </row>
    <row r="1515" spans="1:4" x14ac:dyDescent="0.25">
      <c r="A1515" t="s">
        <v>1887</v>
      </c>
      <c r="B1515">
        <v>11</v>
      </c>
      <c r="C1515" s="54">
        <v>43405</v>
      </c>
      <c r="D1515" s="3" t="str">
        <f>YEAR(Datos_Consumo[[#This Row],[FECHA]])&amp;"-"&amp;MONTH(Datos_Consumo[[#This Row],[FECHA]])</f>
        <v>2018-11</v>
      </c>
    </row>
    <row r="1516" spans="1:4" x14ac:dyDescent="0.25">
      <c r="A1516" t="s">
        <v>1887</v>
      </c>
      <c r="B1516">
        <v>3</v>
      </c>
      <c r="C1516" s="54">
        <v>43435</v>
      </c>
      <c r="D1516" s="3" t="str">
        <f>YEAR(Datos_Consumo[[#This Row],[FECHA]])&amp;"-"&amp;MONTH(Datos_Consumo[[#This Row],[FECHA]])</f>
        <v>2018-12</v>
      </c>
    </row>
    <row r="1517" spans="1:4" x14ac:dyDescent="0.25">
      <c r="A1517" t="s">
        <v>1887</v>
      </c>
      <c r="B1517">
        <v>2</v>
      </c>
      <c r="C1517" s="54">
        <v>43466</v>
      </c>
      <c r="D1517" s="3" t="str">
        <f>YEAR(Datos_Consumo[[#This Row],[FECHA]])&amp;"-"&amp;MONTH(Datos_Consumo[[#This Row],[FECHA]])</f>
        <v>2019-1</v>
      </c>
    </row>
    <row r="1518" spans="1:4" x14ac:dyDescent="0.25">
      <c r="A1518" t="s">
        <v>1888</v>
      </c>
      <c r="B1518">
        <v>6</v>
      </c>
      <c r="C1518" s="54">
        <v>43435</v>
      </c>
      <c r="D1518" s="3" t="str">
        <f>YEAR(Datos_Consumo[[#This Row],[FECHA]])&amp;"-"&amp;MONTH(Datos_Consumo[[#This Row],[FECHA]])</f>
        <v>2018-12</v>
      </c>
    </row>
    <row r="1519" spans="1:4" x14ac:dyDescent="0.25">
      <c r="A1519" t="s">
        <v>1888</v>
      </c>
      <c r="B1519">
        <v>10</v>
      </c>
      <c r="C1519" s="54">
        <v>43466</v>
      </c>
      <c r="D1519" s="3" t="str">
        <f>YEAR(Datos_Consumo[[#This Row],[FECHA]])&amp;"-"&amp;MONTH(Datos_Consumo[[#This Row],[FECHA]])</f>
        <v>2019-1</v>
      </c>
    </row>
    <row r="1520" spans="1:4" x14ac:dyDescent="0.25">
      <c r="A1520" t="s">
        <v>1889</v>
      </c>
      <c r="B1520">
        <v>2</v>
      </c>
      <c r="C1520" s="54">
        <v>43374</v>
      </c>
      <c r="D1520" s="3" t="str">
        <f>YEAR(Datos_Consumo[[#This Row],[FECHA]])&amp;"-"&amp;MONTH(Datos_Consumo[[#This Row],[FECHA]])</f>
        <v>2018-10</v>
      </c>
    </row>
    <row r="1521" spans="1:4" x14ac:dyDescent="0.25">
      <c r="A1521" t="s">
        <v>1890</v>
      </c>
      <c r="B1521">
        <v>24</v>
      </c>
      <c r="C1521" s="54">
        <v>43313</v>
      </c>
      <c r="D1521" s="3" t="str">
        <f>YEAR(Datos_Consumo[[#This Row],[FECHA]])&amp;"-"&amp;MONTH(Datos_Consumo[[#This Row],[FECHA]])</f>
        <v>2018-8</v>
      </c>
    </row>
    <row r="1522" spans="1:4" x14ac:dyDescent="0.25">
      <c r="A1522" t="s">
        <v>1890</v>
      </c>
      <c r="B1522">
        <v>14</v>
      </c>
      <c r="C1522" s="54">
        <v>43344</v>
      </c>
      <c r="D1522" s="3" t="str">
        <f>YEAR(Datos_Consumo[[#This Row],[FECHA]])&amp;"-"&amp;MONTH(Datos_Consumo[[#This Row],[FECHA]])</f>
        <v>2018-9</v>
      </c>
    </row>
    <row r="1523" spans="1:4" x14ac:dyDescent="0.25">
      <c r="A1523" t="s">
        <v>1890</v>
      </c>
      <c r="B1523">
        <v>29</v>
      </c>
      <c r="C1523" s="54">
        <v>43374</v>
      </c>
      <c r="D1523" s="3" t="str">
        <f>YEAR(Datos_Consumo[[#This Row],[FECHA]])&amp;"-"&amp;MONTH(Datos_Consumo[[#This Row],[FECHA]])</f>
        <v>2018-10</v>
      </c>
    </row>
    <row r="1524" spans="1:4" x14ac:dyDescent="0.25">
      <c r="A1524" t="s">
        <v>1890</v>
      </c>
      <c r="B1524">
        <v>18</v>
      </c>
      <c r="C1524" s="54">
        <v>43405</v>
      </c>
      <c r="D1524" s="3" t="str">
        <f>YEAR(Datos_Consumo[[#This Row],[FECHA]])&amp;"-"&amp;MONTH(Datos_Consumo[[#This Row],[FECHA]])</f>
        <v>2018-11</v>
      </c>
    </row>
    <row r="1525" spans="1:4" x14ac:dyDescent="0.25">
      <c r="A1525" t="s">
        <v>1891</v>
      </c>
      <c r="B1525">
        <v>26</v>
      </c>
      <c r="C1525" s="54">
        <v>43313</v>
      </c>
      <c r="D1525" s="3" t="str">
        <f>YEAR(Datos_Consumo[[#This Row],[FECHA]])&amp;"-"&amp;MONTH(Datos_Consumo[[#This Row],[FECHA]])</f>
        <v>2018-8</v>
      </c>
    </row>
    <row r="1526" spans="1:4" x14ac:dyDescent="0.25">
      <c r="A1526" t="s">
        <v>1891</v>
      </c>
      <c r="B1526">
        <v>36</v>
      </c>
      <c r="C1526" s="54">
        <v>43344</v>
      </c>
      <c r="D1526" s="3" t="str">
        <f>YEAR(Datos_Consumo[[#This Row],[FECHA]])&amp;"-"&amp;MONTH(Datos_Consumo[[#This Row],[FECHA]])</f>
        <v>2018-9</v>
      </c>
    </row>
    <row r="1527" spans="1:4" x14ac:dyDescent="0.25">
      <c r="A1527" t="s">
        <v>1891</v>
      </c>
      <c r="B1527">
        <v>18</v>
      </c>
      <c r="C1527" s="54">
        <v>43374</v>
      </c>
      <c r="D1527" s="3" t="str">
        <f>YEAR(Datos_Consumo[[#This Row],[FECHA]])&amp;"-"&amp;MONTH(Datos_Consumo[[#This Row],[FECHA]])</f>
        <v>2018-10</v>
      </c>
    </row>
    <row r="1528" spans="1:4" x14ac:dyDescent="0.25">
      <c r="A1528" t="s">
        <v>1892</v>
      </c>
      <c r="B1528">
        <v>31</v>
      </c>
      <c r="C1528" s="54">
        <v>43313</v>
      </c>
      <c r="D1528" s="3" t="str">
        <f>YEAR(Datos_Consumo[[#This Row],[FECHA]])&amp;"-"&amp;MONTH(Datos_Consumo[[#This Row],[FECHA]])</f>
        <v>2018-8</v>
      </c>
    </row>
    <row r="1529" spans="1:4" x14ac:dyDescent="0.25">
      <c r="A1529" t="s">
        <v>1892</v>
      </c>
      <c r="B1529">
        <v>40</v>
      </c>
      <c r="C1529" s="54">
        <v>43344</v>
      </c>
      <c r="D1529" s="3" t="str">
        <f>YEAR(Datos_Consumo[[#This Row],[FECHA]])&amp;"-"&amp;MONTH(Datos_Consumo[[#This Row],[FECHA]])</f>
        <v>2018-9</v>
      </c>
    </row>
    <row r="1530" spans="1:4" x14ac:dyDescent="0.25">
      <c r="A1530" t="s">
        <v>1892</v>
      </c>
      <c r="B1530">
        <v>6</v>
      </c>
      <c r="C1530" s="54">
        <v>43374</v>
      </c>
      <c r="D1530" s="3" t="str">
        <f>YEAR(Datos_Consumo[[#This Row],[FECHA]])&amp;"-"&amp;MONTH(Datos_Consumo[[#This Row],[FECHA]])</f>
        <v>2018-10</v>
      </c>
    </row>
    <row r="1531" spans="1:4" x14ac:dyDescent="0.25">
      <c r="A1531" t="s">
        <v>1893</v>
      </c>
      <c r="B1531">
        <v>15</v>
      </c>
      <c r="C1531" s="54">
        <v>43313</v>
      </c>
      <c r="D1531" s="3" t="str">
        <f>YEAR(Datos_Consumo[[#This Row],[FECHA]])&amp;"-"&amp;MONTH(Datos_Consumo[[#This Row],[FECHA]])</f>
        <v>2018-8</v>
      </c>
    </row>
    <row r="1532" spans="1:4" x14ac:dyDescent="0.25">
      <c r="A1532" t="s">
        <v>1893</v>
      </c>
      <c r="B1532">
        <v>15</v>
      </c>
      <c r="C1532" s="54">
        <v>43344</v>
      </c>
      <c r="D1532" s="3" t="str">
        <f>YEAR(Datos_Consumo[[#This Row],[FECHA]])&amp;"-"&amp;MONTH(Datos_Consumo[[#This Row],[FECHA]])</f>
        <v>2018-9</v>
      </c>
    </row>
    <row r="1533" spans="1:4" x14ac:dyDescent="0.25">
      <c r="A1533" t="s">
        <v>1893</v>
      </c>
      <c r="B1533">
        <v>18</v>
      </c>
      <c r="C1533" s="54">
        <v>43374</v>
      </c>
      <c r="D1533" s="3" t="str">
        <f>YEAR(Datos_Consumo[[#This Row],[FECHA]])&amp;"-"&amp;MONTH(Datos_Consumo[[#This Row],[FECHA]])</f>
        <v>2018-10</v>
      </c>
    </row>
    <row r="1534" spans="1:4" x14ac:dyDescent="0.25">
      <c r="A1534" t="s">
        <v>1893</v>
      </c>
      <c r="B1534">
        <v>12</v>
      </c>
      <c r="C1534" s="54">
        <v>43405</v>
      </c>
      <c r="D1534" s="3" t="str">
        <f>YEAR(Datos_Consumo[[#This Row],[FECHA]])&amp;"-"&amp;MONTH(Datos_Consumo[[#This Row],[FECHA]])</f>
        <v>2018-11</v>
      </c>
    </row>
    <row r="1535" spans="1:4" x14ac:dyDescent="0.25">
      <c r="A1535" t="s">
        <v>1893</v>
      </c>
      <c r="B1535">
        <v>9</v>
      </c>
      <c r="C1535" s="54">
        <v>43435</v>
      </c>
      <c r="D1535" s="3" t="str">
        <f>YEAR(Datos_Consumo[[#This Row],[FECHA]])&amp;"-"&amp;MONTH(Datos_Consumo[[#This Row],[FECHA]])</f>
        <v>2018-12</v>
      </c>
    </row>
    <row r="1536" spans="1:4" x14ac:dyDescent="0.25">
      <c r="A1536" t="s">
        <v>1894</v>
      </c>
      <c r="B1536">
        <v>1</v>
      </c>
      <c r="C1536" s="54">
        <v>43405</v>
      </c>
      <c r="D1536" s="3" t="str">
        <f>YEAR(Datos_Consumo[[#This Row],[FECHA]])&amp;"-"&amp;MONTH(Datos_Consumo[[#This Row],[FECHA]])</f>
        <v>2018-11</v>
      </c>
    </row>
    <row r="1537" spans="1:4" x14ac:dyDescent="0.25">
      <c r="A1537" t="s">
        <v>1895</v>
      </c>
      <c r="B1537">
        <v>2</v>
      </c>
      <c r="C1537" s="54">
        <v>43344</v>
      </c>
      <c r="D1537" s="3" t="str">
        <f>YEAR(Datos_Consumo[[#This Row],[FECHA]])&amp;"-"&amp;MONTH(Datos_Consumo[[#This Row],[FECHA]])</f>
        <v>2018-9</v>
      </c>
    </row>
    <row r="1538" spans="1:4" x14ac:dyDescent="0.25">
      <c r="A1538" t="s">
        <v>1895</v>
      </c>
      <c r="B1538">
        <v>2</v>
      </c>
      <c r="C1538" s="54">
        <v>43405</v>
      </c>
      <c r="D1538" s="3" t="str">
        <f>YEAR(Datos_Consumo[[#This Row],[FECHA]])&amp;"-"&amp;MONTH(Datos_Consumo[[#This Row],[FECHA]])</f>
        <v>2018-11</v>
      </c>
    </row>
    <row r="1539" spans="1:4" x14ac:dyDescent="0.25">
      <c r="A1539" t="s">
        <v>1895</v>
      </c>
      <c r="B1539">
        <v>1</v>
      </c>
      <c r="C1539" s="54">
        <v>43435</v>
      </c>
      <c r="D1539" s="3" t="str">
        <f>YEAR(Datos_Consumo[[#This Row],[FECHA]])&amp;"-"&amp;MONTH(Datos_Consumo[[#This Row],[FECHA]])</f>
        <v>2018-12</v>
      </c>
    </row>
    <row r="1540" spans="1:4" x14ac:dyDescent="0.25">
      <c r="A1540" t="s">
        <v>1896</v>
      </c>
      <c r="B1540">
        <v>1</v>
      </c>
      <c r="C1540" s="54">
        <v>43313</v>
      </c>
      <c r="D1540" s="3" t="str">
        <f>YEAR(Datos_Consumo[[#This Row],[FECHA]])&amp;"-"&amp;MONTH(Datos_Consumo[[#This Row],[FECHA]])</f>
        <v>2018-8</v>
      </c>
    </row>
    <row r="1541" spans="1:4" x14ac:dyDescent="0.25">
      <c r="A1541" t="s">
        <v>1896</v>
      </c>
      <c r="B1541">
        <v>4</v>
      </c>
      <c r="C1541" s="54">
        <v>43344</v>
      </c>
      <c r="D1541" s="3" t="str">
        <f>YEAR(Datos_Consumo[[#This Row],[FECHA]])&amp;"-"&amp;MONTH(Datos_Consumo[[#This Row],[FECHA]])</f>
        <v>2018-9</v>
      </c>
    </row>
    <row r="1542" spans="1:4" x14ac:dyDescent="0.25">
      <c r="A1542" t="s">
        <v>1896</v>
      </c>
      <c r="B1542">
        <v>1</v>
      </c>
      <c r="C1542" s="54">
        <v>43374</v>
      </c>
      <c r="D1542" s="3" t="str">
        <f>YEAR(Datos_Consumo[[#This Row],[FECHA]])&amp;"-"&amp;MONTH(Datos_Consumo[[#This Row],[FECHA]])</f>
        <v>2018-10</v>
      </c>
    </row>
    <row r="1543" spans="1:4" x14ac:dyDescent="0.25">
      <c r="A1543" t="s">
        <v>1897</v>
      </c>
      <c r="B1543">
        <v>1</v>
      </c>
      <c r="C1543" s="54">
        <v>43313</v>
      </c>
      <c r="D1543" s="3" t="str">
        <f>YEAR(Datos_Consumo[[#This Row],[FECHA]])&amp;"-"&amp;MONTH(Datos_Consumo[[#This Row],[FECHA]])</f>
        <v>2018-8</v>
      </c>
    </row>
    <row r="1544" spans="1:4" x14ac:dyDescent="0.25">
      <c r="A1544" t="s">
        <v>1897</v>
      </c>
      <c r="B1544">
        <v>4</v>
      </c>
      <c r="C1544" s="54">
        <v>43344</v>
      </c>
      <c r="D1544" s="3" t="str">
        <f>YEAR(Datos_Consumo[[#This Row],[FECHA]])&amp;"-"&amp;MONTH(Datos_Consumo[[#This Row],[FECHA]])</f>
        <v>2018-9</v>
      </c>
    </row>
    <row r="1545" spans="1:4" x14ac:dyDescent="0.25">
      <c r="A1545" t="s">
        <v>1897</v>
      </c>
      <c r="B1545">
        <v>8</v>
      </c>
      <c r="C1545" s="54">
        <v>43374</v>
      </c>
      <c r="D1545" s="3" t="str">
        <f>YEAR(Datos_Consumo[[#This Row],[FECHA]])&amp;"-"&amp;MONTH(Datos_Consumo[[#This Row],[FECHA]])</f>
        <v>2018-10</v>
      </c>
    </row>
    <row r="1546" spans="1:4" x14ac:dyDescent="0.25">
      <c r="A1546" t="s">
        <v>1897</v>
      </c>
      <c r="B1546">
        <v>16</v>
      </c>
      <c r="C1546" s="54">
        <v>43405</v>
      </c>
      <c r="D1546" s="3" t="str">
        <f>YEAR(Datos_Consumo[[#This Row],[FECHA]])&amp;"-"&amp;MONTH(Datos_Consumo[[#This Row],[FECHA]])</f>
        <v>2018-11</v>
      </c>
    </row>
    <row r="1547" spans="1:4" x14ac:dyDescent="0.25">
      <c r="A1547" t="s">
        <v>1898</v>
      </c>
      <c r="B1547">
        <v>1</v>
      </c>
      <c r="C1547" s="54">
        <v>43313</v>
      </c>
      <c r="D1547" s="3" t="str">
        <f>YEAR(Datos_Consumo[[#This Row],[FECHA]])&amp;"-"&amp;MONTH(Datos_Consumo[[#This Row],[FECHA]])</f>
        <v>2018-8</v>
      </c>
    </row>
    <row r="1548" spans="1:4" x14ac:dyDescent="0.25">
      <c r="A1548" t="s">
        <v>1898</v>
      </c>
      <c r="B1548">
        <v>9</v>
      </c>
      <c r="C1548" s="54">
        <v>43344</v>
      </c>
      <c r="D1548" s="3" t="str">
        <f>YEAR(Datos_Consumo[[#This Row],[FECHA]])&amp;"-"&amp;MONTH(Datos_Consumo[[#This Row],[FECHA]])</f>
        <v>2018-9</v>
      </c>
    </row>
    <row r="1549" spans="1:4" x14ac:dyDescent="0.25">
      <c r="A1549" t="s">
        <v>1898</v>
      </c>
      <c r="B1549">
        <v>5</v>
      </c>
      <c r="C1549" s="54">
        <v>43374</v>
      </c>
      <c r="D1549" s="3" t="str">
        <f>YEAR(Datos_Consumo[[#This Row],[FECHA]])&amp;"-"&amp;MONTH(Datos_Consumo[[#This Row],[FECHA]])</f>
        <v>2018-10</v>
      </c>
    </row>
    <row r="1550" spans="1:4" x14ac:dyDescent="0.25">
      <c r="A1550" t="s">
        <v>1898</v>
      </c>
      <c r="B1550">
        <v>2</v>
      </c>
      <c r="C1550" s="54">
        <v>43405</v>
      </c>
      <c r="D1550" s="3" t="str">
        <f>YEAR(Datos_Consumo[[#This Row],[FECHA]])&amp;"-"&amp;MONTH(Datos_Consumo[[#This Row],[FECHA]])</f>
        <v>2018-11</v>
      </c>
    </row>
    <row r="1551" spans="1:4" x14ac:dyDescent="0.25">
      <c r="A1551" t="s">
        <v>1899</v>
      </c>
      <c r="B1551">
        <v>1</v>
      </c>
      <c r="C1551" s="54">
        <v>43344</v>
      </c>
      <c r="D1551" s="3" t="str">
        <f>YEAR(Datos_Consumo[[#This Row],[FECHA]])&amp;"-"&amp;MONTH(Datos_Consumo[[#This Row],[FECHA]])</f>
        <v>2018-9</v>
      </c>
    </row>
    <row r="1552" spans="1:4" x14ac:dyDescent="0.25">
      <c r="A1552" t="s">
        <v>1899</v>
      </c>
      <c r="B1552">
        <v>4</v>
      </c>
      <c r="C1552" s="54">
        <v>43374</v>
      </c>
      <c r="D1552" s="3" t="str">
        <f>YEAR(Datos_Consumo[[#This Row],[FECHA]])&amp;"-"&amp;MONTH(Datos_Consumo[[#This Row],[FECHA]])</f>
        <v>2018-10</v>
      </c>
    </row>
    <row r="1553" spans="1:4" x14ac:dyDescent="0.25">
      <c r="A1553" t="s">
        <v>1900</v>
      </c>
      <c r="B1553">
        <v>3</v>
      </c>
      <c r="C1553" s="54">
        <v>43313</v>
      </c>
      <c r="D1553" s="3" t="str">
        <f>YEAR(Datos_Consumo[[#This Row],[FECHA]])&amp;"-"&amp;MONTH(Datos_Consumo[[#This Row],[FECHA]])</f>
        <v>2018-8</v>
      </c>
    </row>
    <row r="1554" spans="1:4" x14ac:dyDescent="0.25">
      <c r="A1554" t="s">
        <v>1900</v>
      </c>
      <c r="B1554">
        <v>5</v>
      </c>
      <c r="C1554" s="54">
        <v>43344</v>
      </c>
      <c r="D1554" s="3" t="str">
        <f>YEAR(Datos_Consumo[[#This Row],[FECHA]])&amp;"-"&amp;MONTH(Datos_Consumo[[#This Row],[FECHA]])</f>
        <v>2018-9</v>
      </c>
    </row>
    <row r="1555" spans="1:4" x14ac:dyDescent="0.25">
      <c r="A1555" t="s">
        <v>1901</v>
      </c>
      <c r="B1555">
        <v>8</v>
      </c>
      <c r="C1555" s="54">
        <v>43374</v>
      </c>
      <c r="D1555" s="3" t="str">
        <f>YEAR(Datos_Consumo[[#This Row],[FECHA]])&amp;"-"&amp;MONTH(Datos_Consumo[[#This Row],[FECHA]])</f>
        <v>2018-10</v>
      </c>
    </row>
    <row r="1556" spans="1:4" x14ac:dyDescent="0.25">
      <c r="A1556" t="s">
        <v>1901</v>
      </c>
      <c r="B1556">
        <v>8</v>
      </c>
      <c r="C1556" s="54">
        <v>43405</v>
      </c>
      <c r="D1556" s="3" t="str">
        <f>YEAR(Datos_Consumo[[#This Row],[FECHA]])&amp;"-"&amp;MONTH(Datos_Consumo[[#This Row],[FECHA]])</f>
        <v>2018-11</v>
      </c>
    </row>
    <row r="1557" spans="1:4" x14ac:dyDescent="0.25">
      <c r="A1557" t="s">
        <v>1901</v>
      </c>
      <c r="B1557">
        <v>1</v>
      </c>
      <c r="C1557" s="54">
        <v>43435</v>
      </c>
      <c r="D1557" s="3" t="str">
        <f>YEAR(Datos_Consumo[[#This Row],[FECHA]])&amp;"-"&amp;MONTH(Datos_Consumo[[#This Row],[FECHA]])</f>
        <v>2018-12</v>
      </c>
    </row>
    <row r="1558" spans="1:4" x14ac:dyDescent="0.25">
      <c r="A1558" t="s">
        <v>1901</v>
      </c>
      <c r="B1558">
        <v>5</v>
      </c>
      <c r="C1558" s="54">
        <v>43466</v>
      </c>
      <c r="D1558" s="3" t="str">
        <f>YEAR(Datos_Consumo[[#This Row],[FECHA]])&amp;"-"&amp;MONTH(Datos_Consumo[[#This Row],[FECHA]])</f>
        <v>2019-1</v>
      </c>
    </row>
    <row r="1559" spans="1:4" x14ac:dyDescent="0.25">
      <c r="A1559" t="s">
        <v>1902</v>
      </c>
      <c r="B1559">
        <v>5</v>
      </c>
      <c r="C1559" s="54">
        <v>43313</v>
      </c>
      <c r="D1559" s="3" t="str">
        <f>YEAR(Datos_Consumo[[#This Row],[FECHA]])&amp;"-"&amp;MONTH(Datos_Consumo[[#This Row],[FECHA]])</f>
        <v>2018-8</v>
      </c>
    </row>
    <row r="1560" spans="1:4" x14ac:dyDescent="0.25">
      <c r="A1560" t="s">
        <v>1902</v>
      </c>
      <c r="B1560">
        <v>2</v>
      </c>
      <c r="C1560" s="54">
        <v>43344</v>
      </c>
      <c r="D1560" s="3" t="str">
        <f>YEAR(Datos_Consumo[[#This Row],[FECHA]])&amp;"-"&amp;MONTH(Datos_Consumo[[#This Row],[FECHA]])</f>
        <v>2018-9</v>
      </c>
    </row>
    <row r="1561" spans="1:4" x14ac:dyDescent="0.25">
      <c r="A1561" t="s">
        <v>1902</v>
      </c>
      <c r="B1561">
        <v>2</v>
      </c>
      <c r="C1561" s="54">
        <v>43374</v>
      </c>
      <c r="D1561" s="3" t="str">
        <f>YEAR(Datos_Consumo[[#This Row],[FECHA]])&amp;"-"&amp;MONTH(Datos_Consumo[[#This Row],[FECHA]])</f>
        <v>2018-10</v>
      </c>
    </row>
    <row r="1562" spans="1:4" x14ac:dyDescent="0.25">
      <c r="A1562" t="s">
        <v>1903</v>
      </c>
      <c r="B1562">
        <v>2</v>
      </c>
      <c r="C1562" s="54">
        <v>43344</v>
      </c>
      <c r="D1562" s="3" t="str">
        <f>YEAR(Datos_Consumo[[#This Row],[FECHA]])&amp;"-"&amp;MONTH(Datos_Consumo[[#This Row],[FECHA]])</f>
        <v>2018-9</v>
      </c>
    </row>
    <row r="1563" spans="1:4" x14ac:dyDescent="0.25">
      <c r="A1563" t="s">
        <v>1903</v>
      </c>
      <c r="B1563">
        <v>2</v>
      </c>
      <c r="C1563" s="54">
        <v>43374</v>
      </c>
      <c r="D1563" s="3" t="str">
        <f>YEAR(Datos_Consumo[[#This Row],[FECHA]])&amp;"-"&amp;MONTH(Datos_Consumo[[#This Row],[FECHA]])</f>
        <v>2018-10</v>
      </c>
    </row>
    <row r="1564" spans="1:4" x14ac:dyDescent="0.25">
      <c r="A1564" t="s">
        <v>1903</v>
      </c>
      <c r="B1564">
        <v>2</v>
      </c>
      <c r="C1564" s="54">
        <v>43405</v>
      </c>
      <c r="D1564" s="3" t="str">
        <f>YEAR(Datos_Consumo[[#This Row],[FECHA]])&amp;"-"&amp;MONTH(Datos_Consumo[[#This Row],[FECHA]])</f>
        <v>2018-11</v>
      </c>
    </row>
    <row r="1565" spans="1:4" x14ac:dyDescent="0.25">
      <c r="A1565" t="s">
        <v>1904</v>
      </c>
      <c r="B1565">
        <v>1</v>
      </c>
      <c r="C1565" s="54">
        <v>43313</v>
      </c>
      <c r="D1565" s="3" t="str">
        <f>YEAR(Datos_Consumo[[#This Row],[FECHA]])&amp;"-"&amp;MONTH(Datos_Consumo[[#This Row],[FECHA]])</f>
        <v>2018-8</v>
      </c>
    </row>
    <row r="1566" spans="1:4" x14ac:dyDescent="0.25">
      <c r="A1566" t="s">
        <v>1904</v>
      </c>
      <c r="B1566">
        <v>1</v>
      </c>
      <c r="C1566" s="54">
        <v>43405</v>
      </c>
      <c r="D1566" s="3" t="str">
        <f>YEAR(Datos_Consumo[[#This Row],[FECHA]])&amp;"-"&amp;MONTH(Datos_Consumo[[#This Row],[FECHA]])</f>
        <v>2018-11</v>
      </c>
    </row>
    <row r="1567" spans="1:4" x14ac:dyDescent="0.25">
      <c r="A1567" t="s">
        <v>1905</v>
      </c>
      <c r="B1567">
        <v>1</v>
      </c>
      <c r="C1567" s="54">
        <v>43313</v>
      </c>
      <c r="D1567" s="3" t="str">
        <f>YEAR(Datos_Consumo[[#This Row],[FECHA]])&amp;"-"&amp;MONTH(Datos_Consumo[[#This Row],[FECHA]])</f>
        <v>2018-8</v>
      </c>
    </row>
    <row r="1568" spans="1:4" x14ac:dyDescent="0.25">
      <c r="A1568" t="s">
        <v>1905</v>
      </c>
      <c r="B1568">
        <v>3</v>
      </c>
      <c r="C1568" s="54">
        <v>43405</v>
      </c>
      <c r="D1568" s="3" t="str">
        <f>YEAR(Datos_Consumo[[#This Row],[FECHA]])&amp;"-"&amp;MONTH(Datos_Consumo[[#This Row],[FECHA]])</f>
        <v>2018-11</v>
      </c>
    </row>
    <row r="1569" spans="1:4" x14ac:dyDescent="0.25">
      <c r="A1569" t="s">
        <v>1906</v>
      </c>
      <c r="B1569">
        <v>2</v>
      </c>
      <c r="C1569" s="54">
        <v>43313</v>
      </c>
      <c r="D1569" s="3" t="str">
        <f>YEAR(Datos_Consumo[[#This Row],[FECHA]])&amp;"-"&amp;MONTH(Datos_Consumo[[#This Row],[FECHA]])</f>
        <v>2018-8</v>
      </c>
    </row>
    <row r="1570" spans="1:4" x14ac:dyDescent="0.25">
      <c r="A1570" t="s">
        <v>1907</v>
      </c>
      <c r="B1570">
        <v>1</v>
      </c>
      <c r="C1570" s="54">
        <v>43313</v>
      </c>
      <c r="D1570" s="3" t="str">
        <f>YEAR(Datos_Consumo[[#This Row],[FECHA]])&amp;"-"&amp;MONTH(Datos_Consumo[[#This Row],[FECHA]])</f>
        <v>2018-8</v>
      </c>
    </row>
    <row r="1571" spans="1:4" x14ac:dyDescent="0.25">
      <c r="A1571" t="s">
        <v>1907</v>
      </c>
      <c r="B1571">
        <v>2</v>
      </c>
      <c r="C1571" s="54">
        <v>43344</v>
      </c>
      <c r="D1571" s="3" t="str">
        <f>YEAR(Datos_Consumo[[#This Row],[FECHA]])&amp;"-"&amp;MONTH(Datos_Consumo[[#This Row],[FECHA]])</f>
        <v>2018-9</v>
      </c>
    </row>
    <row r="1572" spans="1:4" x14ac:dyDescent="0.25">
      <c r="A1572" t="s">
        <v>1907</v>
      </c>
      <c r="B1572">
        <v>1</v>
      </c>
      <c r="C1572" s="54">
        <v>43405</v>
      </c>
      <c r="D1572" s="3" t="str">
        <f>YEAR(Datos_Consumo[[#This Row],[FECHA]])&amp;"-"&amp;MONTH(Datos_Consumo[[#This Row],[FECHA]])</f>
        <v>2018-11</v>
      </c>
    </row>
    <row r="1573" spans="1:4" x14ac:dyDescent="0.25">
      <c r="A1573" t="s">
        <v>1907</v>
      </c>
      <c r="B1573">
        <v>2</v>
      </c>
      <c r="C1573" s="54">
        <v>43435</v>
      </c>
      <c r="D1573" s="3" t="str">
        <f>YEAR(Datos_Consumo[[#This Row],[FECHA]])&amp;"-"&amp;MONTH(Datos_Consumo[[#This Row],[FECHA]])</f>
        <v>2018-12</v>
      </c>
    </row>
    <row r="1574" spans="1:4" x14ac:dyDescent="0.25">
      <c r="A1574" t="s">
        <v>1907</v>
      </c>
      <c r="B1574">
        <v>2</v>
      </c>
      <c r="C1574" s="54">
        <v>43466</v>
      </c>
      <c r="D1574" s="3" t="str">
        <f>YEAR(Datos_Consumo[[#This Row],[FECHA]])&amp;"-"&amp;MONTH(Datos_Consumo[[#This Row],[FECHA]])</f>
        <v>2019-1</v>
      </c>
    </row>
    <row r="1575" spans="1:4" x14ac:dyDescent="0.25">
      <c r="A1575" t="s">
        <v>1908</v>
      </c>
      <c r="B1575">
        <v>1</v>
      </c>
      <c r="C1575" s="54">
        <v>43313</v>
      </c>
      <c r="D1575" s="3" t="str">
        <f>YEAR(Datos_Consumo[[#This Row],[FECHA]])&amp;"-"&amp;MONTH(Datos_Consumo[[#This Row],[FECHA]])</f>
        <v>2018-8</v>
      </c>
    </row>
    <row r="1576" spans="1:4" x14ac:dyDescent="0.25">
      <c r="A1576" t="s">
        <v>1908</v>
      </c>
      <c r="B1576">
        <v>1</v>
      </c>
      <c r="C1576" s="54">
        <v>43344</v>
      </c>
      <c r="D1576" s="3" t="str">
        <f>YEAR(Datos_Consumo[[#This Row],[FECHA]])&amp;"-"&amp;MONTH(Datos_Consumo[[#This Row],[FECHA]])</f>
        <v>2018-9</v>
      </c>
    </row>
    <row r="1577" spans="1:4" x14ac:dyDescent="0.25">
      <c r="A1577" t="s">
        <v>1909</v>
      </c>
      <c r="B1577">
        <v>1</v>
      </c>
      <c r="C1577" s="54">
        <v>43313</v>
      </c>
      <c r="D1577" s="3" t="str">
        <f>YEAR(Datos_Consumo[[#This Row],[FECHA]])&amp;"-"&amp;MONTH(Datos_Consumo[[#This Row],[FECHA]])</f>
        <v>2018-8</v>
      </c>
    </row>
    <row r="1578" spans="1:4" x14ac:dyDescent="0.25">
      <c r="A1578" t="s">
        <v>1909</v>
      </c>
      <c r="B1578">
        <v>2</v>
      </c>
      <c r="C1578" s="54">
        <v>43344</v>
      </c>
      <c r="D1578" s="3" t="str">
        <f>YEAR(Datos_Consumo[[#This Row],[FECHA]])&amp;"-"&amp;MONTH(Datos_Consumo[[#This Row],[FECHA]])</f>
        <v>2018-9</v>
      </c>
    </row>
    <row r="1579" spans="1:4" x14ac:dyDescent="0.25">
      <c r="A1579" t="s">
        <v>1910</v>
      </c>
      <c r="B1579">
        <v>6</v>
      </c>
      <c r="C1579" s="54">
        <v>43313</v>
      </c>
      <c r="D1579" s="3" t="str">
        <f>YEAR(Datos_Consumo[[#This Row],[FECHA]])&amp;"-"&amp;MONTH(Datos_Consumo[[#This Row],[FECHA]])</f>
        <v>2018-8</v>
      </c>
    </row>
    <row r="1580" spans="1:4" x14ac:dyDescent="0.25">
      <c r="A1580" t="s">
        <v>1911</v>
      </c>
      <c r="B1580">
        <v>2</v>
      </c>
      <c r="C1580" s="54">
        <v>43405</v>
      </c>
      <c r="D1580" s="3" t="str">
        <f>YEAR(Datos_Consumo[[#This Row],[FECHA]])&amp;"-"&amp;MONTH(Datos_Consumo[[#This Row],[FECHA]])</f>
        <v>2018-11</v>
      </c>
    </row>
    <row r="1581" spans="1:4" x14ac:dyDescent="0.25">
      <c r="A1581" t="s">
        <v>1912</v>
      </c>
      <c r="B1581">
        <v>2</v>
      </c>
      <c r="C1581" s="54">
        <v>43313</v>
      </c>
      <c r="D1581" s="3" t="str">
        <f>YEAR(Datos_Consumo[[#This Row],[FECHA]])&amp;"-"&amp;MONTH(Datos_Consumo[[#This Row],[FECHA]])</f>
        <v>2018-8</v>
      </c>
    </row>
    <row r="1582" spans="1:4" x14ac:dyDescent="0.25">
      <c r="A1582" t="s">
        <v>1912</v>
      </c>
      <c r="B1582">
        <v>3</v>
      </c>
      <c r="C1582" s="54">
        <v>43344</v>
      </c>
      <c r="D1582" s="3" t="str">
        <f>YEAR(Datos_Consumo[[#This Row],[FECHA]])&amp;"-"&amp;MONTH(Datos_Consumo[[#This Row],[FECHA]])</f>
        <v>2018-9</v>
      </c>
    </row>
    <row r="1583" spans="1:4" x14ac:dyDescent="0.25">
      <c r="A1583" t="s">
        <v>1912</v>
      </c>
      <c r="B1583">
        <v>3</v>
      </c>
      <c r="C1583" s="54">
        <v>43374</v>
      </c>
      <c r="D1583" s="3" t="str">
        <f>YEAR(Datos_Consumo[[#This Row],[FECHA]])&amp;"-"&amp;MONTH(Datos_Consumo[[#This Row],[FECHA]])</f>
        <v>2018-10</v>
      </c>
    </row>
    <row r="1584" spans="1:4" x14ac:dyDescent="0.25">
      <c r="A1584" t="s">
        <v>1912</v>
      </c>
      <c r="B1584">
        <v>1</v>
      </c>
      <c r="C1584" s="54">
        <v>43405</v>
      </c>
      <c r="D1584" s="3" t="str">
        <f>YEAR(Datos_Consumo[[#This Row],[FECHA]])&amp;"-"&amp;MONTH(Datos_Consumo[[#This Row],[FECHA]])</f>
        <v>2018-11</v>
      </c>
    </row>
    <row r="1585" spans="1:4" x14ac:dyDescent="0.25">
      <c r="A1585" t="s">
        <v>1912</v>
      </c>
      <c r="B1585">
        <v>2</v>
      </c>
      <c r="C1585" s="54">
        <v>43435</v>
      </c>
      <c r="D1585" s="3" t="str">
        <f>YEAR(Datos_Consumo[[#This Row],[FECHA]])&amp;"-"&amp;MONTH(Datos_Consumo[[#This Row],[FECHA]])</f>
        <v>2018-12</v>
      </c>
    </row>
    <row r="1586" spans="1:4" x14ac:dyDescent="0.25">
      <c r="A1586" t="s">
        <v>1912</v>
      </c>
      <c r="B1586">
        <v>1</v>
      </c>
      <c r="C1586" s="54">
        <v>43466</v>
      </c>
      <c r="D1586" s="3" t="str">
        <f>YEAR(Datos_Consumo[[#This Row],[FECHA]])&amp;"-"&amp;MONTH(Datos_Consumo[[#This Row],[FECHA]])</f>
        <v>2019-1</v>
      </c>
    </row>
    <row r="1587" spans="1:4" x14ac:dyDescent="0.25">
      <c r="A1587" t="s">
        <v>1913</v>
      </c>
      <c r="B1587">
        <v>1</v>
      </c>
      <c r="C1587" s="54">
        <v>43313</v>
      </c>
      <c r="D1587" s="3" t="str">
        <f>YEAR(Datos_Consumo[[#This Row],[FECHA]])&amp;"-"&amp;MONTH(Datos_Consumo[[#This Row],[FECHA]])</f>
        <v>2018-8</v>
      </c>
    </row>
    <row r="1588" spans="1:4" x14ac:dyDescent="0.25">
      <c r="A1588" t="s">
        <v>1913</v>
      </c>
      <c r="B1588">
        <v>2</v>
      </c>
      <c r="C1588" s="54">
        <v>43344</v>
      </c>
      <c r="D1588" s="3" t="str">
        <f>YEAR(Datos_Consumo[[#This Row],[FECHA]])&amp;"-"&amp;MONTH(Datos_Consumo[[#This Row],[FECHA]])</f>
        <v>2018-9</v>
      </c>
    </row>
    <row r="1589" spans="1:4" x14ac:dyDescent="0.25">
      <c r="A1589" t="s">
        <v>1913</v>
      </c>
      <c r="B1589">
        <v>1</v>
      </c>
      <c r="C1589" s="54">
        <v>43374</v>
      </c>
      <c r="D1589" s="3" t="str">
        <f>YEAR(Datos_Consumo[[#This Row],[FECHA]])&amp;"-"&amp;MONTH(Datos_Consumo[[#This Row],[FECHA]])</f>
        <v>2018-10</v>
      </c>
    </row>
    <row r="1590" spans="1:4" x14ac:dyDescent="0.25">
      <c r="A1590" t="s">
        <v>1913</v>
      </c>
      <c r="B1590">
        <v>1</v>
      </c>
      <c r="C1590" s="54">
        <v>43405</v>
      </c>
      <c r="D1590" s="3" t="str">
        <f>YEAR(Datos_Consumo[[#This Row],[FECHA]])&amp;"-"&amp;MONTH(Datos_Consumo[[#This Row],[FECHA]])</f>
        <v>2018-11</v>
      </c>
    </row>
    <row r="1591" spans="1:4" x14ac:dyDescent="0.25">
      <c r="A1591" t="s">
        <v>1913</v>
      </c>
      <c r="B1591">
        <v>5</v>
      </c>
      <c r="C1591" s="54">
        <v>43435</v>
      </c>
      <c r="D1591" s="3" t="str">
        <f>YEAR(Datos_Consumo[[#This Row],[FECHA]])&amp;"-"&amp;MONTH(Datos_Consumo[[#This Row],[FECHA]])</f>
        <v>2018-12</v>
      </c>
    </row>
    <row r="1592" spans="1:4" x14ac:dyDescent="0.25">
      <c r="A1592" t="s">
        <v>1913</v>
      </c>
      <c r="B1592">
        <v>1</v>
      </c>
      <c r="C1592" s="54">
        <v>43466</v>
      </c>
      <c r="D1592" s="3" t="str">
        <f>YEAR(Datos_Consumo[[#This Row],[FECHA]])&amp;"-"&amp;MONTH(Datos_Consumo[[#This Row],[FECHA]])</f>
        <v>2019-1</v>
      </c>
    </row>
    <row r="1593" spans="1:4" x14ac:dyDescent="0.25">
      <c r="A1593" t="s">
        <v>1914</v>
      </c>
      <c r="B1593">
        <v>2</v>
      </c>
      <c r="C1593" s="54">
        <v>43313</v>
      </c>
      <c r="D1593" s="3" t="str">
        <f>YEAR(Datos_Consumo[[#This Row],[FECHA]])&amp;"-"&amp;MONTH(Datos_Consumo[[#This Row],[FECHA]])</f>
        <v>2018-8</v>
      </c>
    </row>
    <row r="1594" spans="1:4" x14ac:dyDescent="0.25">
      <c r="A1594" t="s">
        <v>1914</v>
      </c>
      <c r="B1594">
        <v>10</v>
      </c>
      <c r="C1594" s="54">
        <v>43344</v>
      </c>
      <c r="D1594" s="3" t="str">
        <f>YEAR(Datos_Consumo[[#This Row],[FECHA]])&amp;"-"&amp;MONTH(Datos_Consumo[[#This Row],[FECHA]])</f>
        <v>2018-9</v>
      </c>
    </row>
    <row r="1595" spans="1:4" x14ac:dyDescent="0.25">
      <c r="A1595" t="s">
        <v>1914</v>
      </c>
      <c r="B1595">
        <v>6</v>
      </c>
      <c r="C1595" s="54">
        <v>43374</v>
      </c>
      <c r="D1595" s="3" t="str">
        <f>YEAR(Datos_Consumo[[#This Row],[FECHA]])&amp;"-"&amp;MONTH(Datos_Consumo[[#This Row],[FECHA]])</f>
        <v>2018-10</v>
      </c>
    </row>
    <row r="1596" spans="1:4" x14ac:dyDescent="0.25">
      <c r="A1596" t="s">
        <v>1914</v>
      </c>
      <c r="B1596">
        <v>16</v>
      </c>
      <c r="C1596" s="54">
        <v>43405</v>
      </c>
      <c r="D1596" s="3" t="str">
        <f>YEAR(Datos_Consumo[[#This Row],[FECHA]])&amp;"-"&amp;MONTH(Datos_Consumo[[#This Row],[FECHA]])</f>
        <v>2018-11</v>
      </c>
    </row>
    <row r="1597" spans="1:4" x14ac:dyDescent="0.25">
      <c r="A1597" t="s">
        <v>1914</v>
      </c>
      <c r="B1597">
        <v>12</v>
      </c>
      <c r="C1597" s="54">
        <v>43435</v>
      </c>
      <c r="D1597" s="3" t="str">
        <f>YEAR(Datos_Consumo[[#This Row],[FECHA]])&amp;"-"&amp;MONTH(Datos_Consumo[[#This Row],[FECHA]])</f>
        <v>2018-12</v>
      </c>
    </row>
    <row r="1598" spans="1:4" x14ac:dyDescent="0.25">
      <c r="A1598" t="s">
        <v>1914</v>
      </c>
      <c r="B1598">
        <v>3</v>
      </c>
      <c r="C1598" s="54">
        <v>43466</v>
      </c>
      <c r="D1598" s="3" t="str">
        <f>YEAR(Datos_Consumo[[#This Row],[FECHA]])&amp;"-"&amp;MONTH(Datos_Consumo[[#This Row],[FECHA]])</f>
        <v>2019-1</v>
      </c>
    </row>
    <row r="1599" spans="1:4" x14ac:dyDescent="0.25">
      <c r="A1599" t="s">
        <v>1915</v>
      </c>
      <c r="B1599">
        <v>4</v>
      </c>
      <c r="C1599" s="54">
        <v>43313</v>
      </c>
      <c r="D1599" s="3" t="str">
        <f>YEAR(Datos_Consumo[[#This Row],[FECHA]])&amp;"-"&amp;MONTH(Datos_Consumo[[#This Row],[FECHA]])</f>
        <v>2018-8</v>
      </c>
    </row>
    <row r="1600" spans="1:4" x14ac:dyDescent="0.25">
      <c r="A1600" t="s">
        <v>1915</v>
      </c>
      <c r="B1600">
        <v>5</v>
      </c>
      <c r="C1600" s="54">
        <v>43344</v>
      </c>
      <c r="D1600" s="3" t="str">
        <f>YEAR(Datos_Consumo[[#This Row],[FECHA]])&amp;"-"&amp;MONTH(Datos_Consumo[[#This Row],[FECHA]])</f>
        <v>2018-9</v>
      </c>
    </row>
    <row r="1601" spans="1:4" x14ac:dyDescent="0.25">
      <c r="A1601" t="s">
        <v>1915</v>
      </c>
      <c r="B1601">
        <v>8</v>
      </c>
      <c r="C1601" s="54">
        <v>43405</v>
      </c>
      <c r="D1601" s="3" t="str">
        <f>YEAR(Datos_Consumo[[#This Row],[FECHA]])&amp;"-"&amp;MONTH(Datos_Consumo[[#This Row],[FECHA]])</f>
        <v>2018-11</v>
      </c>
    </row>
    <row r="1602" spans="1:4" x14ac:dyDescent="0.25">
      <c r="A1602" t="s">
        <v>1915</v>
      </c>
      <c r="B1602">
        <v>1</v>
      </c>
      <c r="C1602" s="54">
        <v>43435</v>
      </c>
      <c r="D1602" s="3" t="str">
        <f>YEAR(Datos_Consumo[[#This Row],[FECHA]])&amp;"-"&amp;MONTH(Datos_Consumo[[#This Row],[FECHA]])</f>
        <v>2018-12</v>
      </c>
    </row>
    <row r="1603" spans="1:4" x14ac:dyDescent="0.25">
      <c r="A1603" t="s">
        <v>1915</v>
      </c>
      <c r="B1603">
        <v>1</v>
      </c>
      <c r="C1603" s="54">
        <v>43466</v>
      </c>
      <c r="D1603" s="3" t="str">
        <f>YEAR(Datos_Consumo[[#This Row],[FECHA]])&amp;"-"&amp;MONTH(Datos_Consumo[[#This Row],[FECHA]])</f>
        <v>2019-1</v>
      </c>
    </row>
    <row r="1604" spans="1:4" x14ac:dyDescent="0.25">
      <c r="A1604" t="s">
        <v>1916</v>
      </c>
      <c r="B1604">
        <v>6</v>
      </c>
      <c r="C1604" s="54">
        <v>43313</v>
      </c>
      <c r="D1604" s="3" t="str">
        <f>YEAR(Datos_Consumo[[#This Row],[FECHA]])&amp;"-"&amp;MONTH(Datos_Consumo[[#This Row],[FECHA]])</f>
        <v>2018-8</v>
      </c>
    </row>
    <row r="1605" spans="1:4" x14ac:dyDescent="0.25">
      <c r="A1605" t="s">
        <v>1916</v>
      </c>
      <c r="B1605">
        <v>6</v>
      </c>
      <c r="C1605" s="54">
        <v>43344</v>
      </c>
      <c r="D1605" s="3" t="str">
        <f>YEAR(Datos_Consumo[[#This Row],[FECHA]])&amp;"-"&amp;MONTH(Datos_Consumo[[#This Row],[FECHA]])</f>
        <v>2018-9</v>
      </c>
    </row>
    <row r="1606" spans="1:4" x14ac:dyDescent="0.25">
      <c r="A1606" t="s">
        <v>1916</v>
      </c>
      <c r="B1606">
        <v>3</v>
      </c>
      <c r="C1606" s="54">
        <v>43374</v>
      </c>
      <c r="D1606" s="3" t="str">
        <f>YEAR(Datos_Consumo[[#This Row],[FECHA]])&amp;"-"&amp;MONTH(Datos_Consumo[[#This Row],[FECHA]])</f>
        <v>2018-10</v>
      </c>
    </row>
    <row r="1607" spans="1:4" x14ac:dyDescent="0.25">
      <c r="A1607" t="s">
        <v>1916</v>
      </c>
      <c r="B1607">
        <v>4</v>
      </c>
      <c r="C1607" s="54">
        <v>43405</v>
      </c>
      <c r="D1607" s="3" t="str">
        <f>YEAR(Datos_Consumo[[#This Row],[FECHA]])&amp;"-"&amp;MONTH(Datos_Consumo[[#This Row],[FECHA]])</f>
        <v>2018-11</v>
      </c>
    </row>
    <row r="1608" spans="1:4" x14ac:dyDescent="0.25">
      <c r="A1608" t="s">
        <v>1916</v>
      </c>
      <c r="B1608">
        <v>3</v>
      </c>
      <c r="C1608" s="54">
        <v>43435</v>
      </c>
      <c r="D1608" s="3" t="str">
        <f>YEAR(Datos_Consumo[[#This Row],[FECHA]])&amp;"-"&amp;MONTH(Datos_Consumo[[#This Row],[FECHA]])</f>
        <v>2018-12</v>
      </c>
    </row>
    <row r="1609" spans="1:4" x14ac:dyDescent="0.25">
      <c r="A1609" t="s">
        <v>1916</v>
      </c>
      <c r="B1609">
        <v>1</v>
      </c>
      <c r="C1609" s="54">
        <v>43466</v>
      </c>
      <c r="D1609" s="3" t="str">
        <f>YEAR(Datos_Consumo[[#This Row],[FECHA]])&amp;"-"&amp;MONTH(Datos_Consumo[[#This Row],[FECHA]])</f>
        <v>2019-1</v>
      </c>
    </row>
    <row r="1610" spans="1:4" x14ac:dyDescent="0.25">
      <c r="A1610" t="s">
        <v>1917</v>
      </c>
      <c r="B1610">
        <v>3</v>
      </c>
      <c r="C1610" s="54">
        <v>43313</v>
      </c>
      <c r="D1610" s="3" t="str">
        <f>YEAR(Datos_Consumo[[#This Row],[FECHA]])&amp;"-"&amp;MONTH(Datos_Consumo[[#This Row],[FECHA]])</f>
        <v>2018-8</v>
      </c>
    </row>
    <row r="1611" spans="1:4" x14ac:dyDescent="0.25">
      <c r="A1611" t="s">
        <v>1917</v>
      </c>
      <c r="B1611">
        <v>8</v>
      </c>
      <c r="C1611" s="54">
        <v>43344</v>
      </c>
      <c r="D1611" s="3" t="str">
        <f>YEAR(Datos_Consumo[[#This Row],[FECHA]])&amp;"-"&amp;MONTH(Datos_Consumo[[#This Row],[FECHA]])</f>
        <v>2018-9</v>
      </c>
    </row>
    <row r="1612" spans="1:4" x14ac:dyDescent="0.25">
      <c r="A1612" t="s">
        <v>1917</v>
      </c>
      <c r="B1612">
        <v>3</v>
      </c>
      <c r="C1612" s="54">
        <v>43374</v>
      </c>
      <c r="D1612" s="3" t="str">
        <f>YEAR(Datos_Consumo[[#This Row],[FECHA]])&amp;"-"&amp;MONTH(Datos_Consumo[[#This Row],[FECHA]])</f>
        <v>2018-10</v>
      </c>
    </row>
    <row r="1613" spans="1:4" x14ac:dyDescent="0.25">
      <c r="A1613" t="s">
        <v>1917</v>
      </c>
      <c r="B1613">
        <v>7</v>
      </c>
      <c r="C1613" s="54">
        <v>43405</v>
      </c>
      <c r="D1613" s="3" t="str">
        <f>YEAR(Datos_Consumo[[#This Row],[FECHA]])&amp;"-"&amp;MONTH(Datos_Consumo[[#This Row],[FECHA]])</f>
        <v>2018-11</v>
      </c>
    </row>
    <row r="1614" spans="1:4" x14ac:dyDescent="0.25">
      <c r="A1614" t="s">
        <v>1917</v>
      </c>
      <c r="B1614">
        <v>2</v>
      </c>
      <c r="C1614" s="54">
        <v>43435</v>
      </c>
      <c r="D1614" s="3" t="str">
        <f>YEAR(Datos_Consumo[[#This Row],[FECHA]])&amp;"-"&amp;MONTH(Datos_Consumo[[#This Row],[FECHA]])</f>
        <v>2018-12</v>
      </c>
    </row>
    <row r="1615" spans="1:4" x14ac:dyDescent="0.25">
      <c r="A1615" t="s">
        <v>1918</v>
      </c>
      <c r="B1615">
        <v>6</v>
      </c>
      <c r="C1615" s="54">
        <v>43313</v>
      </c>
      <c r="D1615" s="3" t="str">
        <f>YEAR(Datos_Consumo[[#This Row],[FECHA]])&amp;"-"&amp;MONTH(Datos_Consumo[[#This Row],[FECHA]])</f>
        <v>2018-8</v>
      </c>
    </row>
    <row r="1616" spans="1:4" x14ac:dyDescent="0.25">
      <c r="A1616" t="s">
        <v>1918</v>
      </c>
      <c r="B1616">
        <v>4</v>
      </c>
      <c r="C1616" s="54">
        <v>43344</v>
      </c>
      <c r="D1616" s="3" t="str">
        <f>YEAR(Datos_Consumo[[#This Row],[FECHA]])&amp;"-"&amp;MONTH(Datos_Consumo[[#This Row],[FECHA]])</f>
        <v>2018-9</v>
      </c>
    </row>
    <row r="1617" spans="1:4" x14ac:dyDescent="0.25">
      <c r="A1617" t="s">
        <v>1918</v>
      </c>
      <c r="B1617">
        <v>8</v>
      </c>
      <c r="C1617" s="54">
        <v>43374</v>
      </c>
      <c r="D1617" s="3" t="str">
        <f>YEAR(Datos_Consumo[[#This Row],[FECHA]])&amp;"-"&amp;MONTH(Datos_Consumo[[#This Row],[FECHA]])</f>
        <v>2018-10</v>
      </c>
    </row>
    <row r="1618" spans="1:4" x14ac:dyDescent="0.25">
      <c r="A1618" t="s">
        <v>1918</v>
      </c>
      <c r="B1618">
        <v>16</v>
      </c>
      <c r="C1618" s="54">
        <v>43405</v>
      </c>
      <c r="D1618" s="3" t="str">
        <f>YEAR(Datos_Consumo[[#This Row],[FECHA]])&amp;"-"&amp;MONTH(Datos_Consumo[[#This Row],[FECHA]])</f>
        <v>2018-11</v>
      </c>
    </row>
    <row r="1619" spans="1:4" x14ac:dyDescent="0.25">
      <c r="A1619" t="s">
        <v>1918</v>
      </c>
      <c r="B1619">
        <v>9</v>
      </c>
      <c r="C1619" s="54">
        <v>43435</v>
      </c>
      <c r="D1619" s="3" t="str">
        <f>YEAR(Datos_Consumo[[#This Row],[FECHA]])&amp;"-"&amp;MONTH(Datos_Consumo[[#This Row],[FECHA]])</f>
        <v>2018-12</v>
      </c>
    </row>
    <row r="1620" spans="1:4" x14ac:dyDescent="0.25">
      <c r="A1620" t="s">
        <v>1918</v>
      </c>
      <c r="B1620">
        <v>16</v>
      </c>
      <c r="C1620" s="54">
        <v>43466</v>
      </c>
      <c r="D1620" s="3" t="str">
        <f>YEAR(Datos_Consumo[[#This Row],[FECHA]])&amp;"-"&amp;MONTH(Datos_Consumo[[#This Row],[FECHA]])</f>
        <v>2019-1</v>
      </c>
    </row>
    <row r="1621" spans="1:4" x14ac:dyDescent="0.25">
      <c r="A1621" t="s">
        <v>1919</v>
      </c>
      <c r="B1621">
        <v>3</v>
      </c>
      <c r="C1621" s="54">
        <v>43313</v>
      </c>
      <c r="D1621" s="3" t="str">
        <f>YEAR(Datos_Consumo[[#This Row],[FECHA]])&amp;"-"&amp;MONTH(Datos_Consumo[[#This Row],[FECHA]])</f>
        <v>2018-8</v>
      </c>
    </row>
    <row r="1622" spans="1:4" x14ac:dyDescent="0.25">
      <c r="A1622" t="s">
        <v>1919</v>
      </c>
      <c r="B1622">
        <v>4</v>
      </c>
      <c r="C1622" s="54">
        <v>43344</v>
      </c>
      <c r="D1622" s="3" t="str">
        <f>YEAR(Datos_Consumo[[#This Row],[FECHA]])&amp;"-"&amp;MONTH(Datos_Consumo[[#This Row],[FECHA]])</f>
        <v>2018-9</v>
      </c>
    </row>
    <row r="1623" spans="1:4" x14ac:dyDescent="0.25">
      <c r="A1623" t="s">
        <v>1919</v>
      </c>
      <c r="B1623">
        <v>9</v>
      </c>
      <c r="C1623" s="54">
        <v>43374</v>
      </c>
      <c r="D1623" s="3" t="str">
        <f>YEAR(Datos_Consumo[[#This Row],[FECHA]])&amp;"-"&amp;MONTH(Datos_Consumo[[#This Row],[FECHA]])</f>
        <v>2018-10</v>
      </c>
    </row>
    <row r="1624" spans="1:4" x14ac:dyDescent="0.25">
      <c r="A1624" t="s">
        <v>1919</v>
      </c>
      <c r="B1624">
        <v>10</v>
      </c>
      <c r="C1624" s="54">
        <v>43405</v>
      </c>
      <c r="D1624" s="3" t="str">
        <f>YEAR(Datos_Consumo[[#This Row],[FECHA]])&amp;"-"&amp;MONTH(Datos_Consumo[[#This Row],[FECHA]])</f>
        <v>2018-11</v>
      </c>
    </row>
    <row r="1625" spans="1:4" x14ac:dyDescent="0.25">
      <c r="A1625" t="s">
        <v>1919</v>
      </c>
      <c r="B1625">
        <v>7</v>
      </c>
      <c r="C1625" s="54">
        <v>43435</v>
      </c>
      <c r="D1625" s="3" t="str">
        <f>YEAR(Datos_Consumo[[#This Row],[FECHA]])&amp;"-"&amp;MONTH(Datos_Consumo[[#This Row],[FECHA]])</f>
        <v>2018-12</v>
      </c>
    </row>
    <row r="1626" spans="1:4" x14ac:dyDescent="0.25">
      <c r="A1626" t="s">
        <v>1919</v>
      </c>
      <c r="B1626">
        <v>8</v>
      </c>
      <c r="C1626" s="54">
        <v>43466</v>
      </c>
      <c r="D1626" s="3" t="str">
        <f>YEAR(Datos_Consumo[[#This Row],[FECHA]])&amp;"-"&amp;MONTH(Datos_Consumo[[#This Row],[FECHA]])</f>
        <v>2019-1</v>
      </c>
    </row>
    <row r="1627" spans="1:4" x14ac:dyDescent="0.25">
      <c r="A1627" t="s">
        <v>1920</v>
      </c>
      <c r="B1627">
        <v>6</v>
      </c>
      <c r="C1627" s="54">
        <v>43313</v>
      </c>
      <c r="D1627" s="3" t="str">
        <f>YEAR(Datos_Consumo[[#This Row],[FECHA]])&amp;"-"&amp;MONTH(Datos_Consumo[[#This Row],[FECHA]])</f>
        <v>2018-8</v>
      </c>
    </row>
    <row r="1628" spans="1:4" x14ac:dyDescent="0.25">
      <c r="A1628" t="s">
        <v>1920</v>
      </c>
      <c r="B1628">
        <v>14</v>
      </c>
      <c r="C1628" s="54">
        <v>43344</v>
      </c>
      <c r="D1628" s="3" t="str">
        <f>YEAR(Datos_Consumo[[#This Row],[FECHA]])&amp;"-"&amp;MONTH(Datos_Consumo[[#This Row],[FECHA]])</f>
        <v>2018-9</v>
      </c>
    </row>
    <row r="1629" spans="1:4" x14ac:dyDescent="0.25">
      <c r="A1629" t="s">
        <v>1920</v>
      </c>
      <c r="B1629">
        <v>15</v>
      </c>
      <c r="C1629" s="54">
        <v>43374</v>
      </c>
      <c r="D1629" s="3" t="str">
        <f>YEAR(Datos_Consumo[[#This Row],[FECHA]])&amp;"-"&amp;MONTH(Datos_Consumo[[#This Row],[FECHA]])</f>
        <v>2018-10</v>
      </c>
    </row>
    <row r="1630" spans="1:4" x14ac:dyDescent="0.25">
      <c r="A1630" t="s">
        <v>1920</v>
      </c>
      <c r="B1630">
        <v>16</v>
      </c>
      <c r="C1630" s="54">
        <v>43405</v>
      </c>
      <c r="D1630" s="3" t="str">
        <f>YEAR(Datos_Consumo[[#This Row],[FECHA]])&amp;"-"&amp;MONTH(Datos_Consumo[[#This Row],[FECHA]])</f>
        <v>2018-11</v>
      </c>
    </row>
    <row r="1631" spans="1:4" x14ac:dyDescent="0.25">
      <c r="A1631" t="s">
        <v>1920</v>
      </c>
      <c r="B1631">
        <v>31</v>
      </c>
      <c r="C1631" s="54">
        <v>43435</v>
      </c>
      <c r="D1631" s="3" t="str">
        <f>YEAR(Datos_Consumo[[#This Row],[FECHA]])&amp;"-"&amp;MONTH(Datos_Consumo[[#This Row],[FECHA]])</f>
        <v>2018-12</v>
      </c>
    </row>
    <row r="1632" spans="1:4" x14ac:dyDescent="0.25">
      <c r="A1632" t="s">
        <v>1920</v>
      </c>
      <c r="B1632">
        <v>25</v>
      </c>
      <c r="C1632" s="54">
        <v>43466</v>
      </c>
      <c r="D1632" s="3" t="str">
        <f>YEAR(Datos_Consumo[[#This Row],[FECHA]])&amp;"-"&amp;MONTH(Datos_Consumo[[#This Row],[FECHA]])</f>
        <v>2019-1</v>
      </c>
    </row>
    <row r="1633" spans="1:4" x14ac:dyDescent="0.25">
      <c r="A1633" t="s">
        <v>1921</v>
      </c>
      <c r="B1633">
        <v>2</v>
      </c>
      <c r="C1633" s="54">
        <v>43313</v>
      </c>
      <c r="D1633" s="3" t="str">
        <f>YEAR(Datos_Consumo[[#This Row],[FECHA]])&amp;"-"&amp;MONTH(Datos_Consumo[[#This Row],[FECHA]])</f>
        <v>2018-8</v>
      </c>
    </row>
    <row r="1634" spans="1:4" x14ac:dyDescent="0.25">
      <c r="A1634" t="s">
        <v>1921</v>
      </c>
      <c r="B1634">
        <v>6</v>
      </c>
      <c r="C1634" s="54">
        <v>43344</v>
      </c>
      <c r="D1634" s="3" t="str">
        <f>YEAR(Datos_Consumo[[#This Row],[FECHA]])&amp;"-"&amp;MONTH(Datos_Consumo[[#This Row],[FECHA]])</f>
        <v>2018-9</v>
      </c>
    </row>
    <row r="1635" spans="1:4" x14ac:dyDescent="0.25">
      <c r="A1635" t="s">
        <v>1921</v>
      </c>
      <c r="B1635">
        <v>8</v>
      </c>
      <c r="C1635" s="54">
        <v>43374</v>
      </c>
      <c r="D1635" s="3" t="str">
        <f>YEAR(Datos_Consumo[[#This Row],[FECHA]])&amp;"-"&amp;MONTH(Datos_Consumo[[#This Row],[FECHA]])</f>
        <v>2018-10</v>
      </c>
    </row>
    <row r="1636" spans="1:4" x14ac:dyDescent="0.25">
      <c r="A1636" t="s">
        <v>1921</v>
      </c>
      <c r="B1636">
        <v>21</v>
      </c>
      <c r="C1636" s="54">
        <v>43405</v>
      </c>
      <c r="D1636" s="3" t="str">
        <f>YEAR(Datos_Consumo[[#This Row],[FECHA]])&amp;"-"&amp;MONTH(Datos_Consumo[[#This Row],[FECHA]])</f>
        <v>2018-11</v>
      </c>
    </row>
    <row r="1637" spans="1:4" x14ac:dyDescent="0.25">
      <c r="A1637" t="s">
        <v>1921</v>
      </c>
      <c r="B1637">
        <v>28</v>
      </c>
      <c r="C1637" s="54">
        <v>43435</v>
      </c>
      <c r="D1637" s="3" t="str">
        <f>YEAR(Datos_Consumo[[#This Row],[FECHA]])&amp;"-"&amp;MONTH(Datos_Consumo[[#This Row],[FECHA]])</f>
        <v>2018-12</v>
      </c>
    </row>
    <row r="1638" spans="1:4" x14ac:dyDescent="0.25">
      <c r="A1638" t="s">
        <v>1921</v>
      </c>
      <c r="B1638">
        <v>21</v>
      </c>
      <c r="C1638" s="54">
        <v>43466</v>
      </c>
      <c r="D1638" s="3" t="str">
        <f>YEAR(Datos_Consumo[[#This Row],[FECHA]])&amp;"-"&amp;MONTH(Datos_Consumo[[#This Row],[FECHA]])</f>
        <v>2019-1</v>
      </c>
    </row>
    <row r="1639" spans="1:4" x14ac:dyDescent="0.25">
      <c r="A1639" t="s">
        <v>1922</v>
      </c>
      <c r="B1639">
        <v>1</v>
      </c>
      <c r="C1639" s="54">
        <v>43313</v>
      </c>
      <c r="D1639" s="3" t="str">
        <f>YEAR(Datos_Consumo[[#This Row],[FECHA]])&amp;"-"&amp;MONTH(Datos_Consumo[[#This Row],[FECHA]])</f>
        <v>2018-8</v>
      </c>
    </row>
    <row r="1640" spans="1:4" x14ac:dyDescent="0.25">
      <c r="A1640" t="s">
        <v>1922</v>
      </c>
      <c r="B1640">
        <v>1</v>
      </c>
      <c r="C1640" s="54">
        <v>43344</v>
      </c>
      <c r="D1640" s="3" t="str">
        <f>YEAR(Datos_Consumo[[#This Row],[FECHA]])&amp;"-"&amp;MONTH(Datos_Consumo[[#This Row],[FECHA]])</f>
        <v>2018-9</v>
      </c>
    </row>
    <row r="1641" spans="1:4" x14ac:dyDescent="0.25">
      <c r="A1641" t="s">
        <v>1922</v>
      </c>
      <c r="B1641">
        <v>2</v>
      </c>
      <c r="C1641" s="54">
        <v>43374</v>
      </c>
      <c r="D1641" s="3" t="str">
        <f>YEAR(Datos_Consumo[[#This Row],[FECHA]])&amp;"-"&amp;MONTH(Datos_Consumo[[#This Row],[FECHA]])</f>
        <v>2018-10</v>
      </c>
    </row>
    <row r="1642" spans="1:4" x14ac:dyDescent="0.25">
      <c r="A1642" t="s">
        <v>1922</v>
      </c>
      <c r="B1642">
        <v>9</v>
      </c>
      <c r="C1642" s="54">
        <v>43405</v>
      </c>
      <c r="D1642" s="3" t="str">
        <f>YEAR(Datos_Consumo[[#This Row],[FECHA]])&amp;"-"&amp;MONTH(Datos_Consumo[[#This Row],[FECHA]])</f>
        <v>2018-11</v>
      </c>
    </row>
    <row r="1643" spans="1:4" x14ac:dyDescent="0.25">
      <c r="A1643" t="s">
        <v>1922</v>
      </c>
      <c r="B1643">
        <v>7</v>
      </c>
      <c r="C1643" s="54">
        <v>43435</v>
      </c>
      <c r="D1643" s="3" t="str">
        <f>YEAR(Datos_Consumo[[#This Row],[FECHA]])&amp;"-"&amp;MONTH(Datos_Consumo[[#This Row],[FECHA]])</f>
        <v>2018-12</v>
      </c>
    </row>
    <row r="1644" spans="1:4" x14ac:dyDescent="0.25">
      <c r="A1644" t="s">
        <v>1922</v>
      </c>
      <c r="B1644">
        <v>10</v>
      </c>
      <c r="C1644" s="54">
        <v>43466</v>
      </c>
      <c r="D1644" s="3" t="str">
        <f>YEAR(Datos_Consumo[[#This Row],[FECHA]])&amp;"-"&amp;MONTH(Datos_Consumo[[#This Row],[FECHA]])</f>
        <v>2019-1</v>
      </c>
    </row>
    <row r="1645" spans="1:4" x14ac:dyDescent="0.25">
      <c r="A1645" t="s">
        <v>1923</v>
      </c>
      <c r="B1645">
        <v>3</v>
      </c>
      <c r="C1645" s="54">
        <v>43313</v>
      </c>
      <c r="D1645" s="3" t="str">
        <f>YEAR(Datos_Consumo[[#This Row],[FECHA]])&amp;"-"&amp;MONTH(Datos_Consumo[[#This Row],[FECHA]])</f>
        <v>2018-8</v>
      </c>
    </row>
    <row r="1646" spans="1:4" x14ac:dyDescent="0.25">
      <c r="A1646" t="s">
        <v>1923</v>
      </c>
      <c r="B1646">
        <v>2</v>
      </c>
      <c r="C1646" s="54">
        <v>43374</v>
      </c>
      <c r="D1646" s="3" t="str">
        <f>YEAR(Datos_Consumo[[#This Row],[FECHA]])&amp;"-"&amp;MONTH(Datos_Consumo[[#This Row],[FECHA]])</f>
        <v>2018-10</v>
      </c>
    </row>
    <row r="1647" spans="1:4" x14ac:dyDescent="0.25">
      <c r="A1647" t="s">
        <v>1924</v>
      </c>
      <c r="B1647">
        <v>4</v>
      </c>
      <c r="C1647" s="54">
        <v>43313</v>
      </c>
      <c r="D1647" s="3" t="str">
        <f>YEAR(Datos_Consumo[[#This Row],[FECHA]])&amp;"-"&amp;MONTH(Datos_Consumo[[#This Row],[FECHA]])</f>
        <v>2018-8</v>
      </c>
    </row>
    <row r="1648" spans="1:4" x14ac:dyDescent="0.25">
      <c r="A1648" t="s">
        <v>1924</v>
      </c>
      <c r="B1648">
        <v>2</v>
      </c>
      <c r="C1648" s="54">
        <v>43344</v>
      </c>
      <c r="D1648" s="3" t="str">
        <f>YEAR(Datos_Consumo[[#This Row],[FECHA]])&amp;"-"&amp;MONTH(Datos_Consumo[[#This Row],[FECHA]])</f>
        <v>2018-9</v>
      </c>
    </row>
    <row r="1649" spans="1:4" x14ac:dyDescent="0.25">
      <c r="A1649" t="s">
        <v>1924</v>
      </c>
      <c r="B1649">
        <v>1</v>
      </c>
      <c r="C1649" s="54">
        <v>43374</v>
      </c>
      <c r="D1649" s="3" t="str">
        <f>YEAR(Datos_Consumo[[#This Row],[FECHA]])&amp;"-"&amp;MONTH(Datos_Consumo[[#This Row],[FECHA]])</f>
        <v>2018-10</v>
      </c>
    </row>
    <row r="1650" spans="1:4" x14ac:dyDescent="0.25">
      <c r="A1650" t="s">
        <v>1924</v>
      </c>
      <c r="B1650">
        <v>13</v>
      </c>
      <c r="C1650" s="54">
        <v>43405</v>
      </c>
      <c r="D1650" s="3" t="str">
        <f>YEAR(Datos_Consumo[[#This Row],[FECHA]])&amp;"-"&amp;MONTH(Datos_Consumo[[#This Row],[FECHA]])</f>
        <v>2018-11</v>
      </c>
    </row>
    <row r="1651" spans="1:4" x14ac:dyDescent="0.25">
      <c r="A1651" t="s">
        <v>1924</v>
      </c>
      <c r="B1651">
        <v>4</v>
      </c>
      <c r="C1651" s="54">
        <v>43435</v>
      </c>
      <c r="D1651" s="3" t="str">
        <f>YEAR(Datos_Consumo[[#This Row],[FECHA]])&amp;"-"&amp;MONTH(Datos_Consumo[[#This Row],[FECHA]])</f>
        <v>2018-12</v>
      </c>
    </row>
    <row r="1652" spans="1:4" x14ac:dyDescent="0.25">
      <c r="A1652" t="s">
        <v>1924</v>
      </c>
      <c r="B1652">
        <v>8</v>
      </c>
      <c r="C1652" s="54">
        <v>43466</v>
      </c>
      <c r="D1652" s="3" t="str">
        <f>YEAR(Datos_Consumo[[#This Row],[FECHA]])&amp;"-"&amp;MONTH(Datos_Consumo[[#This Row],[FECHA]])</f>
        <v>2019-1</v>
      </c>
    </row>
    <row r="1653" spans="1:4" x14ac:dyDescent="0.25">
      <c r="A1653" t="s">
        <v>1925</v>
      </c>
      <c r="B1653">
        <v>2</v>
      </c>
      <c r="C1653" s="54">
        <v>43313</v>
      </c>
      <c r="D1653" s="3" t="str">
        <f>YEAR(Datos_Consumo[[#This Row],[FECHA]])&amp;"-"&amp;MONTH(Datos_Consumo[[#This Row],[FECHA]])</f>
        <v>2018-8</v>
      </c>
    </row>
    <row r="1654" spans="1:4" x14ac:dyDescent="0.25">
      <c r="A1654" t="s">
        <v>1925</v>
      </c>
      <c r="B1654">
        <v>1</v>
      </c>
      <c r="C1654" s="54">
        <v>43344</v>
      </c>
      <c r="D1654" s="3" t="str">
        <f>YEAR(Datos_Consumo[[#This Row],[FECHA]])&amp;"-"&amp;MONTH(Datos_Consumo[[#This Row],[FECHA]])</f>
        <v>2018-9</v>
      </c>
    </row>
    <row r="1655" spans="1:4" x14ac:dyDescent="0.25">
      <c r="A1655" t="s">
        <v>1925</v>
      </c>
      <c r="B1655">
        <v>6</v>
      </c>
      <c r="C1655" s="54">
        <v>43374</v>
      </c>
      <c r="D1655" s="3" t="str">
        <f>YEAR(Datos_Consumo[[#This Row],[FECHA]])&amp;"-"&amp;MONTH(Datos_Consumo[[#This Row],[FECHA]])</f>
        <v>2018-10</v>
      </c>
    </row>
    <row r="1656" spans="1:4" x14ac:dyDescent="0.25">
      <c r="A1656" t="s">
        <v>1925</v>
      </c>
      <c r="B1656">
        <v>6</v>
      </c>
      <c r="C1656" s="54">
        <v>43405</v>
      </c>
      <c r="D1656" s="3" t="str">
        <f>YEAR(Datos_Consumo[[#This Row],[FECHA]])&amp;"-"&amp;MONTH(Datos_Consumo[[#This Row],[FECHA]])</f>
        <v>2018-11</v>
      </c>
    </row>
    <row r="1657" spans="1:4" x14ac:dyDescent="0.25">
      <c r="A1657" t="s">
        <v>1925</v>
      </c>
      <c r="B1657">
        <v>4</v>
      </c>
      <c r="C1657" s="54">
        <v>43466</v>
      </c>
      <c r="D1657" s="3" t="str">
        <f>YEAR(Datos_Consumo[[#This Row],[FECHA]])&amp;"-"&amp;MONTH(Datos_Consumo[[#This Row],[FECHA]])</f>
        <v>2019-1</v>
      </c>
    </row>
    <row r="1658" spans="1:4" x14ac:dyDescent="0.25">
      <c r="A1658" t="s">
        <v>1926</v>
      </c>
      <c r="B1658">
        <v>3</v>
      </c>
      <c r="C1658" s="54">
        <v>43313</v>
      </c>
      <c r="D1658" s="3" t="str">
        <f>YEAR(Datos_Consumo[[#This Row],[FECHA]])&amp;"-"&amp;MONTH(Datos_Consumo[[#This Row],[FECHA]])</f>
        <v>2018-8</v>
      </c>
    </row>
    <row r="1659" spans="1:4" x14ac:dyDescent="0.25">
      <c r="A1659" t="s">
        <v>1926</v>
      </c>
      <c r="B1659">
        <v>5</v>
      </c>
      <c r="C1659" s="54">
        <v>43344</v>
      </c>
      <c r="D1659" s="3" t="str">
        <f>YEAR(Datos_Consumo[[#This Row],[FECHA]])&amp;"-"&amp;MONTH(Datos_Consumo[[#This Row],[FECHA]])</f>
        <v>2018-9</v>
      </c>
    </row>
    <row r="1660" spans="1:4" x14ac:dyDescent="0.25">
      <c r="A1660" t="s">
        <v>1926</v>
      </c>
      <c r="B1660">
        <v>12</v>
      </c>
      <c r="C1660" s="54">
        <v>43374</v>
      </c>
      <c r="D1660" s="3" t="str">
        <f>YEAR(Datos_Consumo[[#This Row],[FECHA]])&amp;"-"&amp;MONTH(Datos_Consumo[[#This Row],[FECHA]])</f>
        <v>2018-10</v>
      </c>
    </row>
    <row r="1661" spans="1:4" x14ac:dyDescent="0.25">
      <c r="A1661" t="s">
        <v>1926</v>
      </c>
      <c r="B1661">
        <v>15</v>
      </c>
      <c r="C1661" s="54">
        <v>43405</v>
      </c>
      <c r="D1661" s="3" t="str">
        <f>YEAR(Datos_Consumo[[#This Row],[FECHA]])&amp;"-"&amp;MONTH(Datos_Consumo[[#This Row],[FECHA]])</f>
        <v>2018-11</v>
      </c>
    </row>
    <row r="1662" spans="1:4" x14ac:dyDescent="0.25">
      <c r="A1662" t="s">
        <v>1926</v>
      </c>
      <c r="B1662">
        <v>14</v>
      </c>
      <c r="C1662" s="54">
        <v>43435</v>
      </c>
      <c r="D1662" s="3" t="str">
        <f>YEAR(Datos_Consumo[[#This Row],[FECHA]])&amp;"-"&amp;MONTH(Datos_Consumo[[#This Row],[FECHA]])</f>
        <v>2018-12</v>
      </c>
    </row>
    <row r="1663" spans="1:4" x14ac:dyDescent="0.25">
      <c r="A1663" t="s">
        <v>1926</v>
      </c>
      <c r="B1663">
        <v>11</v>
      </c>
      <c r="C1663" s="54">
        <v>43466</v>
      </c>
      <c r="D1663" s="3" t="str">
        <f>YEAR(Datos_Consumo[[#This Row],[FECHA]])&amp;"-"&amp;MONTH(Datos_Consumo[[#This Row],[FECHA]])</f>
        <v>2019-1</v>
      </c>
    </row>
    <row r="1664" spans="1:4" x14ac:dyDescent="0.25">
      <c r="A1664" t="s">
        <v>1927</v>
      </c>
      <c r="B1664">
        <v>8</v>
      </c>
      <c r="C1664" s="54">
        <v>43344</v>
      </c>
      <c r="D1664" s="3" t="str">
        <f>YEAR(Datos_Consumo[[#This Row],[FECHA]])&amp;"-"&amp;MONTH(Datos_Consumo[[#This Row],[FECHA]])</f>
        <v>2018-9</v>
      </c>
    </row>
    <row r="1665" spans="1:4" x14ac:dyDescent="0.25">
      <c r="A1665" t="s">
        <v>1928</v>
      </c>
      <c r="B1665">
        <v>16</v>
      </c>
      <c r="C1665" s="54">
        <v>43344</v>
      </c>
      <c r="D1665" s="3" t="str">
        <f>YEAR(Datos_Consumo[[#This Row],[FECHA]])&amp;"-"&amp;MONTH(Datos_Consumo[[#This Row],[FECHA]])</f>
        <v>2018-9</v>
      </c>
    </row>
    <row r="1666" spans="1:4" x14ac:dyDescent="0.25">
      <c r="A1666" t="s">
        <v>1929</v>
      </c>
      <c r="B1666">
        <v>2</v>
      </c>
      <c r="C1666" s="54">
        <v>43313</v>
      </c>
      <c r="D1666" s="3" t="str">
        <f>YEAR(Datos_Consumo[[#This Row],[FECHA]])&amp;"-"&amp;MONTH(Datos_Consumo[[#This Row],[FECHA]])</f>
        <v>2018-8</v>
      </c>
    </row>
    <row r="1667" spans="1:4" x14ac:dyDescent="0.25">
      <c r="A1667" t="s">
        <v>1929</v>
      </c>
      <c r="B1667">
        <v>11</v>
      </c>
      <c r="C1667" s="54">
        <v>43344</v>
      </c>
      <c r="D1667" s="3" t="str">
        <f>YEAR(Datos_Consumo[[#This Row],[FECHA]])&amp;"-"&amp;MONTH(Datos_Consumo[[#This Row],[FECHA]])</f>
        <v>2018-9</v>
      </c>
    </row>
    <row r="1668" spans="1:4" x14ac:dyDescent="0.25">
      <c r="A1668" t="s">
        <v>1929</v>
      </c>
      <c r="B1668">
        <v>4</v>
      </c>
      <c r="C1668" s="54">
        <v>43374</v>
      </c>
      <c r="D1668" s="3" t="str">
        <f>YEAR(Datos_Consumo[[#This Row],[FECHA]])&amp;"-"&amp;MONTH(Datos_Consumo[[#This Row],[FECHA]])</f>
        <v>2018-10</v>
      </c>
    </row>
    <row r="1669" spans="1:4" x14ac:dyDescent="0.25">
      <c r="A1669" t="s">
        <v>1929</v>
      </c>
      <c r="B1669">
        <v>32</v>
      </c>
      <c r="C1669" s="54">
        <v>43405</v>
      </c>
      <c r="D1669" s="3" t="str">
        <f>YEAR(Datos_Consumo[[#This Row],[FECHA]])&amp;"-"&amp;MONTH(Datos_Consumo[[#This Row],[FECHA]])</f>
        <v>2018-11</v>
      </c>
    </row>
    <row r="1670" spans="1:4" x14ac:dyDescent="0.25">
      <c r="A1670" t="s">
        <v>1929</v>
      </c>
      <c r="B1670">
        <v>18</v>
      </c>
      <c r="C1670" s="54">
        <v>43435</v>
      </c>
      <c r="D1670" s="3" t="str">
        <f>YEAR(Datos_Consumo[[#This Row],[FECHA]])&amp;"-"&amp;MONTH(Datos_Consumo[[#This Row],[FECHA]])</f>
        <v>2018-12</v>
      </c>
    </row>
    <row r="1671" spans="1:4" x14ac:dyDescent="0.25">
      <c r="A1671" t="s">
        <v>1929</v>
      </c>
      <c r="B1671">
        <v>15</v>
      </c>
      <c r="C1671" s="54">
        <v>43466</v>
      </c>
      <c r="D1671" s="3" t="str">
        <f>YEAR(Datos_Consumo[[#This Row],[FECHA]])&amp;"-"&amp;MONTH(Datos_Consumo[[#This Row],[FECHA]])</f>
        <v>2019-1</v>
      </c>
    </row>
    <row r="1672" spans="1:4" x14ac:dyDescent="0.25">
      <c r="A1672" t="s">
        <v>1930</v>
      </c>
      <c r="B1672">
        <v>10</v>
      </c>
      <c r="C1672" s="54">
        <v>43313</v>
      </c>
      <c r="D1672" s="3" t="str">
        <f>YEAR(Datos_Consumo[[#This Row],[FECHA]])&amp;"-"&amp;MONTH(Datos_Consumo[[#This Row],[FECHA]])</f>
        <v>2018-8</v>
      </c>
    </row>
    <row r="1673" spans="1:4" x14ac:dyDescent="0.25">
      <c r="A1673" t="s">
        <v>1930</v>
      </c>
      <c r="B1673">
        <v>22</v>
      </c>
      <c r="C1673" s="54">
        <v>43344</v>
      </c>
      <c r="D1673" s="3" t="str">
        <f>YEAR(Datos_Consumo[[#This Row],[FECHA]])&amp;"-"&amp;MONTH(Datos_Consumo[[#This Row],[FECHA]])</f>
        <v>2018-9</v>
      </c>
    </row>
    <row r="1674" spans="1:4" x14ac:dyDescent="0.25">
      <c r="A1674" t="s">
        <v>1930</v>
      </c>
      <c r="B1674">
        <v>14</v>
      </c>
      <c r="C1674" s="54">
        <v>43374</v>
      </c>
      <c r="D1674" s="3" t="str">
        <f>YEAR(Datos_Consumo[[#This Row],[FECHA]])&amp;"-"&amp;MONTH(Datos_Consumo[[#This Row],[FECHA]])</f>
        <v>2018-10</v>
      </c>
    </row>
    <row r="1675" spans="1:4" x14ac:dyDescent="0.25">
      <c r="A1675" t="s">
        <v>1930</v>
      </c>
      <c r="B1675">
        <v>50</v>
      </c>
      <c r="C1675" s="54">
        <v>43405</v>
      </c>
      <c r="D1675" s="3" t="str">
        <f>YEAR(Datos_Consumo[[#This Row],[FECHA]])&amp;"-"&amp;MONTH(Datos_Consumo[[#This Row],[FECHA]])</f>
        <v>2018-11</v>
      </c>
    </row>
    <row r="1676" spans="1:4" x14ac:dyDescent="0.25">
      <c r="A1676" t="s">
        <v>1930</v>
      </c>
      <c r="B1676">
        <v>32</v>
      </c>
      <c r="C1676" s="54">
        <v>43435</v>
      </c>
      <c r="D1676" s="3" t="str">
        <f>YEAR(Datos_Consumo[[#This Row],[FECHA]])&amp;"-"&amp;MONTH(Datos_Consumo[[#This Row],[FECHA]])</f>
        <v>2018-12</v>
      </c>
    </row>
    <row r="1677" spans="1:4" x14ac:dyDescent="0.25">
      <c r="A1677" t="s">
        <v>1930</v>
      </c>
      <c r="B1677">
        <v>28</v>
      </c>
      <c r="C1677" s="54">
        <v>43466</v>
      </c>
      <c r="D1677" s="3" t="str">
        <f>YEAR(Datos_Consumo[[#This Row],[FECHA]])&amp;"-"&amp;MONTH(Datos_Consumo[[#This Row],[FECHA]])</f>
        <v>2019-1</v>
      </c>
    </row>
    <row r="1678" spans="1:4" x14ac:dyDescent="0.25">
      <c r="A1678" t="s">
        <v>1931</v>
      </c>
      <c r="B1678">
        <v>34</v>
      </c>
      <c r="C1678" s="54">
        <v>43313</v>
      </c>
      <c r="D1678" s="3" t="str">
        <f>YEAR(Datos_Consumo[[#This Row],[FECHA]])&amp;"-"&amp;MONTH(Datos_Consumo[[#This Row],[FECHA]])</f>
        <v>2018-8</v>
      </c>
    </row>
    <row r="1679" spans="1:4" x14ac:dyDescent="0.25">
      <c r="A1679" t="s">
        <v>1931</v>
      </c>
      <c r="B1679">
        <v>85</v>
      </c>
      <c r="C1679" s="54">
        <v>43344</v>
      </c>
      <c r="D1679" s="3" t="str">
        <f>YEAR(Datos_Consumo[[#This Row],[FECHA]])&amp;"-"&amp;MONTH(Datos_Consumo[[#This Row],[FECHA]])</f>
        <v>2018-9</v>
      </c>
    </row>
    <row r="1680" spans="1:4" x14ac:dyDescent="0.25">
      <c r="A1680" t="s">
        <v>1931</v>
      </c>
      <c r="B1680">
        <v>4</v>
      </c>
      <c r="C1680" s="54">
        <v>43374</v>
      </c>
      <c r="D1680" s="3" t="str">
        <f>YEAR(Datos_Consumo[[#This Row],[FECHA]])&amp;"-"&amp;MONTH(Datos_Consumo[[#This Row],[FECHA]])</f>
        <v>2018-10</v>
      </c>
    </row>
    <row r="1681" spans="1:4" x14ac:dyDescent="0.25">
      <c r="A1681" t="s">
        <v>1931</v>
      </c>
      <c r="B1681">
        <v>2</v>
      </c>
      <c r="C1681" s="54">
        <v>43405</v>
      </c>
      <c r="D1681" s="3" t="str">
        <f>YEAR(Datos_Consumo[[#This Row],[FECHA]])&amp;"-"&amp;MONTH(Datos_Consumo[[#This Row],[FECHA]])</f>
        <v>2018-11</v>
      </c>
    </row>
    <row r="1682" spans="1:4" x14ac:dyDescent="0.25">
      <c r="A1682" t="s">
        <v>1932</v>
      </c>
      <c r="B1682">
        <v>1</v>
      </c>
      <c r="C1682" s="54">
        <v>43466</v>
      </c>
      <c r="D1682" s="3" t="str">
        <f>YEAR(Datos_Consumo[[#This Row],[FECHA]])&amp;"-"&amp;MONTH(Datos_Consumo[[#This Row],[FECHA]])</f>
        <v>2019-1</v>
      </c>
    </row>
    <row r="1683" spans="1:4" x14ac:dyDescent="0.25">
      <c r="A1683" t="s">
        <v>1933</v>
      </c>
      <c r="B1683">
        <v>4</v>
      </c>
      <c r="C1683" s="54">
        <v>43313</v>
      </c>
      <c r="D1683" s="3" t="str">
        <f>YEAR(Datos_Consumo[[#This Row],[FECHA]])&amp;"-"&amp;MONTH(Datos_Consumo[[#This Row],[FECHA]])</f>
        <v>2018-8</v>
      </c>
    </row>
    <row r="1684" spans="1:4" x14ac:dyDescent="0.25">
      <c r="A1684" t="s">
        <v>1933</v>
      </c>
      <c r="B1684">
        <v>4</v>
      </c>
      <c r="C1684" s="54">
        <v>43344</v>
      </c>
      <c r="D1684" s="3" t="str">
        <f>YEAR(Datos_Consumo[[#This Row],[FECHA]])&amp;"-"&amp;MONTH(Datos_Consumo[[#This Row],[FECHA]])</f>
        <v>2018-9</v>
      </c>
    </row>
    <row r="1685" spans="1:4" x14ac:dyDescent="0.25">
      <c r="A1685" t="s">
        <v>1933</v>
      </c>
      <c r="B1685">
        <v>2</v>
      </c>
      <c r="C1685" s="54">
        <v>43435</v>
      </c>
      <c r="D1685" s="3" t="str">
        <f>YEAR(Datos_Consumo[[#This Row],[FECHA]])&amp;"-"&amp;MONTH(Datos_Consumo[[#This Row],[FECHA]])</f>
        <v>2018-12</v>
      </c>
    </row>
    <row r="1686" spans="1:4" x14ac:dyDescent="0.25">
      <c r="A1686" t="s">
        <v>1934</v>
      </c>
      <c r="B1686">
        <v>4</v>
      </c>
      <c r="C1686" s="54">
        <v>43313</v>
      </c>
      <c r="D1686" s="3" t="str">
        <f>YEAR(Datos_Consumo[[#This Row],[FECHA]])&amp;"-"&amp;MONTH(Datos_Consumo[[#This Row],[FECHA]])</f>
        <v>2018-8</v>
      </c>
    </row>
    <row r="1687" spans="1:4" x14ac:dyDescent="0.25">
      <c r="A1687" t="s">
        <v>1934</v>
      </c>
      <c r="B1687">
        <v>10</v>
      </c>
      <c r="C1687" s="54">
        <v>43344</v>
      </c>
      <c r="D1687" s="3" t="str">
        <f>YEAR(Datos_Consumo[[#This Row],[FECHA]])&amp;"-"&amp;MONTH(Datos_Consumo[[#This Row],[FECHA]])</f>
        <v>2018-9</v>
      </c>
    </row>
    <row r="1688" spans="1:4" x14ac:dyDescent="0.25">
      <c r="A1688" t="s">
        <v>1934</v>
      </c>
      <c r="B1688">
        <v>3</v>
      </c>
      <c r="C1688" s="54">
        <v>43374</v>
      </c>
      <c r="D1688" s="3" t="str">
        <f>YEAR(Datos_Consumo[[#This Row],[FECHA]])&amp;"-"&amp;MONTH(Datos_Consumo[[#This Row],[FECHA]])</f>
        <v>2018-10</v>
      </c>
    </row>
    <row r="1689" spans="1:4" x14ac:dyDescent="0.25">
      <c r="A1689" t="s">
        <v>1934</v>
      </c>
      <c r="B1689">
        <v>47</v>
      </c>
      <c r="C1689" s="54">
        <v>43405</v>
      </c>
      <c r="D1689" s="3" t="str">
        <f>YEAR(Datos_Consumo[[#This Row],[FECHA]])&amp;"-"&amp;MONTH(Datos_Consumo[[#This Row],[FECHA]])</f>
        <v>2018-11</v>
      </c>
    </row>
    <row r="1690" spans="1:4" x14ac:dyDescent="0.25">
      <c r="A1690" t="s">
        <v>1934</v>
      </c>
      <c r="B1690">
        <v>30</v>
      </c>
      <c r="C1690" s="54">
        <v>43435</v>
      </c>
      <c r="D1690" s="3" t="str">
        <f>YEAR(Datos_Consumo[[#This Row],[FECHA]])&amp;"-"&amp;MONTH(Datos_Consumo[[#This Row],[FECHA]])</f>
        <v>2018-12</v>
      </c>
    </row>
    <row r="1691" spans="1:4" x14ac:dyDescent="0.25">
      <c r="A1691" t="s">
        <v>1934</v>
      </c>
      <c r="B1691">
        <v>20</v>
      </c>
      <c r="C1691" s="54">
        <v>43466</v>
      </c>
      <c r="D1691" s="3" t="str">
        <f>YEAR(Datos_Consumo[[#This Row],[FECHA]])&amp;"-"&amp;MONTH(Datos_Consumo[[#This Row],[FECHA]])</f>
        <v>2019-1</v>
      </c>
    </row>
    <row r="1692" spans="1:4" x14ac:dyDescent="0.25">
      <c r="A1692" t="s">
        <v>1935</v>
      </c>
      <c r="B1692">
        <v>3</v>
      </c>
      <c r="C1692" s="54">
        <v>43313</v>
      </c>
      <c r="D1692" s="3" t="str">
        <f>YEAR(Datos_Consumo[[#This Row],[FECHA]])&amp;"-"&amp;MONTH(Datos_Consumo[[#This Row],[FECHA]])</f>
        <v>2018-8</v>
      </c>
    </row>
    <row r="1693" spans="1:4" x14ac:dyDescent="0.25">
      <c r="A1693" t="s">
        <v>1935</v>
      </c>
      <c r="B1693">
        <v>8</v>
      </c>
      <c r="C1693" s="54">
        <v>43344</v>
      </c>
      <c r="D1693" s="3" t="str">
        <f>YEAR(Datos_Consumo[[#This Row],[FECHA]])&amp;"-"&amp;MONTH(Datos_Consumo[[#This Row],[FECHA]])</f>
        <v>2018-9</v>
      </c>
    </row>
    <row r="1694" spans="1:4" x14ac:dyDescent="0.25">
      <c r="A1694" t="s">
        <v>1935</v>
      </c>
      <c r="B1694">
        <v>14</v>
      </c>
      <c r="C1694" s="54">
        <v>43374</v>
      </c>
      <c r="D1694" s="3" t="str">
        <f>YEAR(Datos_Consumo[[#This Row],[FECHA]])&amp;"-"&amp;MONTH(Datos_Consumo[[#This Row],[FECHA]])</f>
        <v>2018-10</v>
      </c>
    </row>
    <row r="1695" spans="1:4" x14ac:dyDescent="0.25">
      <c r="A1695" t="s">
        <v>1935</v>
      </c>
      <c r="B1695">
        <v>43</v>
      </c>
      <c r="C1695" s="54">
        <v>43405</v>
      </c>
      <c r="D1695" s="3" t="str">
        <f>YEAR(Datos_Consumo[[#This Row],[FECHA]])&amp;"-"&amp;MONTH(Datos_Consumo[[#This Row],[FECHA]])</f>
        <v>2018-11</v>
      </c>
    </row>
    <row r="1696" spans="1:4" x14ac:dyDescent="0.25">
      <c r="A1696" t="s">
        <v>1935</v>
      </c>
      <c r="B1696">
        <v>39</v>
      </c>
      <c r="C1696" s="54">
        <v>43435</v>
      </c>
      <c r="D1696" s="3" t="str">
        <f>YEAR(Datos_Consumo[[#This Row],[FECHA]])&amp;"-"&amp;MONTH(Datos_Consumo[[#This Row],[FECHA]])</f>
        <v>2018-12</v>
      </c>
    </row>
    <row r="1697" spans="1:4" x14ac:dyDescent="0.25">
      <c r="A1697" t="s">
        <v>1935</v>
      </c>
      <c r="B1697">
        <v>40</v>
      </c>
      <c r="C1697" s="54">
        <v>43466</v>
      </c>
      <c r="D1697" s="3" t="str">
        <f>YEAR(Datos_Consumo[[#This Row],[FECHA]])&amp;"-"&amp;MONTH(Datos_Consumo[[#This Row],[FECHA]])</f>
        <v>2019-1</v>
      </c>
    </row>
    <row r="1698" spans="1:4" x14ac:dyDescent="0.25">
      <c r="A1698" t="s">
        <v>1936</v>
      </c>
      <c r="B1698">
        <v>4</v>
      </c>
      <c r="C1698" s="54">
        <v>43313</v>
      </c>
      <c r="D1698" s="3" t="str">
        <f>YEAR(Datos_Consumo[[#This Row],[FECHA]])&amp;"-"&amp;MONTH(Datos_Consumo[[#This Row],[FECHA]])</f>
        <v>2018-8</v>
      </c>
    </row>
    <row r="1699" spans="1:4" x14ac:dyDescent="0.25">
      <c r="A1699" t="s">
        <v>1936</v>
      </c>
      <c r="B1699">
        <v>3</v>
      </c>
      <c r="C1699" s="54">
        <v>43344</v>
      </c>
      <c r="D1699" s="3" t="str">
        <f>YEAR(Datos_Consumo[[#This Row],[FECHA]])&amp;"-"&amp;MONTH(Datos_Consumo[[#This Row],[FECHA]])</f>
        <v>2018-9</v>
      </c>
    </row>
    <row r="1700" spans="1:4" x14ac:dyDescent="0.25">
      <c r="A1700" t="s">
        <v>1936</v>
      </c>
      <c r="B1700">
        <v>6</v>
      </c>
      <c r="C1700" s="54">
        <v>43374</v>
      </c>
      <c r="D1700" s="3" t="str">
        <f>YEAR(Datos_Consumo[[#This Row],[FECHA]])&amp;"-"&amp;MONTH(Datos_Consumo[[#This Row],[FECHA]])</f>
        <v>2018-10</v>
      </c>
    </row>
    <row r="1701" spans="1:4" x14ac:dyDescent="0.25">
      <c r="A1701" t="s">
        <v>1936</v>
      </c>
      <c r="B1701">
        <v>6</v>
      </c>
      <c r="C1701" s="54">
        <v>43405</v>
      </c>
      <c r="D1701" s="3" t="str">
        <f>YEAR(Datos_Consumo[[#This Row],[FECHA]])&amp;"-"&amp;MONTH(Datos_Consumo[[#This Row],[FECHA]])</f>
        <v>2018-11</v>
      </c>
    </row>
    <row r="1702" spans="1:4" x14ac:dyDescent="0.25">
      <c r="A1702" t="s">
        <v>1936</v>
      </c>
      <c r="B1702">
        <v>14</v>
      </c>
      <c r="C1702" s="54">
        <v>43435</v>
      </c>
      <c r="D1702" s="3" t="str">
        <f>YEAR(Datos_Consumo[[#This Row],[FECHA]])&amp;"-"&amp;MONTH(Datos_Consumo[[#This Row],[FECHA]])</f>
        <v>2018-12</v>
      </c>
    </row>
    <row r="1703" spans="1:4" x14ac:dyDescent="0.25">
      <c r="A1703" t="s">
        <v>1936</v>
      </c>
      <c r="B1703">
        <v>7</v>
      </c>
      <c r="C1703" s="54">
        <v>43466</v>
      </c>
      <c r="D1703" s="3" t="str">
        <f>YEAR(Datos_Consumo[[#This Row],[FECHA]])&amp;"-"&amp;MONTH(Datos_Consumo[[#This Row],[FECHA]])</f>
        <v>2019-1</v>
      </c>
    </row>
    <row r="1704" spans="1:4" x14ac:dyDescent="0.25">
      <c r="A1704" t="s">
        <v>1937</v>
      </c>
      <c r="B1704">
        <v>2</v>
      </c>
      <c r="C1704" s="54">
        <v>43313</v>
      </c>
      <c r="D1704" s="3" t="str">
        <f>YEAR(Datos_Consumo[[#This Row],[FECHA]])&amp;"-"&amp;MONTH(Datos_Consumo[[#This Row],[FECHA]])</f>
        <v>2018-8</v>
      </c>
    </row>
    <row r="1705" spans="1:4" x14ac:dyDescent="0.25">
      <c r="A1705" t="s">
        <v>1937</v>
      </c>
      <c r="B1705">
        <v>1</v>
      </c>
      <c r="C1705" s="54">
        <v>43344</v>
      </c>
      <c r="D1705" s="3" t="str">
        <f>YEAR(Datos_Consumo[[#This Row],[FECHA]])&amp;"-"&amp;MONTH(Datos_Consumo[[#This Row],[FECHA]])</f>
        <v>2018-9</v>
      </c>
    </row>
    <row r="1706" spans="1:4" x14ac:dyDescent="0.25">
      <c r="A1706" t="s">
        <v>1937</v>
      </c>
      <c r="B1706">
        <v>3</v>
      </c>
      <c r="C1706" s="54">
        <v>43374</v>
      </c>
      <c r="D1706" s="3" t="str">
        <f>YEAR(Datos_Consumo[[#This Row],[FECHA]])&amp;"-"&amp;MONTH(Datos_Consumo[[#This Row],[FECHA]])</f>
        <v>2018-10</v>
      </c>
    </row>
    <row r="1707" spans="1:4" x14ac:dyDescent="0.25">
      <c r="A1707" t="s">
        <v>1937</v>
      </c>
      <c r="B1707">
        <v>1</v>
      </c>
      <c r="C1707" s="54">
        <v>43435</v>
      </c>
      <c r="D1707" s="3" t="str">
        <f>YEAR(Datos_Consumo[[#This Row],[FECHA]])&amp;"-"&amp;MONTH(Datos_Consumo[[#This Row],[FECHA]])</f>
        <v>2018-12</v>
      </c>
    </row>
    <row r="1708" spans="1:4" x14ac:dyDescent="0.25">
      <c r="A1708" t="s">
        <v>1938</v>
      </c>
      <c r="B1708">
        <v>3</v>
      </c>
      <c r="C1708" s="54">
        <v>43313</v>
      </c>
      <c r="D1708" s="3" t="str">
        <f>YEAR(Datos_Consumo[[#This Row],[FECHA]])&amp;"-"&amp;MONTH(Datos_Consumo[[#This Row],[FECHA]])</f>
        <v>2018-8</v>
      </c>
    </row>
    <row r="1709" spans="1:4" x14ac:dyDescent="0.25">
      <c r="A1709" t="s">
        <v>1938</v>
      </c>
      <c r="B1709">
        <v>2</v>
      </c>
      <c r="C1709" s="54">
        <v>43344</v>
      </c>
      <c r="D1709" s="3" t="str">
        <f>YEAR(Datos_Consumo[[#This Row],[FECHA]])&amp;"-"&amp;MONTH(Datos_Consumo[[#This Row],[FECHA]])</f>
        <v>2018-9</v>
      </c>
    </row>
    <row r="1710" spans="1:4" x14ac:dyDescent="0.25">
      <c r="A1710" t="s">
        <v>1938</v>
      </c>
      <c r="B1710">
        <v>1</v>
      </c>
      <c r="C1710" s="54">
        <v>43374</v>
      </c>
      <c r="D1710" s="3" t="str">
        <f>YEAR(Datos_Consumo[[#This Row],[FECHA]])&amp;"-"&amp;MONTH(Datos_Consumo[[#This Row],[FECHA]])</f>
        <v>2018-10</v>
      </c>
    </row>
    <row r="1711" spans="1:4" x14ac:dyDescent="0.25">
      <c r="A1711" t="s">
        <v>1938</v>
      </c>
      <c r="B1711">
        <v>1</v>
      </c>
      <c r="C1711" s="54">
        <v>43405</v>
      </c>
      <c r="D1711" s="3" t="str">
        <f>YEAR(Datos_Consumo[[#This Row],[FECHA]])&amp;"-"&amp;MONTH(Datos_Consumo[[#This Row],[FECHA]])</f>
        <v>2018-11</v>
      </c>
    </row>
    <row r="1712" spans="1:4" x14ac:dyDescent="0.25">
      <c r="A1712" t="s">
        <v>1938</v>
      </c>
      <c r="B1712">
        <v>3</v>
      </c>
      <c r="C1712" s="54">
        <v>43435</v>
      </c>
      <c r="D1712" s="3" t="str">
        <f>YEAR(Datos_Consumo[[#This Row],[FECHA]])&amp;"-"&amp;MONTH(Datos_Consumo[[#This Row],[FECHA]])</f>
        <v>2018-12</v>
      </c>
    </row>
    <row r="1713" spans="1:4" x14ac:dyDescent="0.25">
      <c r="A1713" t="s">
        <v>1939</v>
      </c>
      <c r="B1713">
        <v>30</v>
      </c>
      <c r="C1713" s="54">
        <v>43313</v>
      </c>
      <c r="D1713" s="3" t="str">
        <f>YEAR(Datos_Consumo[[#This Row],[FECHA]])&amp;"-"&amp;MONTH(Datos_Consumo[[#This Row],[FECHA]])</f>
        <v>2018-8</v>
      </c>
    </row>
    <row r="1714" spans="1:4" x14ac:dyDescent="0.25">
      <c r="A1714" t="s">
        <v>1939</v>
      </c>
      <c r="B1714">
        <v>21</v>
      </c>
      <c r="C1714" s="54">
        <v>43344</v>
      </c>
      <c r="D1714" s="3" t="str">
        <f>YEAR(Datos_Consumo[[#This Row],[FECHA]])&amp;"-"&amp;MONTH(Datos_Consumo[[#This Row],[FECHA]])</f>
        <v>2018-9</v>
      </c>
    </row>
    <row r="1715" spans="1:4" x14ac:dyDescent="0.25">
      <c r="A1715" t="s">
        <v>1939</v>
      </c>
      <c r="B1715">
        <v>4</v>
      </c>
      <c r="C1715" s="54">
        <v>43374</v>
      </c>
      <c r="D1715" s="3" t="str">
        <f>YEAR(Datos_Consumo[[#This Row],[FECHA]])&amp;"-"&amp;MONTH(Datos_Consumo[[#This Row],[FECHA]])</f>
        <v>2018-10</v>
      </c>
    </row>
    <row r="1716" spans="1:4" x14ac:dyDescent="0.25">
      <c r="A1716" t="s">
        <v>1939</v>
      </c>
      <c r="B1716">
        <v>3</v>
      </c>
      <c r="C1716" s="54">
        <v>43405</v>
      </c>
      <c r="D1716" s="3" t="str">
        <f>YEAR(Datos_Consumo[[#This Row],[FECHA]])&amp;"-"&amp;MONTH(Datos_Consumo[[#This Row],[FECHA]])</f>
        <v>2018-11</v>
      </c>
    </row>
    <row r="1717" spans="1:4" x14ac:dyDescent="0.25">
      <c r="A1717" t="s">
        <v>1940</v>
      </c>
      <c r="B1717">
        <v>2</v>
      </c>
      <c r="C1717" s="54">
        <v>43313</v>
      </c>
      <c r="D1717" s="3" t="str">
        <f>YEAR(Datos_Consumo[[#This Row],[FECHA]])&amp;"-"&amp;MONTH(Datos_Consumo[[#This Row],[FECHA]])</f>
        <v>2018-8</v>
      </c>
    </row>
    <row r="1718" spans="1:4" x14ac:dyDescent="0.25">
      <c r="A1718" t="s">
        <v>1940</v>
      </c>
      <c r="B1718">
        <v>12</v>
      </c>
      <c r="C1718" s="54">
        <v>43344</v>
      </c>
      <c r="D1718" s="3" t="str">
        <f>YEAR(Datos_Consumo[[#This Row],[FECHA]])&amp;"-"&amp;MONTH(Datos_Consumo[[#This Row],[FECHA]])</f>
        <v>2018-9</v>
      </c>
    </row>
    <row r="1719" spans="1:4" x14ac:dyDescent="0.25">
      <c r="A1719" t="s">
        <v>1940</v>
      </c>
      <c r="B1719">
        <v>2</v>
      </c>
      <c r="C1719" s="54">
        <v>43374</v>
      </c>
      <c r="D1719" s="3" t="str">
        <f>YEAR(Datos_Consumo[[#This Row],[FECHA]])&amp;"-"&amp;MONTH(Datos_Consumo[[#This Row],[FECHA]])</f>
        <v>2018-10</v>
      </c>
    </row>
    <row r="1720" spans="1:4" x14ac:dyDescent="0.25">
      <c r="A1720" t="s">
        <v>1940</v>
      </c>
      <c r="B1720">
        <v>28</v>
      </c>
      <c r="C1720" s="54">
        <v>43405</v>
      </c>
      <c r="D1720" s="3" t="str">
        <f>YEAR(Datos_Consumo[[#This Row],[FECHA]])&amp;"-"&amp;MONTH(Datos_Consumo[[#This Row],[FECHA]])</f>
        <v>2018-11</v>
      </c>
    </row>
    <row r="1721" spans="1:4" x14ac:dyDescent="0.25">
      <c r="A1721" t="s">
        <v>1940</v>
      </c>
      <c r="B1721">
        <v>8</v>
      </c>
      <c r="C1721" s="54">
        <v>43435</v>
      </c>
      <c r="D1721" s="3" t="str">
        <f>YEAR(Datos_Consumo[[#This Row],[FECHA]])&amp;"-"&amp;MONTH(Datos_Consumo[[#This Row],[FECHA]])</f>
        <v>2018-12</v>
      </c>
    </row>
    <row r="1722" spans="1:4" x14ac:dyDescent="0.25">
      <c r="A1722" t="s">
        <v>1940</v>
      </c>
      <c r="B1722">
        <v>15</v>
      </c>
      <c r="C1722" s="54">
        <v>43466</v>
      </c>
      <c r="D1722" s="3" t="str">
        <f>YEAR(Datos_Consumo[[#This Row],[FECHA]])&amp;"-"&amp;MONTH(Datos_Consumo[[#This Row],[FECHA]])</f>
        <v>2019-1</v>
      </c>
    </row>
    <row r="1723" spans="1:4" x14ac:dyDescent="0.25">
      <c r="A1723" t="s">
        <v>1941</v>
      </c>
      <c r="B1723">
        <v>4</v>
      </c>
      <c r="C1723" s="54">
        <v>43344</v>
      </c>
      <c r="D1723" s="3" t="str">
        <f>YEAR(Datos_Consumo[[#This Row],[FECHA]])&amp;"-"&amp;MONTH(Datos_Consumo[[#This Row],[FECHA]])</f>
        <v>2018-9</v>
      </c>
    </row>
    <row r="1724" spans="1:4" x14ac:dyDescent="0.25">
      <c r="A1724" t="s">
        <v>1941</v>
      </c>
      <c r="B1724">
        <v>1</v>
      </c>
      <c r="C1724" s="54">
        <v>43374</v>
      </c>
      <c r="D1724" s="3" t="str">
        <f>YEAR(Datos_Consumo[[#This Row],[FECHA]])&amp;"-"&amp;MONTH(Datos_Consumo[[#This Row],[FECHA]])</f>
        <v>2018-10</v>
      </c>
    </row>
    <row r="1725" spans="1:4" x14ac:dyDescent="0.25">
      <c r="A1725" t="s">
        <v>1941</v>
      </c>
      <c r="B1725">
        <v>20</v>
      </c>
      <c r="C1725" s="54">
        <v>43405</v>
      </c>
      <c r="D1725" s="3" t="str">
        <f>YEAR(Datos_Consumo[[#This Row],[FECHA]])&amp;"-"&amp;MONTH(Datos_Consumo[[#This Row],[FECHA]])</f>
        <v>2018-11</v>
      </c>
    </row>
    <row r="1726" spans="1:4" x14ac:dyDescent="0.25">
      <c r="A1726" t="s">
        <v>1941</v>
      </c>
      <c r="B1726">
        <v>17</v>
      </c>
      <c r="C1726" s="54">
        <v>43435</v>
      </c>
      <c r="D1726" s="3" t="str">
        <f>YEAR(Datos_Consumo[[#This Row],[FECHA]])&amp;"-"&amp;MONTH(Datos_Consumo[[#This Row],[FECHA]])</f>
        <v>2018-12</v>
      </c>
    </row>
    <row r="1727" spans="1:4" x14ac:dyDescent="0.25">
      <c r="A1727" t="s">
        <v>1941</v>
      </c>
      <c r="B1727">
        <v>7</v>
      </c>
      <c r="C1727" s="54">
        <v>43466</v>
      </c>
      <c r="D1727" s="3" t="str">
        <f>YEAR(Datos_Consumo[[#This Row],[FECHA]])&amp;"-"&amp;MONTH(Datos_Consumo[[#This Row],[FECHA]])</f>
        <v>2019-1</v>
      </c>
    </row>
    <row r="1728" spans="1:4" x14ac:dyDescent="0.25">
      <c r="A1728" t="s">
        <v>1942</v>
      </c>
      <c r="B1728">
        <v>9</v>
      </c>
      <c r="C1728" s="54">
        <v>43344</v>
      </c>
      <c r="D1728" s="3" t="str">
        <f>YEAR(Datos_Consumo[[#This Row],[FECHA]])&amp;"-"&amp;MONTH(Datos_Consumo[[#This Row],[FECHA]])</f>
        <v>2018-9</v>
      </c>
    </row>
    <row r="1729" spans="1:4" x14ac:dyDescent="0.25">
      <c r="A1729" t="s">
        <v>1942</v>
      </c>
      <c r="B1729">
        <v>16</v>
      </c>
      <c r="C1729" s="54">
        <v>43405</v>
      </c>
      <c r="D1729" s="3" t="str">
        <f>YEAR(Datos_Consumo[[#This Row],[FECHA]])&amp;"-"&amp;MONTH(Datos_Consumo[[#This Row],[FECHA]])</f>
        <v>2018-11</v>
      </c>
    </row>
    <row r="1730" spans="1:4" x14ac:dyDescent="0.25">
      <c r="A1730" t="s">
        <v>1942</v>
      </c>
      <c r="B1730">
        <v>16</v>
      </c>
      <c r="C1730" s="54">
        <v>43435</v>
      </c>
      <c r="D1730" s="3" t="str">
        <f>YEAR(Datos_Consumo[[#This Row],[FECHA]])&amp;"-"&amp;MONTH(Datos_Consumo[[#This Row],[FECHA]])</f>
        <v>2018-12</v>
      </c>
    </row>
    <row r="1731" spans="1:4" x14ac:dyDescent="0.25">
      <c r="A1731" t="s">
        <v>1942</v>
      </c>
      <c r="B1731">
        <v>11</v>
      </c>
      <c r="C1731" s="54">
        <v>43466</v>
      </c>
      <c r="D1731" s="3" t="str">
        <f>YEAR(Datos_Consumo[[#This Row],[FECHA]])&amp;"-"&amp;MONTH(Datos_Consumo[[#This Row],[FECHA]])</f>
        <v>2019-1</v>
      </c>
    </row>
    <row r="1732" spans="1:4" x14ac:dyDescent="0.25">
      <c r="A1732" t="s">
        <v>1943</v>
      </c>
      <c r="B1732">
        <v>3</v>
      </c>
      <c r="C1732" s="54">
        <v>43313</v>
      </c>
      <c r="D1732" s="3" t="str">
        <f>YEAR(Datos_Consumo[[#This Row],[FECHA]])&amp;"-"&amp;MONTH(Datos_Consumo[[#This Row],[FECHA]])</f>
        <v>2018-8</v>
      </c>
    </row>
    <row r="1733" spans="1:4" x14ac:dyDescent="0.25">
      <c r="A1733" t="s">
        <v>1943</v>
      </c>
      <c r="B1733">
        <v>16</v>
      </c>
      <c r="C1733" s="54">
        <v>43344</v>
      </c>
      <c r="D1733" s="3" t="str">
        <f>YEAR(Datos_Consumo[[#This Row],[FECHA]])&amp;"-"&amp;MONTH(Datos_Consumo[[#This Row],[FECHA]])</f>
        <v>2018-9</v>
      </c>
    </row>
    <row r="1734" spans="1:4" x14ac:dyDescent="0.25">
      <c r="A1734" t="s">
        <v>1943</v>
      </c>
      <c r="B1734">
        <v>4</v>
      </c>
      <c r="C1734" s="54">
        <v>43374</v>
      </c>
      <c r="D1734" s="3" t="str">
        <f>YEAR(Datos_Consumo[[#This Row],[FECHA]])&amp;"-"&amp;MONTH(Datos_Consumo[[#This Row],[FECHA]])</f>
        <v>2018-10</v>
      </c>
    </row>
    <row r="1735" spans="1:4" x14ac:dyDescent="0.25">
      <c r="A1735" t="s">
        <v>1943</v>
      </c>
      <c r="B1735">
        <v>48</v>
      </c>
      <c r="C1735" s="54">
        <v>43405</v>
      </c>
      <c r="D1735" s="3" t="str">
        <f>YEAR(Datos_Consumo[[#This Row],[FECHA]])&amp;"-"&amp;MONTH(Datos_Consumo[[#This Row],[FECHA]])</f>
        <v>2018-11</v>
      </c>
    </row>
    <row r="1736" spans="1:4" x14ac:dyDescent="0.25">
      <c r="A1736" t="s">
        <v>1943</v>
      </c>
      <c r="B1736">
        <v>20</v>
      </c>
      <c r="C1736" s="54">
        <v>43435</v>
      </c>
      <c r="D1736" s="3" t="str">
        <f>YEAR(Datos_Consumo[[#This Row],[FECHA]])&amp;"-"&amp;MONTH(Datos_Consumo[[#This Row],[FECHA]])</f>
        <v>2018-12</v>
      </c>
    </row>
    <row r="1737" spans="1:4" x14ac:dyDescent="0.25">
      <c r="A1737" t="s">
        <v>1943</v>
      </c>
      <c r="B1737">
        <v>24</v>
      </c>
      <c r="C1737" s="54">
        <v>43466</v>
      </c>
      <c r="D1737" s="3" t="str">
        <f>YEAR(Datos_Consumo[[#This Row],[FECHA]])&amp;"-"&amp;MONTH(Datos_Consumo[[#This Row],[FECHA]])</f>
        <v>2019-1</v>
      </c>
    </row>
    <row r="1738" spans="1:4" x14ac:dyDescent="0.25">
      <c r="A1738" t="s">
        <v>1944</v>
      </c>
      <c r="B1738">
        <v>907</v>
      </c>
      <c r="C1738" s="54">
        <v>43313</v>
      </c>
      <c r="D1738" s="3" t="str">
        <f>YEAR(Datos_Consumo[[#This Row],[FECHA]])&amp;"-"&amp;MONTH(Datos_Consumo[[#This Row],[FECHA]])</f>
        <v>2018-8</v>
      </c>
    </row>
    <row r="1739" spans="1:4" x14ac:dyDescent="0.25">
      <c r="A1739" t="s">
        <v>1944</v>
      </c>
      <c r="B1739">
        <v>476</v>
      </c>
      <c r="C1739" s="54">
        <v>43344</v>
      </c>
      <c r="D1739" s="3" t="str">
        <f>YEAR(Datos_Consumo[[#This Row],[FECHA]])&amp;"-"&amp;MONTH(Datos_Consumo[[#This Row],[FECHA]])</f>
        <v>2018-9</v>
      </c>
    </row>
    <row r="1740" spans="1:4" x14ac:dyDescent="0.25">
      <c r="A1740" t="s">
        <v>1944</v>
      </c>
      <c r="B1740">
        <v>361</v>
      </c>
      <c r="C1740" s="54">
        <v>43374</v>
      </c>
      <c r="D1740" s="3" t="str">
        <f>YEAR(Datos_Consumo[[#This Row],[FECHA]])&amp;"-"&amp;MONTH(Datos_Consumo[[#This Row],[FECHA]])</f>
        <v>2018-10</v>
      </c>
    </row>
    <row r="1741" spans="1:4" x14ac:dyDescent="0.25">
      <c r="A1741" t="s">
        <v>1944</v>
      </c>
      <c r="B1741">
        <v>255</v>
      </c>
      <c r="C1741" s="54">
        <v>43405</v>
      </c>
      <c r="D1741" s="3" t="str">
        <f>YEAR(Datos_Consumo[[#This Row],[FECHA]])&amp;"-"&amp;MONTH(Datos_Consumo[[#This Row],[FECHA]])</f>
        <v>2018-11</v>
      </c>
    </row>
    <row r="1742" spans="1:4" x14ac:dyDescent="0.25">
      <c r="A1742" t="s">
        <v>1944</v>
      </c>
      <c r="B1742">
        <v>281</v>
      </c>
      <c r="C1742" s="54">
        <v>43435</v>
      </c>
      <c r="D1742" s="3" t="str">
        <f>YEAR(Datos_Consumo[[#This Row],[FECHA]])&amp;"-"&amp;MONTH(Datos_Consumo[[#This Row],[FECHA]])</f>
        <v>2018-12</v>
      </c>
    </row>
    <row r="1743" spans="1:4" x14ac:dyDescent="0.25">
      <c r="A1743" t="s">
        <v>1944</v>
      </c>
      <c r="B1743">
        <v>75</v>
      </c>
      <c r="C1743" s="54">
        <v>43466</v>
      </c>
      <c r="D1743" s="3" t="str">
        <f>YEAR(Datos_Consumo[[#This Row],[FECHA]])&amp;"-"&amp;MONTH(Datos_Consumo[[#This Row],[FECHA]])</f>
        <v>2019-1</v>
      </c>
    </row>
    <row r="1744" spans="1:4" x14ac:dyDescent="0.25">
      <c r="A1744" t="s">
        <v>1945</v>
      </c>
      <c r="B1744">
        <v>502</v>
      </c>
      <c r="C1744" s="54">
        <v>43313</v>
      </c>
      <c r="D1744" s="3" t="str">
        <f>YEAR(Datos_Consumo[[#This Row],[FECHA]])&amp;"-"&amp;MONTH(Datos_Consumo[[#This Row],[FECHA]])</f>
        <v>2018-8</v>
      </c>
    </row>
    <row r="1745" spans="1:4" x14ac:dyDescent="0.25">
      <c r="A1745" t="s">
        <v>1945</v>
      </c>
      <c r="B1745">
        <v>786</v>
      </c>
      <c r="C1745" s="54">
        <v>43344</v>
      </c>
      <c r="D1745" s="3" t="str">
        <f>YEAR(Datos_Consumo[[#This Row],[FECHA]])&amp;"-"&amp;MONTH(Datos_Consumo[[#This Row],[FECHA]])</f>
        <v>2018-9</v>
      </c>
    </row>
    <row r="1746" spans="1:4" x14ac:dyDescent="0.25">
      <c r="A1746" t="s">
        <v>1945</v>
      </c>
      <c r="B1746">
        <v>444</v>
      </c>
      <c r="C1746" s="54">
        <v>43374</v>
      </c>
      <c r="D1746" s="3" t="str">
        <f>YEAR(Datos_Consumo[[#This Row],[FECHA]])&amp;"-"&amp;MONTH(Datos_Consumo[[#This Row],[FECHA]])</f>
        <v>2018-10</v>
      </c>
    </row>
    <row r="1747" spans="1:4" x14ac:dyDescent="0.25">
      <c r="A1747" t="s">
        <v>1945</v>
      </c>
      <c r="B1747">
        <v>554</v>
      </c>
      <c r="C1747" s="54">
        <v>43405</v>
      </c>
      <c r="D1747" s="3" t="str">
        <f>YEAR(Datos_Consumo[[#This Row],[FECHA]])&amp;"-"&amp;MONTH(Datos_Consumo[[#This Row],[FECHA]])</f>
        <v>2018-11</v>
      </c>
    </row>
    <row r="1748" spans="1:4" x14ac:dyDescent="0.25">
      <c r="A1748" t="s">
        <v>1945</v>
      </c>
      <c r="B1748">
        <v>534</v>
      </c>
      <c r="C1748" s="54">
        <v>43435</v>
      </c>
      <c r="D1748" s="3" t="str">
        <f>YEAR(Datos_Consumo[[#This Row],[FECHA]])&amp;"-"&amp;MONTH(Datos_Consumo[[#This Row],[FECHA]])</f>
        <v>2018-12</v>
      </c>
    </row>
    <row r="1749" spans="1:4" x14ac:dyDescent="0.25">
      <c r="A1749" t="s">
        <v>1945</v>
      </c>
      <c r="B1749">
        <v>265</v>
      </c>
      <c r="C1749" s="54">
        <v>43466</v>
      </c>
      <c r="D1749" s="3" t="str">
        <f>YEAR(Datos_Consumo[[#This Row],[FECHA]])&amp;"-"&amp;MONTH(Datos_Consumo[[#This Row],[FECHA]])</f>
        <v>2019-1</v>
      </c>
    </row>
    <row r="1750" spans="1:4" x14ac:dyDescent="0.25">
      <c r="A1750" t="s">
        <v>1946</v>
      </c>
      <c r="B1750">
        <v>306</v>
      </c>
      <c r="C1750" s="54">
        <v>43313</v>
      </c>
      <c r="D1750" s="3" t="str">
        <f>YEAR(Datos_Consumo[[#This Row],[FECHA]])&amp;"-"&amp;MONTH(Datos_Consumo[[#This Row],[FECHA]])</f>
        <v>2018-8</v>
      </c>
    </row>
    <row r="1751" spans="1:4" x14ac:dyDescent="0.25">
      <c r="A1751" t="s">
        <v>1946</v>
      </c>
      <c r="B1751">
        <v>301</v>
      </c>
      <c r="C1751" s="54">
        <v>43344</v>
      </c>
      <c r="D1751" s="3" t="str">
        <f>YEAR(Datos_Consumo[[#This Row],[FECHA]])&amp;"-"&amp;MONTH(Datos_Consumo[[#This Row],[FECHA]])</f>
        <v>2018-9</v>
      </c>
    </row>
    <row r="1752" spans="1:4" x14ac:dyDescent="0.25">
      <c r="A1752" t="s">
        <v>1946</v>
      </c>
      <c r="B1752">
        <v>423</v>
      </c>
      <c r="C1752" s="54">
        <v>43374</v>
      </c>
      <c r="D1752" s="3" t="str">
        <f>YEAR(Datos_Consumo[[#This Row],[FECHA]])&amp;"-"&amp;MONTH(Datos_Consumo[[#This Row],[FECHA]])</f>
        <v>2018-10</v>
      </c>
    </row>
    <row r="1753" spans="1:4" x14ac:dyDescent="0.25">
      <c r="A1753" t="s">
        <v>1946</v>
      </c>
      <c r="B1753">
        <v>294</v>
      </c>
      <c r="C1753" s="54">
        <v>43405</v>
      </c>
      <c r="D1753" s="3" t="str">
        <f>YEAR(Datos_Consumo[[#This Row],[FECHA]])&amp;"-"&amp;MONTH(Datos_Consumo[[#This Row],[FECHA]])</f>
        <v>2018-11</v>
      </c>
    </row>
    <row r="1754" spans="1:4" x14ac:dyDescent="0.25">
      <c r="A1754" t="s">
        <v>1946</v>
      </c>
      <c r="B1754">
        <v>251</v>
      </c>
      <c r="C1754" s="54">
        <v>43435</v>
      </c>
      <c r="D1754" s="3" t="str">
        <f>YEAR(Datos_Consumo[[#This Row],[FECHA]])&amp;"-"&amp;MONTH(Datos_Consumo[[#This Row],[FECHA]])</f>
        <v>2018-12</v>
      </c>
    </row>
    <row r="1755" spans="1:4" x14ac:dyDescent="0.25">
      <c r="A1755" t="s">
        <v>1946</v>
      </c>
      <c r="B1755">
        <v>287</v>
      </c>
      <c r="C1755" s="54">
        <v>43466</v>
      </c>
      <c r="D1755" s="3" t="str">
        <f>YEAR(Datos_Consumo[[#This Row],[FECHA]])&amp;"-"&amp;MONTH(Datos_Consumo[[#This Row],[FECHA]])</f>
        <v>2019-1</v>
      </c>
    </row>
    <row r="1756" spans="1:4" x14ac:dyDescent="0.25">
      <c r="A1756" t="s">
        <v>1947</v>
      </c>
      <c r="B1756">
        <v>36</v>
      </c>
      <c r="C1756" s="54">
        <v>43313</v>
      </c>
      <c r="D1756" s="3" t="str">
        <f>YEAR(Datos_Consumo[[#This Row],[FECHA]])&amp;"-"&amp;MONTH(Datos_Consumo[[#This Row],[FECHA]])</f>
        <v>2018-8</v>
      </c>
    </row>
    <row r="1757" spans="1:4" x14ac:dyDescent="0.25">
      <c r="A1757" t="s">
        <v>1947</v>
      </c>
      <c r="B1757">
        <v>29</v>
      </c>
      <c r="C1757" s="54">
        <v>43344</v>
      </c>
      <c r="D1757" s="3" t="str">
        <f>YEAR(Datos_Consumo[[#This Row],[FECHA]])&amp;"-"&amp;MONTH(Datos_Consumo[[#This Row],[FECHA]])</f>
        <v>2018-9</v>
      </c>
    </row>
    <row r="1758" spans="1:4" x14ac:dyDescent="0.25">
      <c r="A1758" t="s">
        <v>1947</v>
      </c>
      <c r="B1758">
        <v>15</v>
      </c>
      <c r="C1758" s="54">
        <v>43374</v>
      </c>
      <c r="D1758" s="3" t="str">
        <f>YEAR(Datos_Consumo[[#This Row],[FECHA]])&amp;"-"&amp;MONTH(Datos_Consumo[[#This Row],[FECHA]])</f>
        <v>2018-10</v>
      </c>
    </row>
    <row r="1759" spans="1:4" x14ac:dyDescent="0.25">
      <c r="A1759" t="s">
        <v>1947</v>
      </c>
      <c r="B1759">
        <v>46</v>
      </c>
      <c r="C1759" s="54">
        <v>43405</v>
      </c>
      <c r="D1759" s="3" t="str">
        <f>YEAR(Datos_Consumo[[#This Row],[FECHA]])&amp;"-"&amp;MONTH(Datos_Consumo[[#This Row],[FECHA]])</f>
        <v>2018-11</v>
      </c>
    </row>
    <row r="1760" spans="1:4" x14ac:dyDescent="0.25">
      <c r="A1760" t="s">
        <v>1947</v>
      </c>
      <c r="B1760">
        <v>14</v>
      </c>
      <c r="C1760" s="54">
        <v>43435</v>
      </c>
      <c r="D1760" s="3" t="str">
        <f>YEAR(Datos_Consumo[[#This Row],[FECHA]])&amp;"-"&amp;MONTH(Datos_Consumo[[#This Row],[FECHA]])</f>
        <v>2018-12</v>
      </c>
    </row>
    <row r="1761" spans="1:4" x14ac:dyDescent="0.25">
      <c r="A1761" t="s">
        <v>1948</v>
      </c>
      <c r="B1761">
        <v>17</v>
      </c>
      <c r="C1761" s="54">
        <v>43313</v>
      </c>
      <c r="D1761" s="3" t="str">
        <f>YEAR(Datos_Consumo[[#This Row],[FECHA]])&amp;"-"&amp;MONTH(Datos_Consumo[[#This Row],[FECHA]])</f>
        <v>2018-8</v>
      </c>
    </row>
    <row r="1762" spans="1:4" x14ac:dyDescent="0.25">
      <c r="A1762" t="s">
        <v>1948</v>
      </c>
      <c r="B1762">
        <v>5</v>
      </c>
      <c r="C1762" s="54">
        <v>43344</v>
      </c>
      <c r="D1762" s="3" t="str">
        <f>YEAR(Datos_Consumo[[#This Row],[FECHA]])&amp;"-"&amp;MONTH(Datos_Consumo[[#This Row],[FECHA]])</f>
        <v>2018-9</v>
      </c>
    </row>
    <row r="1763" spans="1:4" x14ac:dyDescent="0.25">
      <c r="A1763" t="s">
        <v>1948</v>
      </c>
      <c r="B1763">
        <v>23</v>
      </c>
      <c r="C1763" s="54">
        <v>43374</v>
      </c>
      <c r="D1763" s="3" t="str">
        <f>YEAR(Datos_Consumo[[#This Row],[FECHA]])&amp;"-"&amp;MONTH(Datos_Consumo[[#This Row],[FECHA]])</f>
        <v>2018-10</v>
      </c>
    </row>
    <row r="1764" spans="1:4" x14ac:dyDescent="0.25">
      <c r="A1764" t="s">
        <v>1948</v>
      </c>
      <c r="B1764">
        <v>4</v>
      </c>
      <c r="C1764" s="54">
        <v>43405</v>
      </c>
      <c r="D1764" s="3" t="str">
        <f>YEAR(Datos_Consumo[[#This Row],[FECHA]])&amp;"-"&amp;MONTH(Datos_Consumo[[#This Row],[FECHA]])</f>
        <v>2018-11</v>
      </c>
    </row>
    <row r="1765" spans="1:4" x14ac:dyDescent="0.25">
      <c r="A1765" t="s">
        <v>1948</v>
      </c>
      <c r="B1765">
        <v>6</v>
      </c>
      <c r="C1765" s="54">
        <v>43466</v>
      </c>
      <c r="D1765" s="3" t="str">
        <f>YEAR(Datos_Consumo[[#This Row],[FECHA]])&amp;"-"&amp;MONTH(Datos_Consumo[[#This Row],[FECHA]])</f>
        <v>2019-1</v>
      </c>
    </row>
    <row r="1766" spans="1:4" x14ac:dyDescent="0.25">
      <c r="A1766" t="s">
        <v>1949</v>
      </c>
      <c r="B1766">
        <v>43</v>
      </c>
      <c r="C1766" s="54">
        <v>43313</v>
      </c>
      <c r="D1766" s="3" t="str">
        <f>YEAR(Datos_Consumo[[#This Row],[FECHA]])&amp;"-"&amp;MONTH(Datos_Consumo[[#This Row],[FECHA]])</f>
        <v>2018-8</v>
      </c>
    </row>
    <row r="1767" spans="1:4" x14ac:dyDescent="0.25">
      <c r="A1767" t="s">
        <v>1949</v>
      </c>
      <c r="B1767">
        <v>44</v>
      </c>
      <c r="C1767" s="54">
        <v>43344</v>
      </c>
      <c r="D1767" s="3" t="str">
        <f>YEAR(Datos_Consumo[[#This Row],[FECHA]])&amp;"-"&amp;MONTH(Datos_Consumo[[#This Row],[FECHA]])</f>
        <v>2018-9</v>
      </c>
    </row>
    <row r="1768" spans="1:4" x14ac:dyDescent="0.25">
      <c r="A1768" t="s">
        <v>1949</v>
      </c>
      <c r="B1768">
        <v>46</v>
      </c>
      <c r="C1768" s="54">
        <v>43374</v>
      </c>
      <c r="D1768" s="3" t="str">
        <f>YEAR(Datos_Consumo[[#This Row],[FECHA]])&amp;"-"&amp;MONTH(Datos_Consumo[[#This Row],[FECHA]])</f>
        <v>2018-10</v>
      </c>
    </row>
    <row r="1769" spans="1:4" x14ac:dyDescent="0.25">
      <c r="A1769" t="s">
        <v>1949</v>
      </c>
      <c r="B1769">
        <v>49</v>
      </c>
      <c r="C1769" s="54">
        <v>43405</v>
      </c>
      <c r="D1769" s="3" t="str">
        <f>YEAR(Datos_Consumo[[#This Row],[FECHA]])&amp;"-"&amp;MONTH(Datos_Consumo[[#This Row],[FECHA]])</f>
        <v>2018-11</v>
      </c>
    </row>
    <row r="1770" spans="1:4" x14ac:dyDescent="0.25">
      <c r="A1770" t="s">
        <v>1949</v>
      </c>
      <c r="B1770">
        <v>16</v>
      </c>
      <c r="C1770" s="54">
        <v>43435</v>
      </c>
      <c r="D1770" s="3" t="str">
        <f>YEAR(Datos_Consumo[[#This Row],[FECHA]])&amp;"-"&amp;MONTH(Datos_Consumo[[#This Row],[FECHA]])</f>
        <v>2018-12</v>
      </c>
    </row>
    <row r="1771" spans="1:4" x14ac:dyDescent="0.25">
      <c r="A1771" t="s">
        <v>1949</v>
      </c>
      <c r="B1771">
        <v>16</v>
      </c>
      <c r="C1771" s="54">
        <v>43466</v>
      </c>
      <c r="D1771" s="3" t="str">
        <f>YEAR(Datos_Consumo[[#This Row],[FECHA]])&amp;"-"&amp;MONTH(Datos_Consumo[[#This Row],[FECHA]])</f>
        <v>2019-1</v>
      </c>
    </row>
    <row r="1772" spans="1:4" x14ac:dyDescent="0.25">
      <c r="A1772" t="s">
        <v>1950</v>
      </c>
      <c r="B1772">
        <v>5</v>
      </c>
      <c r="C1772" s="54">
        <v>43374</v>
      </c>
      <c r="D1772" s="3" t="str">
        <f>YEAR(Datos_Consumo[[#This Row],[FECHA]])&amp;"-"&amp;MONTH(Datos_Consumo[[#This Row],[FECHA]])</f>
        <v>2018-10</v>
      </c>
    </row>
    <row r="1773" spans="1:4" x14ac:dyDescent="0.25">
      <c r="A1773" t="s">
        <v>1950</v>
      </c>
      <c r="B1773">
        <v>37</v>
      </c>
      <c r="C1773" s="54">
        <v>43405</v>
      </c>
      <c r="D1773" s="3" t="str">
        <f>YEAR(Datos_Consumo[[#This Row],[FECHA]])&amp;"-"&amp;MONTH(Datos_Consumo[[#This Row],[FECHA]])</f>
        <v>2018-11</v>
      </c>
    </row>
    <row r="1774" spans="1:4" x14ac:dyDescent="0.25">
      <c r="A1774" t="s">
        <v>1950</v>
      </c>
      <c r="B1774">
        <v>30</v>
      </c>
      <c r="C1774" s="54">
        <v>43435</v>
      </c>
      <c r="D1774" s="3" t="str">
        <f>YEAR(Datos_Consumo[[#This Row],[FECHA]])&amp;"-"&amp;MONTH(Datos_Consumo[[#This Row],[FECHA]])</f>
        <v>2018-12</v>
      </c>
    </row>
    <row r="1775" spans="1:4" x14ac:dyDescent="0.25">
      <c r="A1775" t="s">
        <v>1950</v>
      </c>
      <c r="B1775">
        <v>15</v>
      </c>
      <c r="C1775" s="54">
        <v>43466</v>
      </c>
      <c r="D1775" s="3" t="str">
        <f>YEAR(Datos_Consumo[[#This Row],[FECHA]])&amp;"-"&amp;MONTH(Datos_Consumo[[#This Row],[FECHA]])</f>
        <v>2019-1</v>
      </c>
    </row>
    <row r="1776" spans="1:4" x14ac:dyDescent="0.25">
      <c r="A1776" t="s">
        <v>1951</v>
      </c>
      <c r="B1776">
        <v>5</v>
      </c>
      <c r="C1776" s="54">
        <v>43313</v>
      </c>
      <c r="D1776" s="3" t="str">
        <f>YEAR(Datos_Consumo[[#This Row],[FECHA]])&amp;"-"&amp;MONTH(Datos_Consumo[[#This Row],[FECHA]])</f>
        <v>2018-8</v>
      </c>
    </row>
    <row r="1777" spans="1:4" x14ac:dyDescent="0.25">
      <c r="A1777" t="s">
        <v>1951</v>
      </c>
      <c r="B1777">
        <v>8</v>
      </c>
      <c r="C1777" s="54">
        <v>43344</v>
      </c>
      <c r="D1777" s="3" t="str">
        <f>YEAR(Datos_Consumo[[#This Row],[FECHA]])&amp;"-"&amp;MONTH(Datos_Consumo[[#This Row],[FECHA]])</f>
        <v>2018-9</v>
      </c>
    </row>
    <row r="1778" spans="1:4" x14ac:dyDescent="0.25">
      <c r="A1778" t="s">
        <v>1951</v>
      </c>
      <c r="B1778">
        <v>19</v>
      </c>
      <c r="C1778" s="54">
        <v>43405</v>
      </c>
      <c r="D1778" s="3" t="str">
        <f>YEAR(Datos_Consumo[[#This Row],[FECHA]])&amp;"-"&amp;MONTH(Datos_Consumo[[#This Row],[FECHA]])</f>
        <v>2018-11</v>
      </c>
    </row>
    <row r="1779" spans="1:4" x14ac:dyDescent="0.25">
      <c r="A1779" t="s">
        <v>1951</v>
      </c>
      <c r="B1779">
        <v>14</v>
      </c>
      <c r="C1779" s="54">
        <v>43466</v>
      </c>
      <c r="D1779" s="3" t="str">
        <f>YEAR(Datos_Consumo[[#This Row],[FECHA]])&amp;"-"&amp;MONTH(Datos_Consumo[[#This Row],[FECHA]])</f>
        <v>2019-1</v>
      </c>
    </row>
    <row r="1780" spans="1:4" x14ac:dyDescent="0.25">
      <c r="A1780" t="s">
        <v>1952</v>
      </c>
      <c r="B1780">
        <v>24</v>
      </c>
      <c r="C1780" s="54">
        <v>43313</v>
      </c>
      <c r="D1780" s="3" t="str">
        <f>YEAR(Datos_Consumo[[#This Row],[FECHA]])&amp;"-"&amp;MONTH(Datos_Consumo[[#This Row],[FECHA]])</f>
        <v>2018-8</v>
      </c>
    </row>
    <row r="1781" spans="1:4" x14ac:dyDescent="0.25">
      <c r="A1781" t="s">
        <v>1952</v>
      </c>
      <c r="B1781">
        <v>46</v>
      </c>
      <c r="C1781" s="54">
        <v>43344</v>
      </c>
      <c r="D1781" s="3" t="str">
        <f>YEAR(Datos_Consumo[[#This Row],[FECHA]])&amp;"-"&amp;MONTH(Datos_Consumo[[#This Row],[FECHA]])</f>
        <v>2018-9</v>
      </c>
    </row>
    <row r="1782" spans="1:4" x14ac:dyDescent="0.25">
      <c r="A1782" t="s">
        <v>1952</v>
      </c>
      <c r="B1782">
        <v>35</v>
      </c>
      <c r="C1782" s="54">
        <v>43374</v>
      </c>
      <c r="D1782" s="3" t="str">
        <f>YEAR(Datos_Consumo[[#This Row],[FECHA]])&amp;"-"&amp;MONTH(Datos_Consumo[[#This Row],[FECHA]])</f>
        <v>2018-10</v>
      </c>
    </row>
    <row r="1783" spans="1:4" x14ac:dyDescent="0.25">
      <c r="A1783" t="s">
        <v>1953</v>
      </c>
      <c r="B1783">
        <v>5</v>
      </c>
      <c r="C1783" s="54">
        <v>43313</v>
      </c>
      <c r="D1783" s="3" t="str">
        <f>YEAR(Datos_Consumo[[#This Row],[FECHA]])&amp;"-"&amp;MONTH(Datos_Consumo[[#This Row],[FECHA]])</f>
        <v>2018-8</v>
      </c>
    </row>
    <row r="1784" spans="1:4" x14ac:dyDescent="0.25">
      <c r="A1784" t="s">
        <v>1953</v>
      </c>
      <c r="B1784">
        <v>40</v>
      </c>
      <c r="C1784" s="54">
        <v>43344</v>
      </c>
      <c r="D1784" s="3" t="str">
        <f>YEAR(Datos_Consumo[[#This Row],[FECHA]])&amp;"-"&amp;MONTH(Datos_Consumo[[#This Row],[FECHA]])</f>
        <v>2018-9</v>
      </c>
    </row>
    <row r="1785" spans="1:4" x14ac:dyDescent="0.25">
      <c r="A1785" t="s">
        <v>1953</v>
      </c>
      <c r="B1785">
        <v>35</v>
      </c>
      <c r="C1785" s="54">
        <v>43374</v>
      </c>
      <c r="D1785" s="3" t="str">
        <f>YEAR(Datos_Consumo[[#This Row],[FECHA]])&amp;"-"&amp;MONTH(Datos_Consumo[[#This Row],[FECHA]])</f>
        <v>2018-10</v>
      </c>
    </row>
    <row r="1786" spans="1:4" x14ac:dyDescent="0.25">
      <c r="A1786" t="s">
        <v>1953</v>
      </c>
      <c r="B1786">
        <v>50</v>
      </c>
      <c r="C1786" s="54">
        <v>43405</v>
      </c>
      <c r="D1786" s="3" t="str">
        <f>YEAR(Datos_Consumo[[#This Row],[FECHA]])&amp;"-"&amp;MONTH(Datos_Consumo[[#This Row],[FECHA]])</f>
        <v>2018-11</v>
      </c>
    </row>
    <row r="1787" spans="1:4" x14ac:dyDescent="0.25">
      <c r="A1787" t="s">
        <v>1953</v>
      </c>
      <c r="B1787">
        <v>20</v>
      </c>
      <c r="C1787" s="54">
        <v>43435</v>
      </c>
      <c r="D1787" s="3" t="str">
        <f>YEAR(Datos_Consumo[[#This Row],[FECHA]])&amp;"-"&amp;MONTH(Datos_Consumo[[#This Row],[FECHA]])</f>
        <v>2018-12</v>
      </c>
    </row>
    <row r="1788" spans="1:4" x14ac:dyDescent="0.25">
      <c r="A1788" t="s">
        <v>1953</v>
      </c>
      <c r="B1788">
        <v>7</v>
      </c>
      <c r="C1788" s="54">
        <v>43466</v>
      </c>
      <c r="D1788" s="3" t="str">
        <f>YEAR(Datos_Consumo[[#This Row],[FECHA]])&amp;"-"&amp;MONTH(Datos_Consumo[[#This Row],[FECHA]])</f>
        <v>2019-1</v>
      </c>
    </row>
    <row r="1789" spans="1:4" x14ac:dyDescent="0.25">
      <c r="A1789" t="s">
        <v>1954</v>
      </c>
      <c r="B1789">
        <v>16</v>
      </c>
      <c r="C1789" s="54">
        <v>43313</v>
      </c>
      <c r="D1789" s="3" t="str">
        <f>YEAR(Datos_Consumo[[#This Row],[FECHA]])&amp;"-"&amp;MONTH(Datos_Consumo[[#This Row],[FECHA]])</f>
        <v>2018-8</v>
      </c>
    </row>
    <row r="1790" spans="1:4" x14ac:dyDescent="0.25">
      <c r="A1790" t="s">
        <v>1954</v>
      </c>
      <c r="B1790">
        <v>10</v>
      </c>
      <c r="C1790" s="54">
        <v>43344</v>
      </c>
      <c r="D1790" s="3" t="str">
        <f>YEAR(Datos_Consumo[[#This Row],[FECHA]])&amp;"-"&amp;MONTH(Datos_Consumo[[#This Row],[FECHA]])</f>
        <v>2018-9</v>
      </c>
    </row>
    <row r="1791" spans="1:4" x14ac:dyDescent="0.25">
      <c r="A1791" t="s">
        <v>1954</v>
      </c>
      <c r="B1791">
        <v>3</v>
      </c>
      <c r="C1791" s="54">
        <v>43374</v>
      </c>
      <c r="D1791" s="3" t="str">
        <f>YEAR(Datos_Consumo[[#This Row],[FECHA]])&amp;"-"&amp;MONTH(Datos_Consumo[[#This Row],[FECHA]])</f>
        <v>2018-10</v>
      </c>
    </row>
    <row r="1792" spans="1:4" x14ac:dyDescent="0.25">
      <c r="A1792" t="s">
        <v>1954</v>
      </c>
      <c r="B1792">
        <v>28</v>
      </c>
      <c r="C1792" s="54">
        <v>43405</v>
      </c>
      <c r="D1792" s="3" t="str">
        <f>YEAR(Datos_Consumo[[#This Row],[FECHA]])&amp;"-"&amp;MONTH(Datos_Consumo[[#This Row],[FECHA]])</f>
        <v>2018-11</v>
      </c>
    </row>
    <row r="1793" spans="1:4" x14ac:dyDescent="0.25">
      <c r="A1793" t="s">
        <v>1954</v>
      </c>
      <c r="B1793">
        <v>14</v>
      </c>
      <c r="C1793" s="54">
        <v>43435</v>
      </c>
      <c r="D1793" s="3" t="str">
        <f>YEAR(Datos_Consumo[[#This Row],[FECHA]])&amp;"-"&amp;MONTH(Datos_Consumo[[#This Row],[FECHA]])</f>
        <v>2018-12</v>
      </c>
    </row>
    <row r="1794" spans="1:4" x14ac:dyDescent="0.25">
      <c r="A1794" t="s">
        <v>1954</v>
      </c>
      <c r="B1794">
        <v>4</v>
      </c>
      <c r="C1794" s="54">
        <v>43466</v>
      </c>
      <c r="D1794" s="3" t="str">
        <f>YEAR(Datos_Consumo[[#This Row],[FECHA]])&amp;"-"&amp;MONTH(Datos_Consumo[[#This Row],[FECHA]])</f>
        <v>2019-1</v>
      </c>
    </row>
    <row r="1795" spans="1:4" x14ac:dyDescent="0.25">
      <c r="A1795" t="s">
        <v>1955</v>
      </c>
      <c r="B1795">
        <v>5</v>
      </c>
      <c r="C1795" s="54">
        <v>43313</v>
      </c>
      <c r="D1795" s="3" t="str">
        <f>YEAR(Datos_Consumo[[#This Row],[FECHA]])&amp;"-"&amp;MONTH(Datos_Consumo[[#This Row],[FECHA]])</f>
        <v>2018-8</v>
      </c>
    </row>
    <row r="1796" spans="1:4" x14ac:dyDescent="0.25">
      <c r="A1796" t="s">
        <v>1955</v>
      </c>
      <c r="B1796">
        <v>36</v>
      </c>
      <c r="C1796" s="54">
        <v>43344</v>
      </c>
      <c r="D1796" s="3" t="str">
        <f>YEAR(Datos_Consumo[[#This Row],[FECHA]])&amp;"-"&amp;MONTH(Datos_Consumo[[#This Row],[FECHA]])</f>
        <v>2018-9</v>
      </c>
    </row>
    <row r="1797" spans="1:4" x14ac:dyDescent="0.25">
      <c r="A1797" t="s">
        <v>1955</v>
      </c>
      <c r="B1797">
        <v>31</v>
      </c>
      <c r="C1797" s="54">
        <v>43374</v>
      </c>
      <c r="D1797" s="3" t="str">
        <f>YEAR(Datos_Consumo[[#This Row],[FECHA]])&amp;"-"&amp;MONTH(Datos_Consumo[[#This Row],[FECHA]])</f>
        <v>2018-10</v>
      </c>
    </row>
    <row r="1798" spans="1:4" x14ac:dyDescent="0.25">
      <c r="A1798" t="s">
        <v>1955</v>
      </c>
      <c r="B1798">
        <v>90</v>
      </c>
      <c r="C1798" s="54">
        <v>43405</v>
      </c>
      <c r="D1798" s="3" t="str">
        <f>YEAR(Datos_Consumo[[#This Row],[FECHA]])&amp;"-"&amp;MONTH(Datos_Consumo[[#This Row],[FECHA]])</f>
        <v>2018-11</v>
      </c>
    </row>
    <row r="1799" spans="1:4" x14ac:dyDescent="0.25">
      <c r="A1799" t="s">
        <v>1955</v>
      </c>
      <c r="B1799">
        <v>20</v>
      </c>
      <c r="C1799" s="54">
        <v>43435</v>
      </c>
      <c r="D1799" s="3" t="str">
        <f>YEAR(Datos_Consumo[[#This Row],[FECHA]])&amp;"-"&amp;MONTH(Datos_Consumo[[#This Row],[FECHA]])</f>
        <v>2018-12</v>
      </c>
    </row>
    <row r="1800" spans="1:4" x14ac:dyDescent="0.25">
      <c r="A1800" t="s">
        <v>1955</v>
      </c>
      <c r="B1800">
        <v>18</v>
      </c>
      <c r="C1800" s="54">
        <v>43466</v>
      </c>
      <c r="D1800" s="3" t="str">
        <f>YEAR(Datos_Consumo[[#This Row],[FECHA]])&amp;"-"&amp;MONTH(Datos_Consumo[[#This Row],[FECHA]])</f>
        <v>2019-1</v>
      </c>
    </row>
    <row r="1801" spans="1:4" x14ac:dyDescent="0.25">
      <c r="A1801" t="s">
        <v>1956</v>
      </c>
      <c r="B1801">
        <v>215</v>
      </c>
      <c r="C1801" s="54">
        <v>43344</v>
      </c>
      <c r="D1801" s="3" t="str">
        <f>YEAR(Datos_Consumo[[#This Row],[FECHA]])&amp;"-"&amp;MONTH(Datos_Consumo[[#This Row],[FECHA]])</f>
        <v>2018-9</v>
      </c>
    </row>
    <row r="1802" spans="1:4" x14ac:dyDescent="0.25">
      <c r="A1802" t="s">
        <v>1956</v>
      </c>
      <c r="B1802">
        <v>8</v>
      </c>
      <c r="C1802" s="54">
        <v>43374</v>
      </c>
      <c r="D1802" s="3" t="str">
        <f>YEAR(Datos_Consumo[[#This Row],[FECHA]])&amp;"-"&amp;MONTH(Datos_Consumo[[#This Row],[FECHA]])</f>
        <v>2018-10</v>
      </c>
    </row>
    <row r="1803" spans="1:4" x14ac:dyDescent="0.25">
      <c r="A1803" t="s">
        <v>1957</v>
      </c>
      <c r="B1803">
        <v>72</v>
      </c>
      <c r="C1803" s="54">
        <v>43374</v>
      </c>
      <c r="D1803" s="3" t="str">
        <f>YEAR(Datos_Consumo[[#This Row],[FECHA]])&amp;"-"&amp;MONTH(Datos_Consumo[[#This Row],[FECHA]])</f>
        <v>2018-10</v>
      </c>
    </row>
    <row r="1804" spans="1:4" x14ac:dyDescent="0.25">
      <c r="A1804" t="s">
        <v>1957</v>
      </c>
      <c r="B1804">
        <v>546</v>
      </c>
      <c r="C1804" s="54">
        <v>43405</v>
      </c>
      <c r="D1804" s="3" t="str">
        <f>YEAR(Datos_Consumo[[#This Row],[FECHA]])&amp;"-"&amp;MONTH(Datos_Consumo[[#This Row],[FECHA]])</f>
        <v>2018-11</v>
      </c>
    </row>
    <row r="1805" spans="1:4" x14ac:dyDescent="0.25">
      <c r="A1805" t="s">
        <v>1957</v>
      </c>
      <c r="B1805">
        <v>166</v>
      </c>
      <c r="C1805" s="54">
        <v>43435</v>
      </c>
      <c r="D1805" s="3" t="str">
        <f>YEAR(Datos_Consumo[[#This Row],[FECHA]])&amp;"-"&amp;MONTH(Datos_Consumo[[#This Row],[FECHA]])</f>
        <v>2018-12</v>
      </c>
    </row>
    <row r="1806" spans="1:4" x14ac:dyDescent="0.25">
      <c r="A1806" t="s">
        <v>1957</v>
      </c>
      <c r="B1806">
        <v>149</v>
      </c>
      <c r="C1806" s="54">
        <v>43466</v>
      </c>
      <c r="D1806" s="3" t="str">
        <f>YEAR(Datos_Consumo[[#This Row],[FECHA]])&amp;"-"&amp;MONTH(Datos_Consumo[[#This Row],[FECHA]])</f>
        <v>2019-1</v>
      </c>
    </row>
    <row r="1807" spans="1:4" x14ac:dyDescent="0.25">
      <c r="A1807" t="s">
        <v>1958</v>
      </c>
      <c r="B1807">
        <v>2</v>
      </c>
      <c r="C1807" s="54">
        <v>43313</v>
      </c>
      <c r="D1807" s="3" t="str">
        <f>YEAR(Datos_Consumo[[#This Row],[FECHA]])&amp;"-"&amp;MONTH(Datos_Consumo[[#This Row],[FECHA]])</f>
        <v>2018-8</v>
      </c>
    </row>
    <row r="1808" spans="1:4" x14ac:dyDescent="0.25">
      <c r="A1808" t="s">
        <v>1958</v>
      </c>
      <c r="B1808">
        <v>4</v>
      </c>
      <c r="C1808" s="54">
        <v>43344</v>
      </c>
      <c r="D1808" s="3" t="str">
        <f>YEAR(Datos_Consumo[[#This Row],[FECHA]])&amp;"-"&amp;MONTH(Datos_Consumo[[#This Row],[FECHA]])</f>
        <v>2018-9</v>
      </c>
    </row>
    <row r="1809" spans="1:4" x14ac:dyDescent="0.25">
      <c r="A1809" t="s">
        <v>1958</v>
      </c>
      <c r="B1809">
        <v>6</v>
      </c>
      <c r="C1809" s="54">
        <v>43405</v>
      </c>
      <c r="D1809" s="3" t="str">
        <f>YEAR(Datos_Consumo[[#This Row],[FECHA]])&amp;"-"&amp;MONTH(Datos_Consumo[[#This Row],[FECHA]])</f>
        <v>2018-11</v>
      </c>
    </row>
    <row r="1810" spans="1:4" x14ac:dyDescent="0.25">
      <c r="A1810" t="s">
        <v>1958</v>
      </c>
      <c r="B1810">
        <v>3</v>
      </c>
      <c r="C1810" s="54">
        <v>43435</v>
      </c>
      <c r="D1810" s="3" t="str">
        <f>YEAR(Datos_Consumo[[#This Row],[FECHA]])&amp;"-"&amp;MONTH(Datos_Consumo[[#This Row],[FECHA]])</f>
        <v>2018-12</v>
      </c>
    </row>
    <row r="1811" spans="1:4" x14ac:dyDescent="0.25">
      <c r="A1811" t="s">
        <v>1958</v>
      </c>
      <c r="B1811">
        <v>1</v>
      </c>
      <c r="C1811" s="54">
        <v>43466</v>
      </c>
      <c r="D1811" s="3" t="str">
        <f>YEAR(Datos_Consumo[[#This Row],[FECHA]])&amp;"-"&amp;MONTH(Datos_Consumo[[#This Row],[FECHA]])</f>
        <v>2019-1</v>
      </c>
    </row>
    <row r="1812" spans="1:4" x14ac:dyDescent="0.25">
      <c r="A1812" t="s">
        <v>1959</v>
      </c>
      <c r="B1812">
        <v>8</v>
      </c>
      <c r="C1812" s="54">
        <v>43313</v>
      </c>
      <c r="D1812" s="3" t="str">
        <f>YEAR(Datos_Consumo[[#This Row],[FECHA]])&amp;"-"&amp;MONTH(Datos_Consumo[[#This Row],[FECHA]])</f>
        <v>2018-8</v>
      </c>
    </row>
    <row r="1813" spans="1:4" x14ac:dyDescent="0.25">
      <c r="A1813" t="s">
        <v>1959</v>
      </c>
      <c r="B1813">
        <v>9</v>
      </c>
      <c r="C1813" s="54">
        <v>43344</v>
      </c>
      <c r="D1813" s="3" t="str">
        <f>YEAR(Datos_Consumo[[#This Row],[FECHA]])&amp;"-"&amp;MONTH(Datos_Consumo[[#This Row],[FECHA]])</f>
        <v>2018-9</v>
      </c>
    </row>
    <row r="1814" spans="1:4" x14ac:dyDescent="0.25">
      <c r="A1814" t="s">
        <v>1959</v>
      </c>
      <c r="B1814">
        <v>5</v>
      </c>
      <c r="C1814" s="54">
        <v>43374</v>
      </c>
      <c r="D1814" s="3" t="str">
        <f>YEAR(Datos_Consumo[[#This Row],[FECHA]])&amp;"-"&amp;MONTH(Datos_Consumo[[#This Row],[FECHA]])</f>
        <v>2018-10</v>
      </c>
    </row>
    <row r="1815" spans="1:4" x14ac:dyDescent="0.25">
      <c r="A1815" t="s">
        <v>1959</v>
      </c>
      <c r="B1815">
        <v>15</v>
      </c>
      <c r="C1815" s="54">
        <v>43405</v>
      </c>
      <c r="D1815" s="3" t="str">
        <f>YEAR(Datos_Consumo[[#This Row],[FECHA]])&amp;"-"&amp;MONTH(Datos_Consumo[[#This Row],[FECHA]])</f>
        <v>2018-11</v>
      </c>
    </row>
    <row r="1816" spans="1:4" x14ac:dyDescent="0.25">
      <c r="A1816" t="s">
        <v>1959</v>
      </c>
      <c r="B1816">
        <v>13</v>
      </c>
      <c r="C1816" s="54">
        <v>43435</v>
      </c>
      <c r="D1816" s="3" t="str">
        <f>YEAR(Datos_Consumo[[#This Row],[FECHA]])&amp;"-"&amp;MONTH(Datos_Consumo[[#This Row],[FECHA]])</f>
        <v>2018-12</v>
      </c>
    </row>
    <row r="1817" spans="1:4" x14ac:dyDescent="0.25">
      <c r="A1817" t="s">
        <v>1960</v>
      </c>
      <c r="B1817">
        <v>13</v>
      </c>
      <c r="C1817" s="54">
        <v>43313</v>
      </c>
      <c r="D1817" s="3" t="str">
        <f>YEAR(Datos_Consumo[[#This Row],[FECHA]])&amp;"-"&amp;MONTH(Datos_Consumo[[#This Row],[FECHA]])</f>
        <v>2018-8</v>
      </c>
    </row>
    <row r="1818" spans="1:4" x14ac:dyDescent="0.25">
      <c r="A1818" t="s">
        <v>1960</v>
      </c>
      <c r="B1818">
        <v>21</v>
      </c>
      <c r="C1818" s="54">
        <v>43344</v>
      </c>
      <c r="D1818" s="3" t="str">
        <f>YEAR(Datos_Consumo[[#This Row],[FECHA]])&amp;"-"&amp;MONTH(Datos_Consumo[[#This Row],[FECHA]])</f>
        <v>2018-9</v>
      </c>
    </row>
    <row r="1819" spans="1:4" x14ac:dyDescent="0.25">
      <c r="A1819" t="s">
        <v>1960</v>
      </c>
      <c r="B1819">
        <v>23</v>
      </c>
      <c r="C1819" s="54">
        <v>43374</v>
      </c>
      <c r="D1819" s="3" t="str">
        <f>YEAR(Datos_Consumo[[#This Row],[FECHA]])&amp;"-"&amp;MONTH(Datos_Consumo[[#This Row],[FECHA]])</f>
        <v>2018-10</v>
      </c>
    </row>
    <row r="1820" spans="1:4" x14ac:dyDescent="0.25">
      <c r="A1820" t="s">
        <v>1960</v>
      </c>
      <c r="B1820">
        <v>52</v>
      </c>
      <c r="C1820" s="54">
        <v>43405</v>
      </c>
      <c r="D1820" s="3" t="str">
        <f>YEAR(Datos_Consumo[[#This Row],[FECHA]])&amp;"-"&amp;MONTH(Datos_Consumo[[#This Row],[FECHA]])</f>
        <v>2018-11</v>
      </c>
    </row>
    <row r="1821" spans="1:4" x14ac:dyDescent="0.25">
      <c r="A1821" t="s">
        <v>1960</v>
      </c>
      <c r="B1821">
        <v>8</v>
      </c>
      <c r="C1821" s="54">
        <v>43435</v>
      </c>
      <c r="D1821" s="3" t="str">
        <f>YEAR(Datos_Consumo[[#This Row],[FECHA]])&amp;"-"&amp;MONTH(Datos_Consumo[[#This Row],[FECHA]])</f>
        <v>2018-12</v>
      </c>
    </row>
    <row r="1822" spans="1:4" x14ac:dyDescent="0.25">
      <c r="A1822" t="s">
        <v>1960</v>
      </c>
      <c r="B1822">
        <v>4</v>
      </c>
      <c r="C1822" s="54">
        <v>43466</v>
      </c>
      <c r="D1822" s="3" t="str">
        <f>YEAR(Datos_Consumo[[#This Row],[FECHA]])&amp;"-"&amp;MONTH(Datos_Consumo[[#This Row],[FECHA]])</f>
        <v>2019-1</v>
      </c>
    </row>
    <row r="1823" spans="1:4" x14ac:dyDescent="0.25">
      <c r="A1823" t="s">
        <v>1961</v>
      </c>
      <c r="B1823">
        <v>22</v>
      </c>
      <c r="C1823" s="54">
        <v>43313</v>
      </c>
      <c r="D1823" s="3" t="str">
        <f>YEAR(Datos_Consumo[[#This Row],[FECHA]])&amp;"-"&amp;MONTH(Datos_Consumo[[#This Row],[FECHA]])</f>
        <v>2018-8</v>
      </c>
    </row>
    <row r="1824" spans="1:4" x14ac:dyDescent="0.25">
      <c r="A1824" t="s">
        <v>1961</v>
      </c>
      <c r="B1824">
        <v>15</v>
      </c>
      <c r="C1824" s="54">
        <v>43344</v>
      </c>
      <c r="D1824" s="3" t="str">
        <f>YEAR(Datos_Consumo[[#This Row],[FECHA]])&amp;"-"&amp;MONTH(Datos_Consumo[[#This Row],[FECHA]])</f>
        <v>2018-9</v>
      </c>
    </row>
    <row r="1825" spans="1:4" x14ac:dyDescent="0.25">
      <c r="A1825" t="s">
        <v>1961</v>
      </c>
      <c r="B1825">
        <v>26</v>
      </c>
      <c r="C1825" s="54">
        <v>43374</v>
      </c>
      <c r="D1825" s="3" t="str">
        <f>YEAR(Datos_Consumo[[#This Row],[FECHA]])&amp;"-"&amp;MONTH(Datos_Consumo[[#This Row],[FECHA]])</f>
        <v>2018-10</v>
      </c>
    </row>
    <row r="1826" spans="1:4" x14ac:dyDescent="0.25">
      <c r="A1826" t="s">
        <v>1961</v>
      </c>
      <c r="B1826">
        <v>11</v>
      </c>
      <c r="C1826" s="54">
        <v>43405</v>
      </c>
      <c r="D1826" s="3" t="str">
        <f>YEAR(Datos_Consumo[[#This Row],[FECHA]])&amp;"-"&amp;MONTH(Datos_Consumo[[#This Row],[FECHA]])</f>
        <v>2018-11</v>
      </c>
    </row>
    <row r="1827" spans="1:4" x14ac:dyDescent="0.25">
      <c r="A1827" t="s">
        <v>1961</v>
      </c>
      <c r="B1827">
        <v>9</v>
      </c>
      <c r="C1827" s="54">
        <v>43435</v>
      </c>
      <c r="D1827" s="3" t="str">
        <f>YEAR(Datos_Consumo[[#This Row],[FECHA]])&amp;"-"&amp;MONTH(Datos_Consumo[[#This Row],[FECHA]])</f>
        <v>2018-12</v>
      </c>
    </row>
    <row r="1828" spans="1:4" x14ac:dyDescent="0.25">
      <c r="A1828" t="s">
        <v>1961</v>
      </c>
      <c r="B1828">
        <v>2</v>
      </c>
      <c r="C1828" s="54">
        <v>43466</v>
      </c>
      <c r="D1828" s="3" t="str">
        <f>YEAR(Datos_Consumo[[#This Row],[FECHA]])&amp;"-"&amp;MONTH(Datos_Consumo[[#This Row],[FECHA]])</f>
        <v>2019-1</v>
      </c>
    </row>
    <row r="1829" spans="1:4" x14ac:dyDescent="0.25">
      <c r="A1829" t="s">
        <v>1962</v>
      </c>
      <c r="B1829">
        <v>3</v>
      </c>
      <c r="C1829" s="54">
        <v>43374</v>
      </c>
      <c r="D1829" s="3" t="str">
        <f>YEAR(Datos_Consumo[[#This Row],[FECHA]])&amp;"-"&amp;MONTH(Datos_Consumo[[#This Row],[FECHA]])</f>
        <v>2018-10</v>
      </c>
    </row>
    <row r="1830" spans="1:4" x14ac:dyDescent="0.25">
      <c r="A1830" t="s">
        <v>1962</v>
      </c>
      <c r="B1830">
        <v>15</v>
      </c>
      <c r="C1830" s="54">
        <v>43405</v>
      </c>
      <c r="D1830" s="3" t="str">
        <f>YEAR(Datos_Consumo[[#This Row],[FECHA]])&amp;"-"&amp;MONTH(Datos_Consumo[[#This Row],[FECHA]])</f>
        <v>2018-11</v>
      </c>
    </row>
    <row r="1831" spans="1:4" x14ac:dyDescent="0.25">
      <c r="A1831" t="s">
        <v>1962</v>
      </c>
      <c r="B1831">
        <v>7</v>
      </c>
      <c r="C1831" s="54">
        <v>43435</v>
      </c>
      <c r="D1831" s="3" t="str">
        <f>YEAR(Datos_Consumo[[#This Row],[FECHA]])&amp;"-"&amp;MONTH(Datos_Consumo[[#This Row],[FECHA]])</f>
        <v>2018-12</v>
      </c>
    </row>
    <row r="1832" spans="1:4" x14ac:dyDescent="0.25">
      <c r="A1832" t="s">
        <v>1962</v>
      </c>
      <c r="B1832">
        <v>4</v>
      </c>
      <c r="C1832" s="54">
        <v>43466</v>
      </c>
      <c r="D1832" s="3" t="str">
        <f>YEAR(Datos_Consumo[[#This Row],[FECHA]])&amp;"-"&amp;MONTH(Datos_Consumo[[#This Row],[FECHA]])</f>
        <v>2019-1</v>
      </c>
    </row>
    <row r="1833" spans="1:4" x14ac:dyDescent="0.25">
      <c r="A1833" t="s">
        <v>1963</v>
      </c>
      <c r="B1833">
        <v>1</v>
      </c>
      <c r="C1833" s="54">
        <v>43374</v>
      </c>
      <c r="D1833" s="3" t="str">
        <f>YEAR(Datos_Consumo[[#This Row],[FECHA]])&amp;"-"&amp;MONTH(Datos_Consumo[[#This Row],[FECHA]])</f>
        <v>2018-10</v>
      </c>
    </row>
    <row r="1834" spans="1:4" x14ac:dyDescent="0.25">
      <c r="A1834" t="s">
        <v>1963</v>
      </c>
      <c r="B1834">
        <v>7</v>
      </c>
      <c r="C1834" s="54">
        <v>43405</v>
      </c>
      <c r="D1834" s="3" t="str">
        <f>YEAR(Datos_Consumo[[#This Row],[FECHA]])&amp;"-"&amp;MONTH(Datos_Consumo[[#This Row],[FECHA]])</f>
        <v>2018-11</v>
      </c>
    </row>
    <row r="1835" spans="1:4" x14ac:dyDescent="0.25">
      <c r="A1835" t="s">
        <v>1963</v>
      </c>
      <c r="B1835">
        <v>7</v>
      </c>
      <c r="C1835" s="54">
        <v>43435</v>
      </c>
      <c r="D1835" s="3" t="str">
        <f>YEAR(Datos_Consumo[[#This Row],[FECHA]])&amp;"-"&amp;MONTH(Datos_Consumo[[#This Row],[FECHA]])</f>
        <v>2018-12</v>
      </c>
    </row>
    <row r="1836" spans="1:4" x14ac:dyDescent="0.25">
      <c r="A1836" t="s">
        <v>1963</v>
      </c>
      <c r="B1836">
        <v>2</v>
      </c>
      <c r="C1836" s="54">
        <v>43466</v>
      </c>
      <c r="D1836" s="3" t="str">
        <f>YEAR(Datos_Consumo[[#This Row],[FECHA]])&amp;"-"&amp;MONTH(Datos_Consumo[[#This Row],[FECHA]])</f>
        <v>2019-1</v>
      </c>
    </row>
    <row r="1837" spans="1:4" x14ac:dyDescent="0.25">
      <c r="A1837" t="s">
        <v>1964</v>
      </c>
      <c r="B1837">
        <v>1</v>
      </c>
      <c r="C1837" s="54">
        <v>43313</v>
      </c>
      <c r="D1837" s="3" t="str">
        <f>YEAR(Datos_Consumo[[#This Row],[FECHA]])&amp;"-"&amp;MONTH(Datos_Consumo[[#This Row],[FECHA]])</f>
        <v>2018-8</v>
      </c>
    </row>
    <row r="1838" spans="1:4" x14ac:dyDescent="0.25">
      <c r="A1838" t="s">
        <v>1964</v>
      </c>
      <c r="B1838">
        <v>2</v>
      </c>
      <c r="C1838" s="54">
        <v>43374</v>
      </c>
      <c r="D1838" s="3" t="str">
        <f>YEAR(Datos_Consumo[[#This Row],[FECHA]])&amp;"-"&amp;MONTH(Datos_Consumo[[#This Row],[FECHA]])</f>
        <v>2018-10</v>
      </c>
    </row>
    <row r="1839" spans="1:4" x14ac:dyDescent="0.25">
      <c r="A1839" t="s">
        <v>1965</v>
      </c>
      <c r="B1839">
        <v>12</v>
      </c>
      <c r="C1839" s="54">
        <v>43313</v>
      </c>
      <c r="D1839" s="3" t="str">
        <f>YEAR(Datos_Consumo[[#This Row],[FECHA]])&amp;"-"&amp;MONTH(Datos_Consumo[[#This Row],[FECHA]])</f>
        <v>2018-8</v>
      </c>
    </row>
    <row r="1840" spans="1:4" x14ac:dyDescent="0.25">
      <c r="A1840" t="s">
        <v>1965</v>
      </c>
      <c r="B1840">
        <v>14</v>
      </c>
      <c r="C1840" s="54">
        <v>43344</v>
      </c>
      <c r="D1840" s="3" t="str">
        <f>YEAR(Datos_Consumo[[#This Row],[FECHA]])&amp;"-"&amp;MONTH(Datos_Consumo[[#This Row],[FECHA]])</f>
        <v>2018-9</v>
      </c>
    </row>
    <row r="1841" spans="1:4" x14ac:dyDescent="0.25">
      <c r="A1841" t="s">
        <v>1965</v>
      </c>
      <c r="B1841">
        <v>10</v>
      </c>
      <c r="C1841" s="54">
        <v>43374</v>
      </c>
      <c r="D1841" s="3" t="str">
        <f>YEAR(Datos_Consumo[[#This Row],[FECHA]])&amp;"-"&amp;MONTH(Datos_Consumo[[#This Row],[FECHA]])</f>
        <v>2018-10</v>
      </c>
    </row>
    <row r="1842" spans="1:4" x14ac:dyDescent="0.25">
      <c r="A1842" t="s">
        <v>1966</v>
      </c>
      <c r="B1842">
        <v>1</v>
      </c>
      <c r="C1842" s="54">
        <v>43313</v>
      </c>
      <c r="D1842" s="3" t="str">
        <f>YEAR(Datos_Consumo[[#This Row],[FECHA]])&amp;"-"&amp;MONTH(Datos_Consumo[[#This Row],[FECHA]])</f>
        <v>2018-8</v>
      </c>
    </row>
    <row r="1843" spans="1:4" x14ac:dyDescent="0.25">
      <c r="A1843" t="s">
        <v>1966</v>
      </c>
      <c r="B1843">
        <v>3</v>
      </c>
      <c r="C1843" s="54">
        <v>43344</v>
      </c>
      <c r="D1843" s="3" t="str">
        <f>YEAR(Datos_Consumo[[#This Row],[FECHA]])&amp;"-"&amp;MONTH(Datos_Consumo[[#This Row],[FECHA]])</f>
        <v>2018-9</v>
      </c>
    </row>
    <row r="1844" spans="1:4" x14ac:dyDescent="0.25">
      <c r="A1844" t="s">
        <v>1967</v>
      </c>
      <c r="B1844">
        <v>6</v>
      </c>
      <c r="C1844" s="54">
        <v>43344</v>
      </c>
      <c r="D1844" s="3" t="str">
        <f>YEAR(Datos_Consumo[[#This Row],[FECHA]])&amp;"-"&amp;MONTH(Datos_Consumo[[#This Row],[FECHA]])</f>
        <v>2018-9</v>
      </c>
    </row>
    <row r="1845" spans="1:4" x14ac:dyDescent="0.25">
      <c r="A1845" t="s">
        <v>1967</v>
      </c>
      <c r="B1845">
        <v>14</v>
      </c>
      <c r="C1845" s="54">
        <v>43374</v>
      </c>
      <c r="D1845" s="3" t="str">
        <f>YEAR(Datos_Consumo[[#This Row],[FECHA]])&amp;"-"&amp;MONTH(Datos_Consumo[[#This Row],[FECHA]])</f>
        <v>2018-10</v>
      </c>
    </row>
    <row r="1846" spans="1:4" x14ac:dyDescent="0.25">
      <c r="A1846" t="s">
        <v>1967</v>
      </c>
      <c r="B1846">
        <v>8</v>
      </c>
      <c r="C1846" s="54">
        <v>43405</v>
      </c>
      <c r="D1846" s="3" t="str">
        <f>YEAR(Datos_Consumo[[#This Row],[FECHA]])&amp;"-"&amp;MONTH(Datos_Consumo[[#This Row],[FECHA]])</f>
        <v>2018-11</v>
      </c>
    </row>
    <row r="1847" spans="1:4" x14ac:dyDescent="0.25">
      <c r="A1847" t="s">
        <v>1967</v>
      </c>
      <c r="B1847">
        <v>5</v>
      </c>
      <c r="C1847" s="54">
        <v>43435</v>
      </c>
      <c r="D1847" s="3" t="str">
        <f>YEAR(Datos_Consumo[[#This Row],[FECHA]])&amp;"-"&amp;MONTH(Datos_Consumo[[#This Row],[FECHA]])</f>
        <v>2018-12</v>
      </c>
    </row>
    <row r="1848" spans="1:4" x14ac:dyDescent="0.25">
      <c r="A1848" t="s">
        <v>1967</v>
      </c>
      <c r="B1848">
        <v>11</v>
      </c>
      <c r="C1848" s="54">
        <v>43466</v>
      </c>
      <c r="D1848" s="3" t="str">
        <f>YEAR(Datos_Consumo[[#This Row],[FECHA]])&amp;"-"&amp;MONTH(Datos_Consumo[[#This Row],[FECHA]])</f>
        <v>2019-1</v>
      </c>
    </row>
    <row r="1849" spans="1:4" x14ac:dyDescent="0.25">
      <c r="A1849" t="s">
        <v>1968</v>
      </c>
      <c r="B1849">
        <v>1</v>
      </c>
      <c r="C1849" s="54">
        <v>43313</v>
      </c>
      <c r="D1849" s="3" t="str">
        <f>YEAR(Datos_Consumo[[#This Row],[FECHA]])&amp;"-"&amp;MONTH(Datos_Consumo[[#This Row],[FECHA]])</f>
        <v>2018-8</v>
      </c>
    </row>
    <row r="1850" spans="1:4" x14ac:dyDescent="0.25">
      <c r="A1850" t="s">
        <v>1968</v>
      </c>
      <c r="B1850">
        <v>3</v>
      </c>
      <c r="C1850" s="54">
        <v>43344</v>
      </c>
      <c r="D1850" s="3" t="str">
        <f>YEAR(Datos_Consumo[[#This Row],[FECHA]])&amp;"-"&amp;MONTH(Datos_Consumo[[#This Row],[FECHA]])</f>
        <v>2018-9</v>
      </c>
    </row>
    <row r="1851" spans="1:4" x14ac:dyDescent="0.25">
      <c r="A1851" t="s">
        <v>1968</v>
      </c>
      <c r="B1851">
        <v>13</v>
      </c>
      <c r="C1851" s="54">
        <v>43374</v>
      </c>
      <c r="D1851" s="3" t="str">
        <f>YEAR(Datos_Consumo[[#This Row],[FECHA]])&amp;"-"&amp;MONTH(Datos_Consumo[[#This Row],[FECHA]])</f>
        <v>2018-10</v>
      </c>
    </row>
    <row r="1852" spans="1:4" x14ac:dyDescent="0.25">
      <c r="A1852" t="s">
        <v>1969</v>
      </c>
      <c r="B1852">
        <v>1</v>
      </c>
      <c r="C1852" s="54">
        <v>43313</v>
      </c>
      <c r="D1852" s="3" t="str">
        <f>YEAR(Datos_Consumo[[#This Row],[FECHA]])&amp;"-"&amp;MONTH(Datos_Consumo[[#This Row],[FECHA]])</f>
        <v>2018-8</v>
      </c>
    </row>
    <row r="1853" spans="1:4" x14ac:dyDescent="0.25">
      <c r="A1853" t="s">
        <v>1969</v>
      </c>
      <c r="B1853">
        <v>2</v>
      </c>
      <c r="C1853" s="54">
        <v>43374</v>
      </c>
      <c r="D1853" s="3" t="str">
        <f>YEAR(Datos_Consumo[[#This Row],[FECHA]])&amp;"-"&amp;MONTH(Datos_Consumo[[#This Row],[FECHA]])</f>
        <v>2018-10</v>
      </c>
    </row>
    <row r="1854" spans="1:4" x14ac:dyDescent="0.25">
      <c r="A1854" t="s">
        <v>1969</v>
      </c>
      <c r="B1854">
        <v>1</v>
      </c>
      <c r="C1854" s="54">
        <v>43405</v>
      </c>
      <c r="D1854" s="3" t="str">
        <f>YEAR(Datos_Consumo[[#This Row],[FECHA]])&amp;"-"&amp;MONTH(Datos_Consumo[[#This Row],[FECHA]])</f>
        <v>2018-11</v>
      </c>
    </row>
    <row r="1855" spans="1:4" x14ac:dyDescent="0.25">
      <c r="A1855" t="s">
        <v>1970</v>
      </c>
      <c r="B1855">
        <v>1</v>
      </c>
      <c r="C1855" s="54">
        <v>43313</v>
      </c>
      <c r="D1855" s="3" t="str">
        <f>YEAR(Datos_Consumo[[#This Row],[FECHA]])&amp;"-"&amp;MONTH(Datos_Consumo[[#This Row],[FECHA]])</f>
        <v>2018-8</v>
      </c>
    </row>
    <row r="1856" spans="1:4" x14ac:dyDescent="0.25">
      <c r="A1856" t="s">
        <v>1970</v>
      </c>
      <c r="B1856">
        <v>2</v>
      </c>
      <c r="C1856" s="54">
        <v>43344</v>
      </c>
      <c r="D1856" s="3" t="str">
        <f>YEAR(Datos_Consumo[[#This Row],[FECHA]])&amp;"-"&amp;MONTH(Datos_Consumo[[#This Row],[FECHA]])</f>
        <v>2018-9</v>
      </c>
    </row>
    <row r="1857" spans="1:4" x14ac:dyDescent="0.25">
      <c r="A1857" t="s">
        <v>1970</v>
      </c>
      <c r="B1857">
        <v>1</v>
      </c>
      <c r="C1857" s="54">
        <v>43374</v>
      </c>
      <c r="D1857" s="3" t="str">
        <f>YEAR(Datos_Consumo[[#This Row],[FECHA]])&amp;"-"&amp;MONTH(Datos_Consumo[[#This Row],[FECHA]])</f>
        <v>2018-10</v>
      </c>
    </row>
    <row r="1858" spans="1:4" x14ac:dyDescent="0.25">
      <c r="A1858" t="s">
        <v>1970</v>
      </c>
      <c r="B1858">
        <v>1</v>
      </c>
      <c r="C1858" s="54">
        <v>43405</v>
      </c>
      <c r="D1858" s="3" t="str">
        <f>YEAR(Datos_Consumo[[#This Row],[FECHA]])&amp;"-"&amp;MONTH(Datos_Consumo[[#This Row],[FECHA]])</f>
        <v>2018-11</v>
      </c>
    </row>
    <row r="1859" spans="1:4" x14ac:dyDescent="0.25">
      <c r="A1859" t="s">
        <v>1971</v>
      </c>
      <c r="B1859">
        <v>1</v>
      </c>
      <c r="C1859" s="54">
        <v>43344</v>
      </c>
      <c r="D1859" s="3" t="str">
        <f>YEAR(Datos_Consumo[[#This Row],[FECHA]])&amp;"-"&amp;MONTH(Datos_Consumo[[#This Row],[FECHA]])</f>
        <v>2018-9</v>
      </c>
    </row>
    <row r="1860" spans="1:4" x14ac:dyDescent="0.25">
      <c r="A1860" t="s">
        <v>1971</v>
      </c>
      <c r="B1860">
        <v>1</v>
      </c>
      <c r="C1860" s="54">
        <v>43374</v>
      </c>
      <c r="D1860" s="3" t="str">
        <f>YEAR(Datos_Consumo[[#This Row],[FECHA]])&amp;"-"&amp;MONTH(Datos_Consumo[[#This Row],[FECHA]])</f>
        <v>2018-10</v>
      </c>
    </row>
    <row r="1861" spans="1:4" x14ac:dyDescent="0.25">
      <c r="A1861" t="s">
        <v>1971</v>
      </c>
      <c r="B1861">
        <v>1</v>
      </c>
      <c r="C1861" s="54">
        <v>43405</v>
      </c>
      <c r="D1861" s="3" t="str">
        <f>YEAR(Datos_Consumo[[#This Row],[FECHA]])&amp;"-"&amp;MONTH(Datos_Consumo[[#This Row],[FECHA]])</f>
        <v>2018-11</v>
      </c>
    </row>
    <row r="1862" spans="1:4" x14ac:dyDescent="0.25">
      <c r="A1862" t="s">
        <v>1972</v>
      </c>
      <c r="B1862">
        <v>1</v>
      </c>
      <c r="C1862" s="54">
        <v>43313</v>
      </c>
      <c r="D1862" s="3" t="str">
        <f>YEAR(Datos_Consumo[[#This Row],[FECHA]])&amp;"-"&amp;MONTH(Datos_Consumo[[#This Row],[FECHA]])</f>
        <v>2018-8</v>
      </c>
    </row>
    <row r="1863" spans="1:4" x14ac:dyDescent="0.25">
      <c r="A1863" t="s">
        <v>1972</v>
      </c>
      <c r="B1863">
        <v>4</v>
      </c>
      <c r="C1863" s="54">
        <v>43374</v>
      </c>
      <c r="D1863" s="3" t="str">
        <f>YEAR(Datos_Consumo[[#This Row],[FECHA]])&amp;"-"&amp;MONTH(Datos_Consumo[[#This Row],[FECHA]])</f>
        <v>2018-10</v>
      </c>
    </row>
    <row r="1864" spans="1:4" x14ac:dyDescent="0.25">
      <c r="A1864" t="s">
        <v>1973</v>
      </c>
      <c r="B1864">
        <v>1</v>
      </c>
      <c r="C1864" s="54">
        <v>43313</v>
      </c>
      <c r="D1864" s="3" t="str">
        <f>YEAR(Datos_Consumo[[#This Row],[FECHA]])&amp;"-"&amp;MONTH(Datos_Consumo[[#This Row],[FECHA]])</f>
        <v>2018-8</v>
      </c>
    </row>
    <row r="1865" spans="1:4" x14ac:dyDescent="0.25">
      <c r="A1865" t="s">
        <v>1974</v>
      </c>
      <c r="B1865">
        <v>10</v>
      </c>
      <c r="C1865" s="54">
        <v>43313</v>
      </c>
      <c r="D1865" s="3" t="str">
        <f>YEAR(Datos_Consumo[[#This Row],[FECHA]])&amp;"-"&amp;MONTH(Datos_Consumo[[#This Row],[FECHA]])</f>
        <v>2018-8</v>
      </c>
    </row>
    <row r="1866" spans="1:4" x14ac:dyDescent="0.25">
      <c r="A1866" t="s">
        <v>1974</v>
      </c>
      <c r="B1866">
        <v>5</v>
      </c>
      <c r="C1866" s="54">
        <v>43344</v>
      </c>
      <c r="D1866" s="3" t="str">
        <f>YEAR(Datos_Consumo[[#This Row],[FECHA]])&amp;"-"&amp;MONTH(Datos_Consumo[[#This Row],[FECHA]])</f>
        <v>2018-9</v>
      </c>
    </row>
    <row r="1867" spans="1:4" x14ac:dyDescent="0.25">
      <c r="A1867" t="s">
        <v>1974</v>
      </c>
      <c r="B1867">
        <v>9</v>
      </c>
      <c r="C1867" s="54">
        <v>43374</v>
      </c>
      <c r="D1867" s="3" t="str">
        <f>YEAR(Datos_Consumo[[#This Row],[FECHA]])&amp;"-"&amp;MONTH(Datos_Consumo[[#This Row],[FECHA]])</f>
        <v>2018-10</v>
      </c>
    </row>
    <row r="1868" spans="1:4" x14ac:dyDescent="0.25">
      <c r="A1868" t="s">
        <v>1974</v>
      </c>
      <c r="B1868">
        <v>18</v>
      </c>
      <c r="C1868" s="54">
        <v>43405</v>
      </c>
      <c r="D1868" s="3" t="str">
        <f>YEAR(Datos_Consumo[[#This Row],[FECHA]])&amp;"-"&amp;MONTH(Datos_Consumo[[#This Row],[FECHA]])</f>
        <v>2018-11</v>
      </c>
    </row>
    <row r="1869" spans="1:4" x14ac:dyDescent="0.25">
      <c r="A1869" t="s">
        <v>1974</v>
      </c>
      <c r="B1869">
        <v>1</v>
      </c>
      <c r="C1869" s="54">
        <v>43466</v>
      </c>
      <c r="D1869" s="3" t="str">
        <f>YEAR(Datos_Consumo[[#This Row],[FECHA]])&amp;"-"&amp;MONTH(Datos_Consumo[[#This Row],[FECHA]])</f>
        <v>2019-1</v>
      </c>
    </row>
    <row r="1870" spans="1:4" x14ac:dyDescent="0.25">
      <c r="A1870" t="s">
        <v>1975</v>
      </c>
      <c r="B1870">
        <v>45</v>
      </c>
      <c r="C1870" s="54">
        <v>43313</v>
      </c>
      <c r="D1870" s="3" t="str">
        <f>YEAR(Datos_Consumo[[#This Row],[FECHA]])&amp;"-"&amp;MONTH(Datos_Consumo[[#This Row],[FECHA]])</f>
        <v>2018-8</v>
      </c>
    </row>
    <row r="1871" spans="1:4" x14ac:dyDescent="0.25">
      <c r="A1871" t="s">
        <v>1975</v>
      </c>
      <c r="B1871">
        <v>17</v>
      </c>
      <c r="C1871" s="54">
        <v>43344</v>
      </c>
      <c r="D1871" s="3" t="str">
        <f>YEAR(Datos_Consumo[[#This Row],[FECHA]])&amp;"-"&amp;MONTH(Datos_Consumo[[#This Row],[FECHA]])</f>
        <v>2018-9</v>
      </c>
    </row>
    <row r="1872" spans="1:4" x14ac:dyDescent="0.25">
      <c r="A1872" t="s">
        <v>1975</v>
      </c>
      <c r="B1872">
        <v>12</v>
      </c>
      <c r="C1872" s="54">
        <v>43374</v>
      </c>
      <c r="D1872" s="3" t="str">
        <f>YEAR(Datos_Consumo[[#This Row],[FECHA]])&amp;"-"&amp;MONTH(Datos_Consumo[[#This Row],[FECHA]])</f>
        <v>2018-10</v>
      </c>
    </row>
    <row r="1873" spans="1:4" x14ac:dyDescent="0.25">
      <c r="A1873" t="s">
        <v>1975</v>
      </c>
      <c r="B1873">
        <v>40</v>
      </c>
      <c r="C1873" s="54">
        <v>43405</v>
      </c>
      <c r="D1873" s="3" t="str">
        <f>YEAR(Datos_Consumo[[#This Row],[FECHA]])&amp;"-"&amp;MONTH(Datos_Consumo[[#This Row],[FECHA]])</f>
        <v>2018-11</v>
      </c>
    </row>
    <row r="1874" spans="1:4" x14ac:dyDescent="0.25">
      <c r="A1874" t="s">
        <v>1975</v>
      </c>
      <c r="B1874">
        <v>12</v>
      </c>
      <c r="C1874" s="54">
        <v>43435</v>
      </c>
      <c r="D1874" s="3" t="str">
        <f>YEAR(Datos_Consumo[[#This Row],[FECHA]])&amp;"-"&amp;MONTH(Datos_Consumo[[#This Row],[FECHA]])</f>
        <v>2018-12</v>
      </c>
    </row>
    <row r="1875" spans="1:4" x14ac:dyDescent="0.25">
      <c r="A1875" t="s">
        <v>1975</v>
      </c>
      <c r="B1875">
        <v>10</v>
      </c>
      <c r="C1875" s="54">
        <v>43466</v>
      </c>
      <c r="D1875" s="3" t="str">
        <f>YEAR(Datos_Consumo[[#This Row],[FECHA]])&amp;"-"&amp;MONTH(Datos_Consumo[[#This Row],[FECHA]])</f>
        <v>2019-1</v>
      </c>
    </row>
    <row r="1876" spans="1:4" x14ac:dyDescent="0.25">
      <c r="A1876" t="s">
        <v>1976</v>
      </c>
      <c r="B1876">
        <v>1</v>
      </c>
      <c r="C1876" s="54">
        <v>43344</v>
      </c>
      <c r="D1876" s="3" t="str">
        <f>YEAR(Datos_Consumo[[#This Row],[FECHA]])&amp;"-"&amp;MONTH(Datos_Consumo[[#This Row],[FECHA]])</f>
        <v>2018-9</v>
      </c>
    </row>
    <row r="1877" spans="1:4" x14ac:dyDescent="0.25">
      <c r="A1877" t="s">
        <v>1976</v>
      </c>
      <c r="B1877">
        <v>5</v>
      </c>
      <c r="C1877" s="54">
        <v>43374</v>
      </c>
      <c r="D1877" s="3" t="str">
        <f>YEAR(Datos_Consumo[[#This Row],[FECHA]])&amp;"-"&amp;MONTH(Datos_Consumo[[#This Row],[FECHA]])</f>
        <v>2018-10</v>
      </c>
    </row>
    <row r="1878" spans="1:4" x14ac:dyDescent="0.25">
      <c r="A1878" t="s">
        <v>1977</v>
      </c>
      <c r="B1878">
        <v>26</v>
      </c>
      <c r="C1878" s="54">
        <v>43313</v>
      </c>
      <c r="D1878" s="3" t="str">
        <f>YEAR(Datos_Consumo[[#This Row],[FECHA]])&amp;"-"&amp;MONTH(Datos_Consumo[[#This Row],[FECHA]])</f>
        <v>2018-8</v>
      </c>
    </row>
    <row r="1879" spans="1:4" x14ac:dyDescent="0.25">
      <c r="A1879" t="s">
        <v>1977</v>
      </c>
      <c r="B1879">
        <v>19</v>
      </c>
      <c r="C1879" s="54">
        <v>43344</v>
      </c>
      <c r="D1879" s="3" t="str">
        <f>YEAR(Datos_Consumo[[#This Row],[FECHA]])&amp;"-"&amp;MONTH(Datos_Consumo[[#This Row],[FECHA]])</f>
        <v>2018-9</v>
      </c>
    </row>
    <row r="1880" spans="1:4" x14ac:dyDescent="0.25">
      <c r="A1880" t="s">
        <v>1977</v>
      </c>
      <c r="B1880">
        <v>18</v>
      </c>
      <c r="C1880" s="54">
        <v>43374</v>
      </c>
      <c r="D1880" s="3" t="str">
        <f>YEAR(Datos_Consumo[[#This Row],[FECHA]])&amp;"-"&amp;MONTH(Datos_Consumo[[#This Row],[FECHA]])</f>
        <v>2018-10</v>
      </c>
    </row>
    <row r="1881" spans="1:4" x14ac:dyDescent="0.25">
      <c r="A1881" t="s">
        <v>1977</v>
      </c>
      <c r="B1881">
        <v>13</v>
      </c>
      <c r="C1881" s="54">
        <v>43405</v>
      </c>
      <c r="D1881" s="3" t="str">
        <f>YEAR(Datos_Consumo[[#This Row],[FECHA]])&amp;"-"&amp;MONTH(Datos_Consumo[[#This Row],[FECHA]])</f>
        <v>2018-11</v>
      </c>
    </row>
    <row r="1882" spans="1:4" x14ac:dyDescent="0.25">
      <c r="A1882" t="s">
        <v>1977</v>
      </c>
      <c r="B1882">
        <v>12</v>
      </c>
      <c r="C1882" s="54">
        <v>43466</v>
      </c>
      <c r="D1882" s="3" t="str">
        <f>YEAR(Datos_Consumo[[#This Row],[FECHA]])&amp;"-"&amp;MONTH(Datos_Consumo[[#This Row],[FECHA]])</f>
        <v>2019-1</v>
      </c>
    </row>
    <row r="1883" spans="1:4" x14ac:dyDescent="0.25">
      <c r="A1883" t="s">
        <v>1978</v>
      </c>
      <c r="B1883">
        <v>13</v>
      </c>
      <c r="C1883" s="54">
        <v>43313</v>
      </c>
      <c r="D1883" s="3" t="str">
        <f>YEAR(Datos_Consumo[[#This Row],[FECHA]])&amp;"-"&amp;MONTH(Datos_Consumo[[#This Row],[FECHA]])</f>
        <v>2018-8</v>
      </c>
    </row>
    <row r="1884" spans="1:4" x14ac:dyDescent="0.25">
      <c r="A1884" t="s">
        <v>1978</v>
      </c>
      <c r="B1884">
        <v>17</v>
      </c>
      <c r="C1884" s="54">
        <v>43344</v>
      </c>
      <c r="D1884" s="3" t="str">
        <f>YEAR(Datos_Consumo[[#This Row],[FECHA]])&amp;"-"&amp;MONTH(Datos_Consumo[[#This Row],[FECHA]])</f>
        <v>2018-9</v>
      </c>
    </row>
    <row r="1885" spans="1:4" x14ac:dyDescent="0.25">
      <c r="A1885" t="s">
        <v>1978</v>
      </c>
      <c r="B1885">
        <v>17</v>
      </c>
      <c r="C1885" s="54">
        <v>43374</v>
      </c>
      <c r="D1885" s="3" t="str">
        <f>YEAR(Datos_Consumo[[#This Row],[FECHA]])&amp;"-"&amp;MONTH(Datos_Consumo[[#This Row],[FECHA]])</f>
        <v>2018-10</v>
      </c>
    </row>
    <row r="1886" spans="1:4" x14ac:dyDescent="0.25">
      <c r="A1886" t="s">
        <v>1978</v>
      </c>
      <c r="B1886">
        <v>19</v>
      </c>
      <c r="C1886" s="54">
        <v>43405</v>
      </c>
      <c r="D1886" s="3" t="str">
        <f>YEAR(Datos_Consumo[[#This Row],[FECHA]])&amp;"-"&amp;MONTH(Datos_Consumo[[#This Row],[FECHA]])</f>
        <v>2018-11</v>
      </c>
    </row>
    <row r="1887" spans="1:4" x14ac:dyDescent="0.25">
      <c r="A1887" t="s">
        <v>1978</v>
      </c>
      <c r="B1887">
        <v>15</v>
      </c>
      <c r="C1887" s="54">
        <v>43435</v>
      </c>
      <c r="D1887" s="3" t="str">
        <f>YEAR(Datos_Consumo[[#This Row],[FECHA]])&amp;"-"&amp;MONTH(Datos_Consumo[[#This Row],[FECHA]])</f>
        <v>2018-12</v>
      </c>
    </row>
    <row r="1888" spans="1:4" x14ac:dyDescent="0.25">
      <c r="A1888" t="s">
        <v>1978</v>
      </c>
      <c r="B1888">
        <v>11</v>
      </c>
      <c r="C1888" s="54">
        <v>43466</v>
      </c>
      <c r="D1888" s="3" t="str">
        <f>YEAR(Datos_Consumo[[#This Row],[FECHA]])&amp;"-"&amp;MONTH(Datos_Consumo[[#This Row],[FECHA]])</f>
        <v>2019-1</v>
      </c>
    </row>
    <row r="1889" spans="1:4" x14ac:dyDescent="0.25">
      <c r="A1889" t="s">
        <v>1979</v>
      </c>
      <c r="B1889">
        <v>39</v>
      </c>
      <c r="C1889" s="54">
        <v>43313</v>
      </c>
      <c r="D1889" s="3" t="str">
        <f>YEAR(Datos_Consumo[[#This Row],[FECHA]])&amp;"-"&amp;MONTH(Datos_Consumo[[#This Row],[FECHA]])</f>
        <v>2018-8</v>
      </c>
    </row>
    <row r="1890" spans="1:4" x14ac:dyDescent="0.25">
      <c r="A1890" t="s">
        <v>1979</v>
      </c>
      <c r="B1890">
        <v>23</v>
      </c>
      <c r="C1890" s="54">
        <v>43344</v>
      </c>
      <c r="D1890" s="3" t="str">
        <f>YEAR(Datos_Consumo[[#This Row],[FECHA]])&amp;"-"&amp;MONTH(Datos_Consumo[[#This Row],[FECHA]])</f>
        <v>2018-9</v>
      </c>
    </row>
    <row r="1891" spans="1:4" x14ac:dyDescent="0.25">
      <c r="A1891" t="s">
        <v>1979</v>
      </c>
      <c r="B1891">
        <v>17</v>
      </c>
      <c r="C1891" s="54">
        <v>43374</v>
      </c>
      <c r="D1891" s="3" t="str">
        <f>YEAR(Datos_Consumo[[#This Row],[FECHA]])&amp;"-"&amp;MONTH(Datos_Consumo[[#This Row],[FECHA]])</f>
        <v>2018-10</v>
      </c>
    </row>
    <row r="1892" spans="1:4" x14ac:dyDescent="0.25">
      <c r="A1892" t="s">
        <v>1979</v>
      </c>
      <c r="B1892">
        <v>26</v>
      </c>
      <c r="C1892" s="54">
        <v>43466</v>
      </c>
      <c r="D1892" s="3" t="str">
        <f>YEAR(Datos_Consumo[[#This Row],[FECHA]])&amp;"-"&amp;MONTH(Datos_Consumo[[#This Row],[FECHA]])</f>
        <v>2019-1</v>
      </c>
    </row>
    <row r="1893" spans="1:4" x14ac:dyDescent="0.25">
      <c r="A1893" t="s">
        <v>1980</v>
      </c>
      <c r="B1893">
        <v>1</v>
      </c>
      <c r="C1893" s="54">
        <v>43313</v>
      </c>
      <c r="D1893" s="3" t="str">
        <f>YEAR(Datos_Consumo[[#This Row],[FECHA]])&amp;"-"&amp;MONTH(Datos_Consumo[[#This Row],[FECHA]])</f>
        <v>2018-8</v>
      </c>
    </row>
    <row r="1894" spans="1:4" x14ac:dyDescent="0.25">
      <c r="A1894" t="s">
        <v>1980</v>
      </c>
      <c r="B1894">
        <v>7</v>
      </c>
      <c r="C1894" s="54">
        <v>43344</v>
      </c>
      <c r="D1894" s="3" t="str">
        <f>YEAR(Datos_Consumo[[#This Row],[FECHA]])&amp;"-"&amp;MONTH(Datos_Consumo[[#This Row],[FECHA]])</f>
        <v>2018-9</v>
      </c>
    </row>
    <row r="1895" spans="1:4" x14ac:dyDescent="0.25">
      <c r="A1895" t="s">
        <v>1980</v>
      </c>
      <c r="B1895">
        <v>5</v>
      </c>
      <c r="C1895" s="54">
        <v>43374</v>
      </c>
      <c r="D1895" s="3" t="str">
        <f>YEAR(Datos_Consumo[[#This Row],[FECHA]])&amp;"-"&amp;MONTH(Datos_Consumo[[#This Row],[FECHA]])</f>
        <v>2018-10</v>
      </c>
    </row>
    <row r="1896" spans="1:4" x14ac:dyDescent="0.25">
      <c r="A1896" t="s">
        <v>1980</v>
      </c>
      <c r="B1896">
        <v>1</v>
      </c>
      <c r="C1896" s="54">
        <v>43405</v>
      </c>
      <c r="D1896" s="3" t="str">
        <f>YEAR(Datos_Consumo[[#This Row],[FECHA]])&amp;"-"&amp;MONTH(Datos_Consumo[[#This Row],[FECHA]])</f>
        <v>2018-11</v>
      </c>
    </row>
    <row r="1897" spans="1:4" x14ac:dyDescent="0.25">
      <c r="A1897" t="s">
        <v>1980</v>
      </c>
      <c r="B1897">
        <v>4</v>
      </c>
      <c r="C1897" s="54">
        <v>43435</v>
      </c>
      <c r="D1897" s="3" t="str">
        <f>YEAR(Datos_Consumo[[#This Row],[FECHA]])&amp;"-"&amp;MONTH(Datos_Consumo[[#This Row],[FECHA]])</f>
        <v>2018-12</v>
      </c>
    </row>
    <row r="1898" spans="1:4" x14ac:dyDescent="0.25">
      <c r="A1898" t="s">
        <v>1980</v>
      </c>
      <c r="B1898">
        <v>8</v>
      </c>
      <c r="C1898" s="54">
        <v>43466</v>
      </c>
      <c r="D1898" s="3" t="str">
        <f>YEAR(Datos_Consumo[[#This Row],[FECHA]])&amp;"-"&amp;MONTH(Datos_Consumo[[#This Row],[FECHA]])</f>
        <v>2019-1</v>
      </c>
    </row>
    <row r="1899" spans="1:4" x14ac:dyDescent="0.25">
      <c r="A1899" t="s">
        <v>1981</v>
      </c>
      <c r="B1899">
        <v>9</v>
      </c>
      <c r="C1899" s="54">
        <v>43313</v>
      </c>
      <c r="D1899" s="3" t="str">
        <f>YEAR(Datos_Consumo[[#This Row],[FECHA]])&amp;"-"&amp;MONTH(Datos_Consumo[[#This Row],[FECHA]])</f>
        <v>2018-8</v>
      </c>
    </row>
    <row r="1900" spans="1:4" x14ac:dyDescent="0.25">
      <c r="A1900" t="s">
        <v>1981</v>
      </c>
      <c r="B1900">
        <v>16</v>
      </c>
      <c r="C1900" s="54">
        <v>43344</v>
      </c>
      <c r="D1900" s="3" t="str">
        <f>YEAR(Datos_Consumo[[#This Row],[FECHA]])&amp;"-"&amp;MONTH(Datos_Consumo[[#This Row],[FECHA]])</f>
        <v>2018-9</v>
      </c>
    </row>
    <row r="1901" spans="1:4" x14ac:dyDescent="0.25">
      <c r="A1901" t="s">
        <v>1981</v>
      </c>
      <c r="B1901">
        <v>12</v>
      </c>
      <c r="C1901" s="54">
        <v>43374</v>
      </c>
      <c r="D1901" s="3" t="str">
        <f>YEAR(Datos_Consumo[[#This Row],[FECHA]])&amp;"-"&amp;MONTH(Datos_Consumo[[#This Row],[FECHA]])</f>
        <v>2018-10</v>
      </c>
    </row>
    <row r="1902" spans="1:4" x14ac:dyDescent="0.25">
      <c r="A1902" t="s">
        <v>1981</v>
      </c>
      <c r="B1902">
        <v>19</v>
      </c>
      <c r="C1902" s="54">
        <v>43405</v>
      </c>
      <c r="D1902" s="3" t="str">
        <f>YEAR(Datos_Consumo[[#This Row],[FECHA]])&amp;"-"&amp;MONTH(Datos_Consumo[[#This Row],[FECHA]])</f>
        <v>2018-11</v>
      </c>
    </row>
    <row r="1903" spans="1:4" x14ac:dyDescent="0.25">
      <c r="A1903" t="s">
        <v>1981</v>
      </c>
      <c r="B1903">
        <v>6</v>
      </c>
      <c r="C1903" s="54">
        <v>43435</v>
      </c>
      <c r="D1903" s="3" t="str">
        <f>YEAR(Datos_Consumo[[#This Row],[FECHA]])&amp;"-"&amp;MONTH(Datos_Consumo[[#This Row],[FECHA]])</f>
        <v>2018-12</v>
      </c>
    </row>
    <row r="1904" spans="1:4" x14ac:dyDescent="0.25">
      <c r="A1904" t="s">
        <v>1981</v>
      </c>
      <c r="B1904">
        <v>5</v>
      </c>
      <c r="C1904" s="54">
        <v>43466</v>
      </c>
      <c r="D1904" s="3" t="str">
        <f>YEAR(Datos_Consumo[[#This Row],[FECHA]])&amp;"-"&amp;MONTH(Datos_Consumo[[#This Row],[FECHA]])</f>
        <v>2019-1</v>
      </c>
    </row>
    <row r="1905" spans="1:4" x14ac:dyDescent="0.25">
      <c r="A1905" t="s">
        <v>1982</v>
      </c>
      <c r="B1905">
        <v>1</v>
      </c>
      <c r="C1905" s="54">
        <v>43313</v>
      </c>
      <c r="D1905" s="3" t="str">
        <f>YEAR(Datos_Consumo[[#This Row],[FECHA]])&amp;"-"&amp;MONTH(Datos_Consumo[[#This Row],[FECHA]])</f>
        <v>2018-8</v>
      </c>
    </row>
    <row r="1906" spans="1:4" x14ac:dyDescent="0.25">
      <c r="A1906" t="s">
        <v>1982</v>
      </c>
      <c r="B1906">
        <v>1</v>
      </c>
      <c r="C1906" s="54">
        <v>43344</v>
      </c>
      <c r="D1906" s="3" t="str">
        <f>YEAR(Datos_Consumo[[#This Row],[FECHA]])&amp;"-"&amp;MONTH(Datos_Consumo[[#This Row],[FECHA]])</f>
        <v>2018-9</v>
      </c>
    </row>
    <row r="1907" spans="1:4" x14ac:dyDescent="0.25">
      <c r="A1907" t="s">
        <v>1983</v>
      </c>
      <c r="B1907">
        <v>55</v>
      </c>
      <c r="C1907" s="54">
        <v>43313</v>
      </c>
      <c r="D1907" s="3" t="str">
        <f>YEAR(Datos_Consumo[[#This Row],[FECHA]])&amp;"-"&amp;MONTH(Datos_Consumo[[#This Row],[FECHA]])</f>
        <v>2018-8</v>
      </c>
    </row>
    <row r="1908" spans="1:4" x14ac:dyDescent="0.25">
      <c r="A1908" t="s">
        <v>1983</v>
      </c>
      <c r="B1908">
        <v>34</v>
      </c>
      <c r="C1908" s="54">
        <v>43344</v>
      </c>
      <c r="D1908" s="3" t="str">
        <f>YEAR(Datos_Consumo[[#This Row],[FECHA]])&amp;"-"&amp;MONTH(Datos_Consumo[[#This Row],[FECHA]])</f>
        <v>2018-9</v>
      </c>
    </row>
    <row r="1909" spans="1:4" x14ac:dyDescent="0.25">
      <c r="A1909" t="s">
        <v>1983</v>
      </c>
      <c r="B1909">
        <v>16</v>
      </c>
      <c r="C1909" s="54">
        <v>43374</v>
      </c>
      <c r="D1909" s="3" t="str">
        <f>YEAR(Datos_Consumo[[#This Row],[FECHA]])&amp;"-"&amp;MONTH(Datos_Consumo[[#This Row],[FECHA]])</f>
        <v>2018-10</v>
      </c>
    </row>
    <row r="1910" spans="1:4" x14ac:dyDescent="0.25">
      <c r="A1910" t="s">
        <v>1983</v>
      </c>
      <c r="B1910">
        <v>5</v>
      </c>
      <c r="C1910" s="54">
        <v>43435</v>
      </c>
      <c r="D1910" s="3" t="str">
        <f>YEAR(Datos_Consumo[[#This Row],[FECHA]])&amp;"-"&amp;MONTH(Datos_Consumo[[#This Row],[FECHA]])</f>
        <v>2018-12</v>
      </c>
    </row>
    <row r="1911" spans="1:4" x14ac:dyDescent="0.25">
      <c r="A1911" t="s">
        <v>1983</v>
      </c>
      <c r="B1911">
        <v>24</v>
      </c>
      <c r="C1911" s="54">
        <v>43466</v>
      </c>
      <c r="D1911" s="3" t="str">
        <f>YEAR(Datos_Consumo[[#This Row],[FECHA]])&amp;"-"&amp;MONTH(Datos_Consumo[[#This Row],[FECHA]])</f>
        <v>2019-1</v>
      </c>
    </row>
    <row r="1912" spans="1:4" x14ac:dyDescent="0.25">
      <c r="A1912" t="s">
        <v>1984</v>
      </c>
      <c r="B1912">
        <v>22</v>
      </c>
      <c r="C1912" s="54">
        <v>43313</v>
      </c>
      <c r="D1912" s="3" t="str">
        <f>YEAR(Datos_Consumo[[#This Row],[FECHA]])&amp;"-"&amp;MONTH(Datos_Consumo[[#This Row],[FECHA]])</f>
        <v>2018-8</v>
      </c>
    </row>
    <row r="1913" spans="1:4" x14ac:dyDescent="0.25">
      <c r="A1913" t="s">
        <v>1984</v>
      </c>
      <c r="B1913">
        <v>30</v>
      </c>
      <c r="C1913" s="54">
        <v>43344</v>
      </c>
      <c r="D1913" s="3" t="str">
        <f>YEAR(Datos_Consumo[[#This Row],[FECHA]])&amp;"-"&amp;MONTH(Datos_Consumo[[#This Row],[FECHA]])</f>
        <v>2018-9</v>
      </c>
    </row>
    <row r="1914" spans="1:4" x14ac:dyDescent="0.25">
      <c r="A1914" t="s">
        <v>1984</v>
      </c>
      <c r="B1914">
        <v>14</v>
      </c>
      <c r="C1914" s="54">
        <v>43374</v>
      </c>
      <c r="D1914" s="3" t="str">
        <f>YEAR(Datos_Consumo[[#This Row],[FECHA]])&amp;"-"&amp;MONTH(Datos_Consumo[[#This Row],[FECHA]])</f>
        <v>2018-10</v>
      </c>
    </row>
    <row r="1915" spans="1:4" x14ac:dyDescent="0.25">
      <c r="A1915" t="s">
        <v>1984</v>
      </c>
      <c r="B1915">
        <v>3</v>
      </c>
      <c r="C1915" s="54">
        <v>43435</v>
      </c>
      <c r="D1915" s="3" t="str">
        <f>YEAR(Datos_Consumo[[#This Row],[FECHA]])&amp;"-"&amp;MONTH(Datos_Consumo[[#This Row],[FECHA]])</f>
        <v>2018-12</v>
      </c>
    </row>
    <row r="1916" spans="1:4" x14ac:dyDescent="0.25">
      <c r="A1916" t="s">
        <v>1984</v>
      </c>
      <c r="B1916">
        <v>12</v>
      </c>
      <c r="C1916" s="54">
        <v>43466</v>
      </c>
      <c r="D1916" s="3" t="str">
        <f>YEAR(Datos_Consumo[[#This Row],[FECHA]])&amp;"-"&amp;MONTH(Datos_Consumo[[#This Row],[FECHA]])</f>
        <v>2019-1</v>
      </c>
    </row>
    <row r="1917" spans="1:4" x14ac:dyDescent="0.25">
      <c r="A1917" t="s">
        <v>1985</v>
      </c>
      <c r="B1917">
        <v>24</v>
      </c>
      <c r="C1917" s="54">
        <v>43313</v>
      </c>
      <c r="D1917" s="3" t="str">
        <f>YEAR(Datos_Consumo[[#This Row],[FECHA]])&amp;"-"&amp;MONTH(Datos_Consumo[[#This Row],[FECHA]])</f>
        <v>2018-8</v>
      </c>
    </row>
    <row r="1918" spans="1:4" x14ac:dyDescent="0.25">
      <c r="A1918" t="s">
        <v>1985</v>
      </c>
      <c r="B1918">
        <v>35</v>
      </c>
      <c r="C1918" s="54">
        <v>43344</v>
      </c>
      <c r="D1918" s="3" t="str">
        <f>YEAR(Datos_Consumo[[#This Row],[FECHA]])&amp;"-"&amp;MONTH(Datos_Consumo[[#This Row],[FECHA]])</f>
        <v>2018-9</v>
      </c>
    </row>
    <row r="1919" spans="1:4" x14ac:dyDescent="0.25">
      <c r="A1919" t="s">
        <v>1985</v>
      </c>
      <c r="B1919">
        <v>11</v>
      </c>
      <c r="C1919" s="54">
        <v>43374</v>
      </c>
      <c r="D1919" s="3" t="str">
        <f>YEAR(Datos_Consumo[[#This Row],[FECHA]])&amp;"-"&amp;MONTH(Datos_Consumo[[#This Row],[FECHA]])</f>
        <v>2018-10</v>
      </c>
    </row>
    <row r="1920" spans="1:4" x14ac:dyDescent="0.25">
      <c r="A1920" t="s">
        <v>1985</v>
      </c>
      <c r="B1920">
        <v>5</v>
      </c>
      <c r="C1920" s="54">
        <v>43435</v>
      </c>
      <c r="D1920" s="3" t="str">
        <f>YEAR(Datos_Consumo[[#This Row],[FECHA]])&amp;"-"&amp;MONTH(Datos_Consumo[[#This Row],[FECHA]])</f>
        <v>2018-12</v>
      </c>
    </row>
    <row r="1921" spans="1:4" x14ac:dyDescent="0.25">
      <c r="A1921" t="s">
        <v>1985</v>
      </c>
      <c r="B1921">
        <v>17</v>
      </c>
      <c r="C1921" s="54">
        <v>43466</v>
      </c>
      <c r="D1921" s="3" t="str">
        <f>YEAR(Datos_Consumo[[#This Row],[FECHA]])&amp;"-"&amp;MONTH(Datos_Consumo[[#This Row],[FECHA]])</f>
        <v>2019-1</v>
      </c>
    </row>
    <row r="1922" spans="1:4" x14ac:dyDescent="0.25">
      <c r="A1922" t="s">
        <v>1986</v>
      </c>
      <c r="B1922">
        <v>5</v>
      </c>
      <c r="C1922" s="54">
        <v>43313</v>
      </c>
      <c r="D1922" s="3" t="str">
        <f>YEAR(Datos_Consumo[[#This Row],[FECHA]])&amp;"-"&amp;MONTH(Datos_Consumo[[#This Row],[FECHA]])</f>
        <v>2018-8</v>
      </c>
    </row>
    <row r="1923" spans="1:4" x14ac:dyDescent="0.25">
      <c r="A1923" t="s">
        <v>1986</v>
      </c>
      <c r="B1923">
        <v>23</v>
      </c>
      <c r="C1923" s="54">
        <v>43344</v>
      </c>
      <c r="D1923" s="3" t="str">
        <f>YEAR(Datos_Consumo[[#This Row],[FECHA]])&amp;"-"&amp;MONTH(Datos_Consumo[[#This Row],[FECHA]])</f>
        <v>2018-9</v>
      </c>
    </row>
    <row r="1924" spans="1:4" x14ac:dyDescent="0.25">
      <c r="A1924" t="s">
        <v>1986</v>
      </c>
      <c r="B1924">
        <v>4</v>
      </c>
      <c r="C1924" s="54">
        <v>43374</v>
      </c>
      <c r="D1924" s="3" t="str">
        <f>YEAR(Datos_Consumo[[#This Row],[FECHA]])&amp;"-"&amp;MONTH(Datos_Consumo[[#This Row],[FECHA]])</f>
        <v>2018-10</v>
      </c>
    </row>
    <row r="1925" spans="1:4" x14ac:dyDescent="0.25">
      <c r="A1925" t="s">
        <v>1986</v>
      </c>
      <c r="B1925">
        <v>18</v>
      </c>
      <c r="C1925" s="54">
        <v>43405</v>
      </c>
      <c r="D1925" s="3" t="str">
        <f>YEAR(Datos_Consumo[[#This Row],[FECHA]])&amp;"-"&amp;MONTH(Datos_Consumo[[#This Row],[FECHA]])</f>
        <v>2018-11</v>
      </c>
    </row>
    <row r="1926" spans="1:4" x14ac:dyDescent="0.25">
      <c r="A1926" t="s">
        <v>1986</v>
      </c>
      <c r="B1926">
        <v>8</v>
      </c>
      <c r="C1926" s="54">
        <v>43435</v>
      </c>
      <c r="D1926" s="3" t="str">
        <f>YEAR(Datos_Consumo[[#This Row],[FECHA]])&amp;"-"&amp;MONTH(Datos_Consumo[[#This Row],[FECHA]])</f>
        <v>2018-12</v>
      </c>
    </row>
    <row r="1927" spans="1:4" x14ac:dyDescent="0.25">
      <c r="A1927" t="s">
        <v>1986</v>
      </c>
      <c r="B1927">
        <v>5</v>
      </c>
      <c r="C1927" s="54">
        <v>43466</v>
      </c>
      <c r="D1927" s="3" t="str">
        <f>YEAR(Datos_Consumo[[#This Row],[FECHA]])&amp;"-"&amp;MONTH(Datos_Consumo[[#This Row],[FECHA]])</f>
        <v>2019-1</v>
      </c>
    </row>
    <row r="1928" spans="1:4" x14ac:dyDescent="0.25">
      <c r="A1928" t="s">
        <v>1987</v>
      </c>
      <c r="B1928">
        <v>16</v>
      </c>
      <c r="C1928" s="54">
        <v>43405</v>
      </c>
      <c r="D1928" s="3" t="str">
        <f>YEAR(Datos_Consumo[[#This Row],[FECHA]])&amp;"-"&amp;MONTH(Datos_Consumo[[#This Row],[FECHA]])</f>
        <v>2018-11</v>
      </c>
    </row>
    <row r="1929" spans="1:4" x14ac:dyDescent="0.25">
      <c r="A1929" t="s">
        <v>1987</v>
      </c>
      <c r="B1929">
        <v>5</v>
      </c>
      <c r="C1929" s="54">
        <v>43435</v>
      </c>
      <c r="D1929" s="3" t="str">
        <f>YEAR(Datos_Consumo[[#This Row],[FECHA]])&amp;"-"&amp;MONTH(Datos_Consumo[[#This Row],[FECHA]])</f>
        <v>2018-12</v>
      </c>
    </row>
    <row r="1930" spans="1:4" x14ac:dyDescent="0.25">
      <c r="A1930" t="s">
        <v>1988</v>
      </c>
      <c r="B1930">
        <v>14</v>
      </c>
      <c r="C1930" s="54">
        <v>43405</v>
      </c>
      <c r="D1930" s="3" t="str">
        <f>YEAR(Datos_Consumo[[#This Row],[FECHA]])&amp;"-"&amp;MONTH(Datos_Consumo[[#This Row],[FECHA]])</f>
        <v>2018-11</v>
      </c>
    </row>
    <row r="1931" spans="1:4" x14ac:dyDescent="0.25">
      <c r="A1931" t="s">
        <v>1988</v>
      </c>
      <c r="B1931">
        <v>5</v>
      </c>
      <c r="C1931" s="54">
        <v>43435</v>
      </c>
      <c r="D1931" s="3" t="str">
        <f>YEAR(Datos_Consumo[[#This Row],[FECHA]])&amp;"-"&amp;MONTH(Datos_Consumo[[#This Row],[FECHA]])</f>
        <v>2018-12</v>
      </c>
    </row>
    <row r="1932" spans="1:4" x14ac:dyDescent="0.25">
      <c r="A1932" t="s">
        <v>1989</v>
      </c>
      <c r="B1932">
        <v>22</v>
      </c>
      <c r="C1932" s="54">
        <v>43405</v>
      </c>
      <c r="D1932" s="3" t="str">
        <f>YEAR(Datos_Consumo[[#This Row],[FECHA]])&amp;"-"&amp;MONTH(Datos_Consumo[[#This Row],[FECHA]])</f>
        <v>2018-11</v>
      </c>
    </row>
    <row r="1933" spans="1:4" x14ac:dyDescent="0.25">
      <c r="A1933" t="s">
        <v>1989</v>
      </c>
      <c r="B1933">
        <v>4</v>
      </c>
      <c r="C1933" s="54">
        <v>43435</v>
      </c>
      <c r="D1933" s="3" t="str">
        <f>YEAR(Datos_Consumo[[#This Row],[FECHA]])&amp;"-"&amp;MONTH(Datos_Consumo[[#This Row],[FECHA]])</f>
        <v>2018-12</v>
      </c>
    </row>
    <row r="1934" spans="1:4" x14ac:dyDescent="0.25">
      <c r="A1934" t="s">
        <v>1989</v>
      </c>
      <c r="B1934">
        <v>2</v>
      </c>
      <c r="C1934" s="54">
        <v>43466</v>
      </c>
      <c r="D1934" s="3" t="str">
        <f>YEAR(Datos_Consumo[[#This Row],[FECHA]])&amp;"-"&amp;MONTH(Datos_Consumo[[#This Row],[FECHA]])</f>
        <v>2019-1</v>
      </c>
    </row>
    <row r="1935" spans="1:4" x14ac:dyDescent="0.25">
      <c r="A1935" t="s">
        <v>1990</v>
      </c>
      <c r="B1935">
        <v>17</v>
      </c>
      <c r="C1935" s="54">
        <v>43313</v>
      </c>
      <c r="D1935" s="3" t="str">
        <f>YEAR(Datos_Consumo[[#This Row],[FECHA]])&amp;"-"&amp;MONTH(Datos_Consumo[[#This Row],[FECHA]])</f>
        <v>2018-8</v>
      </c>
    </row>
    <row r="1936" spans="1:4" x14ac:dyDescent="0.25">
      <c r="A1936" t="s">
        <v>1990</v>
      </c>
      <c r="B1936">
        <v>4</v>
      </c>
      <c r="C1936" s="54">
        <v>43344</v>
      </c>
      <c r="D1936" s="3" t="str">
        <f>YEAR(Datos_Consumo[[#This Row],[FECHA]])&amp;"-"&amp;MONTH(Datos_Consumo[[#This Row],[FECHA]])</f>
        <v>2018-9</v>
      </c>
    </row>
    <row r="1937" spans="1:4" x14ac:dyDescent="0.25">
      <c r="A1937" t="s">
        <v>1991</v>
      </c>
      <c r="B1937">
        <v>3</v>
      </c>
      <c r="C1937" s="54">
        <v>43313</v>
      </c>
      <c r="D1937" s="3" t="str">
        <f>YEAR(Datos_Consumo[[#This Row],[FECHA]])&amp;"-"&amp;MONTH(Datos_Consumo[[#This Row],[FECHA]])</f>
        <v>2018-8</v>
      </c>
    </row>
    <row r="1938" spans="1:4" x14ac:dyDescent="0.25">
      <c r="A1938" t="s">
        <v>1991</v>
      </c>
      <c r="B1938">
        <v>18</v>
      </c>
      <c r="C1938" s="54">
        <v>43344</v>
      </c>
      <c r="D1938" s="3" t="str">
        <f>YEAR(Datos_Consumo[[#This Row],[FECHA]])&amp;"-"&amp;MONTH(Datos_Consumo[[#This Row],[FECHA]])</f>
        <v>2018-9</v>
      </c>
    </row>
    <row r="1939" spans="1:4" x14ac:dyDescent="0.25">
      <c r="A1939" t="s">
        <v>1991</v>
      </c>
      <c r="B1939">
        <v>2</v>
      </c>
      <c r="C1939" s="54">
        <v>43374</v>
      </c>
      <c r="D1939" s="3" t="str">
        <f>YEAR(Datos_Consumo[[#This Row],[FECHA]])&amp;"-"&amp;MONTH(Datos_Consumo[[#This Row],[FECHA]])</f>
        <v>2018-10</v>
      </c>
    </row>
    <row r="1940" spans="1:4" x14ac:dyDescent="0.25">
      <c r="A1940" t="s">
        <v>1992</v>
      </c>
      <c r="B1940">
        <v>9</v>
      </c>
      <c r="C1940" s="54">
        <v>43344</v>
      </c>
      <c r="D1940" s="3" t="str">
        <f>YEAR(Datos_Consumo[[#This Row],[FECHA]])&amp;"-"&amp;MONTH(Datos_Consumo[[#This Row],[FECHA]])</f>
        <v>2018-9</v>
      </c>
    </row>
    <row r="1941" spans="1:4" x14ac:dyDescent="0.25">
      <c r="A1941" t="s">
        <v>1992</v>
      </c>
      <c r="B1941">
        <v>1</v>
      </c>
      <c r="C1941" s="54">
        <v>43374</v>
      </c>
      <c r="D1941" s="3" t="str">
        <f>YEAR(Datos_Consumo[[#This Row],[FECHA]])&amp;"-"&amp;MONTH(Datos_Consumo[[#This Row],[FECHA]])</f>
        <v>2018-10</v>
      </c>
    </row>
    <row r="1942" spans="1:4" x14ac:dyDescent="0.25">
      <c r="A1942" t="s">
        <v>1992</v>
      </c>
      <c r="B1942">
        <v>1</v>
      </c>
      <c r="C1942" s="54">
        <v>43435</v>
      </c>
      <c r="D1942" s="3" t="str">
        <f>YEAR(Datos_Consumo[[#This Row],[FECHA]])&amp;"-"&amp;MONTH(Datos_Consumo[[#This Row],[FECHA]])</f>
        <v>2018-12</v>
      </c>
    </row>
    <row r="1943" spans="1:4" x14ac:dyDescent="0.25">
      <c r="A1943" t="s">
        <v>1992</v>
      </c>
      <c r="B1943">
        <v>21</v>
      </c>
      <c r="C1943" s="54">
        <v>43466</v>
      </c>
      <c r="D1943" s="3" t="str">
        <f>YEAR(Datos_Consumo[[#This Row],[FECHA]])&amp;"-"&amp;MONTH(Datos_Consumo[[#This Row],[FECHA]])</f>
        <v>2019-1</v>
      </c>
    </row>
    <row r="1944" spans="1:4" x14ac:dyDescent="0.25">
      <c r="A1944" t="s">
        <v>1993</v>
      </c>
      <c r="B1944">
        <v>1</v>
      </c>
      <c r="C1944" s="54">
        <v>43313</v>
      </c>
      <c r="D1944" s="3" t="str">
        <f>YEAR(Datos_Consumo[[#This Row],[FECHA]])&amp;"-"&amp;MONTH(Datos_Consumo[[#This Row],[FECHA]])</f>
        <v>2018-8</v>
      </c>
    </row>
    <row r="1945" spans="1:4" x14ac:dyDescent="0.25">
      <c r="A1945" t="s">
        <v>1993</v>
      </c>
      <c r="B1945">
        <v>1</v>
      </c>
      <c r="C1945" s="54">
        <v>43374</v>
      </c>
      <c r="D1945" s="3" t="str">
        <f>YEAR(Datos_Consumo[[#This Row],[FECHA]])&amp;"-"&amp;MONTH(Datos_Consumo[[#This Row],[FECHA]])</f>
        <v>2018-10</v>
      </c>
    </row>
    <row r="1946" spans="1:4" x14ac:dyDescent="0.25">
      <c r="A1946" t="s">
        <v>1994</v>
      </c>
      <c r="B1946">
        <v>2</v>
      </c>
      <c r="C1946" s="54">
        <v>43313</v>
      </c>
      <c r="D1946" s="3" t="str">
        <f>YEAR(Datos_Consumo[[#This Row],[FECHA]])&amp;"-"&amp;MONTH(Datos_Consumo[[#This Row],[FECHA]])</f>
        <v>2018-8</v>
      </c>
    </row>
    <row r="1947" spans="1:4" x14ac:dyDescent="0.25">
      <c r="A1947" t="s">
        <v>1995</v>
      </c>
      <c r="B1947">
        <v>5</v>
      </c>
      <c r="C1947" s="54">
        <v>43374</v>
      </c>
      <c r="D1947" s="3" t="str">
        <f>YEAR(Datos_Consumo[[#This Row],[FECHA]])&amp;"-"&amp;MONTH(Datos_Consumo[[#This Row],[FECHA]])</f>
        <v>2018-10</v>
      </c>
    </row>
    <row r="1948" spans="1:4" x14ac:dyDescent="0.25">
      <c r="A1948" t="s">
        <v>1996</v>
      </c>
      <c r="B1948">
        <v>2</v>
      </c>
      <c r="C1948" s="54">
        <v>43374</v>
      </c>
      <c r="D1948" s="3" t="str">
        <f>YEAR(Datos_Consumo[[#This Row],[FECHA]])&amp;"-"&amp;MONTH(Datos_Consumo[[#This Row],[FECHA]])</f>
        <v>2018-10</v>
      </c>
    </row>
    <row r="1949" spans="1:4" x14ac:dyDescent="0.25">
      <c r="A1949" t="s">
        <v>1996</v>
      </c>
      <c r="B1949">
        <v>6</v>
      </c>
      <c r="C1949" s="54">
        <v>43405</v>
      </c>
      <c r="D1949" s="3" t="str">
        <f>YEAR(Datos_Consumo[[#This Row],[FECHA]])&amp;"-"&amp;MONTH(Datos_Consumo[[#This Row],[FECHA]])</f>
        <v>2018-11</v>
      </c>
    </row>
    <row r="1950" spans="1:4" x14ac:dyDescent="0.25">
      <c r="A1950" t="s">
        <v>1997</v>
      </c>
      <c r="B1950">
        <v>23</v>
      </c>
      <c r="C1950" s="54">
        <v>43313</v>
      </c>
      <c r="D1950" s="3" t="str">
        <f>YEAR(Datos_Consumo[[#This Row],[FECHA]])&amp;"-"&amp;MONTH(Datos_Consumo[[#This Row],[FECHA]])</f>
        <v>2018-8</v>
      </c>
    </row>
    <row r="1951" spans="1:4" x14ac:dyDescent="0.25">
      <c r="A1951" t="s">
        <v>1997</v>
      </c>
      <c r="B1951">
        <v>10</v>
      </c>
      <c r="C1951" s="54">
        <v>43344</v>
      </c>
      <c r="D1951" s="3" t="str">
        <f>YEAR(Datos_Consumo[[#This Row],[FECHA]])&amp;"-"&amp;MONTH(Datos_Consumo[[#This Row],[FECHA]])</f>
        <v>2018-9</v>
      </c>
    </row>
    <row r="1952" spans="1:4" x14ac:dyDescent="0.25">
      <c r="A1952" t="s">
        <v>1997</v>
      </c>
      <c r="B1952">
        <v>20</v>
      </c>
      <c r="C1952" s="54">
        <v>43374</v>
      </c>
      <c r="D1952" s="3" t="str">
        <f>YEAR(Datos_Consumo[[#This Row],[FECHA]])&amp;"-"&amp;MONTH(Datos_Consumo[[#This Row],[FECHA]])</f>
        <v>2018-10</v>
      </c>
    </row>
    <row r="1953" spans="1:4" x14ac:dyDescent="0.25">
      <c r="A1953" t="s">
        <v>1997</v>
      </c>
      <c r="B1953">
        <v>9</v>
      </c>
      <c r="C1953" s="54">
        <v>43405</v>
      </c>
      <c r="D1953" s="3" t="str">
        <f>YEAR(Datos_Consumo[[#This Row],[FECHA]])&amp;"-"&amp;MONTH(Datos_Consumo[[#This Row],[FECHA]])</f>
        <v>2018-11</v>
      </c>
    </row>
    <row r="1954" spans="1:4" x14ac:dyDescent="0.25">
      <c r="A1954" t="s">
        <v>1997</v>
      </c>
      <c r="B1954">
        <v>13</v>
      </c>
      <c r="C1954" s="54">
        <v>43435</v>
      </c>
      <c r="D1954" s="3" t="str">
        <f>YEAR(Datos_Consumo[[#This Row],[FECHA]])&amp;"-"&amp;MONTH(Datos_Consumo[[#This Row],[FECHA]])</f>
        <v>2018-12</v>
      </c>
    </row>
    <row r="1955" spans="1:4" x14ac:dyDescent="0.25">
      <c r="A1955" t="s">
        <v>1997</v>
      </c>
      <c r="B1955">
        <v>4</v>
      </c>
      <c r="C1955" s="54">
        <v>43466</v>
      </c>
      <c r="D1955" s="3" t="str">
        <f>YEAR(Datos_Consumo[[#This Row],[FECHA]])&amp;"-"&amp;MONTH(Datos_Consumo[[#This Row],[FECHA]])</f>
        <v>2019-1</v>
      </c>
    </row>
    <row r="1956" spans="1:4" x14ac:dyDescent="0.25">
      <c r="A1956" t="s">
        <v>1998</v>
      </c>
      <c r="B1956">
        <v>10</v>
      </c>
      <c r="C1956" s="54">
        <v>43313</v>
      </c>
      <c r="D1956" s="3" t="str">
        <f>YEAR(Datos_Consumo[[#This Row],[FECHA]])&amp;"-"&amp;MONTH(Datos_Consumo[[#This Row],[FECHA]])</f>
        <v>2018-8</v>
      </c>
    </row>
    <row r="1957" spans="1:4" x14ac:dyDescent="0.25">
      <c r="A1957" t="s">
        <v>1998</v>
      </c>
      <c r="B1957">
        <v>3</v>
      </c>
      <c r="C1957" s="54">
        <v>43344</v>
      </c>
      <c r="D1957" s="3" t="str">
        <f>YEAR(Datos_Consumo[[#This Row],[FECHA]])&amp;"-"&amp;MONTH(Datos_Consumo[[#This Row],[FECHA]])</f>
        <v>2018-9</v>
      </c>
    </row>
    <row r="1958" spans="1:4" x14ac:dyDescent="0.25">
      <c r="A1958" t="s">
        <v>1998</v>
      </c>
      <c r="B1958">
        <v>3</v>
      </c>
      <c r="C1958" s="54">
        <v>43374</v>
      </c>
      <c r="D1958" s="3" t="str">
        <f>YEAR(Datos_Consumo[[#This Row],[FECHA]])&amp;"-"&amp;MONTH(Datos_Consumo[[#This Row],[FECHA]])</f>
        <v>2018-10</v>
      </c>
    </row>
    <row r="1959" spans="1:4" x14ac:dyDescent="0.25">
      <c r="A1959" t="s">
        <v>1999</v>
      </c>
      <c r="B1959">
        <v>9</v>
      </c>
      <c r="C1959" s="54">
        <v>43313</v>
      </c>
      <c r="D1959" s="3" t="str">
        <f>YEAR(Datos_Consumo[[#This Row],[FECHA]])&amp;"-"&amp;MONTH(Datos_Consumo[[#This Row],[FECHA]])</f>
        <v>2018-8</v>
      </c>
    </row>
    <row r="1960" spans="1:4" x14ac:dyDescent="0.25">
      <c r="A1960" t="s">
        <v>1999</v>
      </c>
      <c r="B1960">
        <v>16</v>
      </c>
      <c r="C1960" s="54">
        <v>43344</v>
      </c>
      <c r="D1960" s="3" t="str">
        <f>YEAR(Datos_Consumo[[#This Row],[FECHA]])&amp;"-"&amp;MONTH(Datos_Consumo[[#This Row],[FECHA]])</f>
        <v>2018-9</v>
      </c>
    </row>
    <row r="1961" spans="1:4" x14ac:dyDescent="0.25">
      <c r="A1961" t="s">
        <v>1999</v>
      </c>
      <c r="B1961">
        <v>21</v>
      </c>
      <c r="C1961" s="54">
        <v>43374</v>
      </c>
      <c r="D1961" s="3" t="str">
        <f>YEAR(Datos_Consumo[[#This Row],[FECHA]])&amp;"-"&amp;MONTH(Datos_Consumo[[#This Row],[FECHA]])</f>
        <v>2018-10</v>
      </c>
    </row>
    <row r="1962" spans="1:4" x14ac:dyDescent="0.25">
      <c r="A1962" t="s">
        <v>1999</v>
      </c>
      <c r="B1962">
        <v>24</v>
      </c>
      <c r="C1962" s="54">
        <v>43405</v>
      </c>
      <c r="D1962" s="3" t="str">
        <f>YEAR(Datos_Consumo[[#This Row],[FECHA]])&amp;"-"&amp;MONTH(Datos_Consumo[[#This Row],[FECHA]])</f>
        <v>2018-11</v>
      </c>
    </row>
    <row r="1963" spans="1:4" x14ac:dyDescent="0.25">
      <c r="A1963" t="s">
        <v>1999</v>
      </c>
      <c r="B1963">
        <v>12</v>
      </c>
      <c r="C1963" s="54">
        <v>43435</v>
      </c>
      <c r="D1963" s="3" t="str">
        <f>YEAR(Datos_Consumo[[#This Row],[FECHA]])&amp;"-"&amp;MONTH(Datos_Consumo[[#This Row],[FECHA]])</f>
        <v>2018-12</v>
      </c>
    </row>
    <row r="1964" spans="1:4" x14ac:dyDescent="0.25">
      <c r="A1964" t="s">
        <v>1999</v>
      </c>
      <c r="B1964">
        <v>12</v>
      </c>
      <c r="C1964" s="54">
        <v>43466</v>
      </c>
      <c r="D1964" s="3" t="str">
        <f>YEAR(Datos_Consumo[[#This Row],[FECHA]])&amp;"-"&amp;MONTH(Datos_Consumo[[#This Row],[FECHA]])</f>
        <v>2019-1</v>
      </c>
    </row>
    <row r="1965" spans="1:4" x14ac:dyDescent="0.25">
      <c r="A1965" t="s">
        <v>2000</v>
      </c>
      <c r="B1965">
        <v>8</v>
      </c>
      <c r="C1965" s="54">
        <v>43313</v>
      </c>
      <c r="D1965" s="3" t="str">
        <f>YEAR(Datos_Consumo[[#This Row],[FECHA]])&amp;"-"&amp;MONTH(Datos_Consumo[[#This Row],[FECHA]])</f>
        <v>2018-8</v>
      </c>
    </row>
    <row r="1966" spans="1:4" x14ac:dyDescent="0.25">
      <c r="A1966" t="s">
        <v>2000</v>
      </c>
      <c r="B1966">
        <v>12</v>
      </c>
      <c r="C1966" s="54">
        <v>43344</v>
      </c>
      <c r="D1966" s="3" t="str">
        <f>YEAR(Datos_Consumo[[#This Row],[FECHA]])&amp;"-"&amp;MONTH(Datos_Consumo[[#This Row],[FECHA]])</f>
        <v>2018-9</v>
      </c>
    </row>
    <row r="1967" spans="1:4" x14ac:dyDescent="0.25">
      <c r="A1967" t="s">
        <v>2000</v>
      </c>
      <c r="B1967">
        <v>10</v>
      </c>
      <c r="C1967" s="54">
        <v>43374</v>
      </c>
      <c r="D1967" s="3" t="str">
        <f>YEAR(Datos_Consumo[[#This Row],[FECHA]])&amp;"-"&amp;MONTH(Datos_Consumo[[#This Row],[FECHA]])</f>
        <v>2018-10</v>
      </c>
    </row>
    <row r="1968" spans="1:4" x14ac:dyDescent="0.25">
      <c r="A1968" t="s">
        <v>2000</v>
      </c>
      <c r="B1968">
        <v>14</v>
      </c>
      <c r="C1968" s="54">
        <v>43405</v>
      </c>
      <c r="D1968" s="3" t="str">
        <f>YEAR(Datos_Consumo[[#This Row],[FECHA]])&amp;"-"&amp;MONTH(Datos_Consumo[[#This Row],[FECHA]])</f>
        <v>2018-11</v>
      </c>
    </row>
    <row r="1969" spans="1:4" x14ac:dyDescent="0.25">
      <c r="A1969" t="s">
        <v>2000</v>
      </c>
      <c r="B1969">
        <v>12</v>
      </c>
      <c r="C1969" s="54">
        <v>43435</v>
      </c>
      <c r="D1969" s="3" t="str">
        <f>YEAR(Datos_Consumo[[#This Row],[FECHA]])&amp;"-"&amp;MONTH(Datos_Consumo[[#This Row],[FECHA]])</f>
        <v>2018-12</v>
      </c>
    </row>
    <row r="1970" spans="1:4" x14ac:dyDescent="0.25">
      <c r="A1970" t="s">
        <v>2000</v>
      </c>
      <c r="B1970">
        <v>3</v>
      </c>
      <c r="C1970" s="54">
        <v>43466</v>
      </c>
      <c r="D1970" s="3" t="str">
        <f>YEAR(Datos_Consumo[[#This Row],[FECHA]])&amp;"-"&amp;MONTH(Datos_Consumo[[#This Row],[FECHA]])</f>
        <v>2019-1</v>
      </c>
    </row>
    <row r="1971" spans="1:4" x14ac:dyDescent="0.25">
      <c r="A1971" t="s">
        <v>2001</v>
      </c>
      <c r="B1971">
        <v>29</v>
      </c>
      <c r="C1971" s="54">
        <v>43313</v>
      </c>
      <c r="D1971" s="3" t="str">
        <f>YEAR(Datos_Consumo[[#This Row],[FECHA]])&amp;"-"&amp;MONTH(Datos_Consumo[[#This Row],[FECHA]])</f>
        <v>2018-8</v>
      </c>
    </row>
    <row r="1972" spans="1:4" x14ac:dyDescent="0.25">
      <c r="A1972" t="s">
        <v>2001</v>
      </c>
      <c r="B1972">
        <v>12</v>
      </c>
      <c r="C1972" s="54">
        <v>43344</v>
      </c>
      <c r="D1972" s="3" t="str">
        <f>YEAR(Datos_Consumo[[#This Row],[FECHA]])&amp;"-"&amp;MONTH(Datos_Consumo[[#This Row],[FECHA]])</f>
        <v>2018-9</v>
      </c>
    </row>
    <row r="1973" spans="1:4" x14ac:dyDescent="0.25">
      <c r="A1973" t="s">
        <v>2001</v>
      </c>
      <c r="B1973">
        <v>15</v>
      </c>
      <c r="C1973" s="54">
        <v>43374</v>
      </c>
      <c r="D1973" s="3" t="str">
        <f>YEAR(Datos_Consumo[[#This Row],[FECHA]])&amp;"-"&amp;MONTH(Datos_Consumo[[#This Row],[FECHA]])</f>
        <v>2018-10</v>
      </c>
    </row>
    <row r="1974" spans="1:4" x14ac:dyDescent="0.25">
      <c r="A1974" t="s">
        <v>2001</v>
      </c>
      <c r="B1974">
        <v>33</v>
      </c>
      <c r="C1974" s="54">
        <v>43405</v>
      </c>
      <c r="D1974" s="3" t="str">
        <f>YEAR(Datos_Consumo[[#This Row],[FECHA]])&amp;"-"&amp;MONTH(Datos_Consumo[[#This Row],[FECHA]])</f>
        <v>2018-11</v>
      </c>
    </row>
    <row r="1975" spans="1:4" x14ac:dyDescent="0.25">
      <c r="A1975" t="s">
        <v>2001</v>
      </c>
      <c r="B1975">
        <v>19</v>
      </c>
      <c r="C1975" s="54">
        <v>43435</v>
      </c>
      <c r="D1975" s="3" t="str">
        <f>YEAR(Datos_Consumo[[#This Row],[FECHA]])&amp;"-"&amp;MONTH(Datos_Consumo[[#This Row],[FECHA]])</f>
        <v>2018-12</v>
      </c>
    </row>
    <row r="1976" spans="1:4" x14ac:dyDescent="0.25">
      <c r="A1976" t="s">
        <v>2001</v>
      </c>
      <c r="B1976">
        <v>7</v>
      </c>
      <c r="C1976" s="54">
        <v>43466</v>
      </c>
      <c r="D1976" s="3" t="str">
        <f>YEAR(Datos_Consumo[[#This Row],[FECHA]])&amp;"-"&amp;MONTH(Datos_Consumo[[#This Row],[FECHA]])</f>
        <v>2019-1</v>
      </c>
    </row>
    <row r="1977" spans="1:4" x14ac:dyDescent="0.25">
      <c r="A1977" t="s">
        <v>2002</v>
      </c>
      <c r="B1977">
        <v>4</v>
      </c>
      <c r="C1977" s="54">
        <v>43313</v>
      </c>
      <c r="D1977" s="3" t="str">
        <f>YEAR(Datos_Consumo[[#This Row],[FECHA]])&amp;"-"&amp;MONTH(Datos_Consumo[[#This Row],[FECHA]])</f>
        <v>2018-8</v>
      </c>
    </row>
    <row r="1978" spans="1:4" x14ac:dyDescent="0.25">
      <c r="A1978" t="s">
        <v>2002</v>
      </c>
      <c r="B1978">
        <v>2</v>
      </c>
      <c r="C1978" s="54">
        <v>43344</v>
      </c>
      <c r="D1978" s="3" t="str">
        <f>YEAR(Datos_Consumo[[#This Row],[FECHA]])&amp;"-"&amp;MONTH(Datos_Consumo[[#This Row],[FECHA]])</f>
        <v>2018-9</v>
      </c>
    </row>
    <row r="1979" spans="1:4" x14ac:dyDescent="0.25">
      <c r="A1979" t="s">
        <v>2002</v>
      </c>
      <c r="B1979">
        <v>5</v>
      </c>
      <c r="C1979" s="54">
        <v>43374</v>
      </c>
      <c r="D1979" s="3" t="str">
        <f>YEAR(Datos_Consumo[[#This Row],[FECHA]])&amp;"-"&amp;MONTH(Datos_Consumo[[#This Row],[FECHA]])</f>
        <v>2018-10</v>
      </c>
    </row>
    <row r="1980" spans="1:4" x14ac:dyDescent="0.25">
      <c r="A1980" t="s">
        <v>2002</v>
      </c>
      <c r="B1980">
        <v>5</v>
      </c>
      <c r="C1980" s="54">
        <v>43405</v>
      </c>
      <c r="D1980" s="3" t="str">
        <f>YEAR(Datos_Consumo[[#This Row],[FECHA]])&amp;"-"&amp;MONTH(Datos_Consumo[[#This Row],[FECHA]])</f>
        <v>2018-11</v>
      </c>
    </row>
    <row r="1981" spans="1:4" x14ac:dyDescent="0.25">
      <c r="A1981" t="s">
        <v>2002</v>
      </c>
      <c r="B1981">
        <v>2</v>
      </c>
      <c r="C1981" s="54">
        <v>43435</v>
      </c>
      <c r="D1981" s="3" t="str">
        <f>YEAR(Datos_Consumo[[#This Row],[FECHA]])&amp;"-"&amp;MONTH(Datos_Consumo[[#This Row],[FECHA]])</f>
        <v>2018-12</v>
      </c>
    </row>
    <row r="1982" spans="1:4" x14ac:dyDescent="0.25">
      <c r="A1982" t="s">
        <v>2002</v>
      </c>
      <c r="B1982">
        <v>3</v>
      </c>
      <c r="C1982" s="54">
        <v>43466</v>
      </c>
      <c r="D1982" s="3" t="str">
        <f>YEAR(Datos_Consumo[[#This Row],[FECHA]])&amp;"-"&amp;MONTH(Datos_Consumo[[#This Row],[FECHA]])</f>
        <v>2019-1</v>
      </c>
    </row>
    <row r="1983" spans="1:4" x14ac:dyDescent="0.25">
      <c r="A1983" t="s">
        <v>2003</v>
      </c>
      <c r="B1983">
        <v>9</v>
      </c>
      <c r="C1983" s="54">
        <v>43313</v>
      </c>
      <c r="D1983" s="3" t="str">
        <f>YEAR(Datos_Consumo[[#This Row],[FECHA]])&amp;"-"&amp;MONTH(Datos_Consumo[[#This Row],[FECHA]])</f>
        <v>2018-8</v>
      </c>
    </row>
    <row r="1984" spans="1:4" x14ac:dyDescent="0.25">
      <c r="A1984" t="s">
        <v>2003</v>
      </c>
      <c r="B1984">
        <v>4</v>
      </c>
      <c r="C1984" s="54">
        <v>43344</v>
      </c>
      <c r="D1984" s="3" t="str">
        <f>YEAR(Datos_Consumo[[#This Row],[FECHA]])&amp;"-"&amp;MONTH(Datos_Consumo[[#This Row],[FECHA]])</f>
        <v>2018-9</v>
      </c>
    </row>
    <row r="1985" spans="1:4" x14ac:dyDescent="0.25">
      <c r="A1985" t="s">
        <v>2003</v>
      </c>
      <c r="B1985">
        <v>5</v>
      </c>
      <c r="C1985" s="54">
        <v>43374</v>
      </c>
      <c r="D1985" s="3" t="str">
        <f>YEAR(Datos_Consumo[[#This Row],[FECHA]])&amp;"-"&amp;MONTH(Datos_Consumo[[#This Row],[FECHA]])</f>
        <v>2018-10</v>
      </c>
    </row>
    <row r="1986" spans="1:4" x14ac:dyDescent="0.25">
      <c r="A1986" t="s">
        <v>2003</v>
      </c>
      <c r="B1986">
        <v>4</v>
      </c>
      <c r="C1986" s="54">
        <v>43405</v>
      </c>
      <c r="D1986" s="3" t="str">
        <f>YEAR(Datos_Consumo[[#This Row],[FECHA]])&amp;"-"&amp;MONTH(Datos_Consumo[[#This Row],[FECHA]])</f>
        <v>2018-11</v>
      </c>
    </row>
    <row r="1987" spans="1:4" x14ac:dyDescent="0.25">
      <c r="A1987" t="s">
        <v>2003</v>
      </c>
      <c r="B1987">
        <v>9</v>
      </c>
      <c r="C1987" s="54">
        <v>43466</v>
      </c>
      <c r="D1987" s="3" t="str">
        <f>YEAR(Datos_Consumo[[#This Row],[FECHA]])&amp;"-"&amp;MONTH(Datos_Consumo[[#This Row],[FECHA]])</f>
        <v>2019-1</v>
      </c>
    </row>
    <row r="1988" spans="1:4" x14ac:dyDescent="0.25">
      <c r="A1988" t="s">
        <v>2004</v>
      </c>
      <c r="B1988">
        <v>10</v>
      </c>
      <c r="C1988" s="54">
        <v>43313</v>
      </c>
      <c r="D1988" s="3" t="str">
        <f>YEAR(Datos_Consumo[[#This Row],[FECHA]])&amp;"-"&amp;MONTH(Datos_Consumo[[#This Row],[FECHA]])</f>
        <v>2018-8</v>
      </c>
    </row>
    <row r="1989" spans="1:4" x14ac:dyDescent="0.25">
      <c r="A1989" t="s">
        <v>2004</v>
      </c>
      <c r="B1989">
        <v>1</v>
      </c>
      <c r="C1989" s="54">
        <v>43344</v>
      </c>
      <c r="D1989" s="3" t="str">
        <f>YEAR(Datos_Consumo[[#This Row],[FECHA]])&amp;"-"&amp;MONTH(Datos_Consumo[[#This Row],[FECHA]])</f>
        <v>2018-9</v>
      </c>
    </row>
    <row r="1990" spans="1:4" x14ac:dyDescent="0.25">
      <c r="A1990" t="s">
        <v>2004</v>
      </c>
      <c r="B1990">
        <v>1</v>
      </c>
      <c r="C1990" s="54">
        <v>43374</v>
      </c>
      <c r="D1990" s="3" t="str">
        <f>YEAR(Datos_Consumo[[#This Row],[FECHA]])&amp;"-"&amp;MONTH(Datos_Consumo[[#This Row],[FECHA]])</f>
        <v>2018-10</v>
      </c>
    </row>
    <row r="1991" spans="1:4" x14ac:dyDescent="0.25">
      <c r="A1991" t="s">
        <v>2005</v>
      </c>
      <c r="B1991">
        <v>17</v>
      </c>
      <c r="C1991" s="54">
        <v>43313</v>
      </c>
      <c r="D1991" s="3" t="str">
        <f>YEAR(Datos_Consumo[[#This Row],[FECHA]])&amp;"-"&amp;MONTH(Datos_Consumo[[#This Row],[FECHA]])</f>
        <v>2018-8</v>
      </c>
    </row>
    <row r="1992" spans="1:4" x14ac:dyDescent="0.25">
      <c r="A1992" t="s">
        <v>2005</v>
      </c>
      <c r="B1992">
        <v>16</v>
      </c>
      <c r="C1992" s="54">
        <v>43344</v>
      </c>
      <c r="D1992" s="3" t="str">
        <f>YEAR(Datos_Consumo[[#This Row],[FECHA]])&amp;"-"&amp;MONTH(Datos_Consumo[[#This Row],[FECHA]])</f>
        <v>2018-9</v>
      </c>
    </row>
    <row r="1993" spans="1:4" x14ac:dyDescent="0.25">
      <c r="A1993" t="s">
        <v>2005</v>
      </c>
      <c r="B1993">
        <v>4</v>
      </c>
      <c r="C1993" s="54">
        <v>43374</v>
      </c>
      <c r="D1993" s="3" t="str">
        <f>YEAR(Datos_Consumo[[#This Row],[FECHA]])&amp;"-"&amp;MONTH(Datos_Consumo[[#This Row],[FECHA]])</f>
        <v>2018-10</v>
      </c>
    </row>
    <row r="1994" spans="1:4" x14ac:dyDescent="0.25">
      <c r="A1994" t="s">
        <v>2005</v>
      </c>
      <c r="B1994">
        <v>10</v>
      </c>
      <c r="C1994" s="54">
        <v>43405</v>
      </c>
      <c r="D1994" s="3" t="str">
        <f>YEAR(Datos_Consumo[[#This Row],[FECHA]])&amp;"-"&amp;MONTH(Datos_Consumo[[#This Row],[FECHA]])</f>
        <v>2018-11</v>
      </c>
    </row>
    <row r="1995" spans="1:4" x14ac:dyDescent="0.25">
      <c r="A1995" t="s">
        <v>2005</v>
      </c>
      <c r="B1995">
        <v>8</v>
      </c>
      <c r="C1995" s="54">
        <v>43435</v>
      </c>
      <c r="D1995" s="3" t="str">
        <f>YEAR(Datos_Consumo[[#This Row],[FECHA]])&amp;"-"&amp;MONTH(Datos_Consumo[[#This Row],[FECHA]])</f>
        <v>2018-12</v>
      </c>
    </row>
    <row r="1996" spans="1:4" x14ac:dyDescent="0.25">
      <c r="A1996" t="s">
        <v>2005</v>
      </c>
      <c r="B1996">
        <v>2</v>
      </c>
      <c r="C1996" s="54">
        <v>43466</v>
      </c>
      <c r="D1996" s="3" t="str">
        <f>YEAR(Datos_Consumo[[#This Row],[FECHA]])&amp;"-"&amp;MONTH(Datos_Consumo[[#This Row],[FECHA]])</f>
        <v>2019-1</v>
      </c>
    </row>
    <row r="1997" spans="1:4" x14ac:dyDescent="0.25">
      <c r="A1997" t="s">
        <v>2006</v>
      </c>
      <c r="B1997">
        <v>8</v>
      </c>
      <c r="C1997" s="54">
        <v>43313</v>
      </c>
      <c r="D1997" s="3" t="str">
        <f>YEAR(Datos_Consumo[[#This Row],[FECHA]])&amp;"-"&amp;MONTH(Datos_Consumo[[#This Row],[FECHA]])</f>
        <v>2018-8</v>
      </c>
    </row>
    <row r="1998" spans="1:4" x14ac:dyDescent="0.25">
      <c r="A1998" t="s">
        <v>2006</v>
      </c>
      <c r="B1998">
        <v>3</v>
      </c>
      <c r="C1998" s="54">
        <v>43344</v>
      </c>
      <c r="D1998" s="3" t="str">
        <f>YEAR(Datos_Consumo[[#This Row],[FECHA]])&amp;"-"&amp;MONTH(Datos_Consumo[[#This Row],[FECHA]])</f>
        <v>2018-9</v>
      </c>
    </row>
    <row r="1999" spans="1:4" x14ac:dyDescent="0.25">
      <c r="A1999" t="s">
        <v>2006</v>
      </c>
      <c r="B1999">
        <v>1</v>
      </c>
      <c r="C1999" s="54">
        <v>43374</v>
      </c>
      <c r="D1999" s="3" t="str">
        <f>YEAR(Datos_Consumo[[#This Row],[FECHA]])&amp;"-"&amp;MONTH(Datos_Consumo[[#This Row],[FECHA]])</f>
        <v>2018-10</v>
      </c>
    </row>
    <row r="2000" spans="1:4" x14ac:dyDescent="0.25">
      <c r="A2000" t="s">
        <v>2006</v>
      </c>
      <c r="B2000">
        <v>6</v>
      </c>
      <c r="C2000" s="54">
        <v>43405</v>
      </c>
      <c r="D2000" s="3" t="str">
        <f>YEAR(Datos_Consumo[[#This Row],[FECHA]])&amp;"-"&amp;MONTH(Datos_Consumo[[#This Row],[FECHA]])</f>
        <v>2018-11</v>
      </c>
    </row>
    <row r="2001" spans="1:4" x14ac:dyDescent="0.25">
      <c r="A2001" t="s">
        <v>2006</v>
      </c>
      <c r="B2001">
        <v>3</v>
      </c>
      <c r="C2001" s="54">
        <v>43435</v>
      </c>
      <c r="D2001" s="3" t="str">
        <f>YEAR(Datos_Consumo[[#This Row],[FECHA]])&amp;"-"&amp;MONTH(Datos_Consumo[[#This Row],[FECHA]])</f>
        <v>2018-12</v>
      </c>
    </row>
    <row r="2002" spans="1:4" x14ac:dyDescent="0.25">
      <c r="A2002" t="s">
        <v>2006</v>
      </c>
      <c r="B2002">
        <v>2</v>
      </c>
      <c r="C2002" s="54">
        <v>43466</v>
      </c>
      <c r="D2002" s="3" t="str">
        <f>YEAR(Datos_Consumo[[#This Row],[FECHA]])&amp;"-"&amp;MONTH(Datos_Consumo[[#This Row],[FECHA]])</f>
        <v>2019-1</v>
      </c>
    </row>
    <row r="2003" spans="1:4" x14ac:dyDescent="0.25">
      <c r="A2003" t="s">
        <v>2007</v>
      </c>
      <c r="B2003">
        <v>3</v>
      </c>
      <c r="C2003" s="54">
        <v>43313</v>
      </c>
      <c r="D2003" s="3" t="str">
        <f>YEAR(Datos_Consumo[[#This Row],[FECHA]])&amp;"-"&amp;MONTH(Datos_Consumo[[#This Row],[FECHA]])</f>
        <v>2018-8</v>
      </c>
    </row>
    <row r="2004" spans="1:4" x14ac:dyDescent="0.25">
      <c r="A2004" t="s">
        <v>2007</v>
      </c>
      <c r="B2004">
        <v>6</v>
      </c>
      <c r="C2004" s="54">
        <v>43344</v>
      </c>
      <c r="D2004" s="3" t="str">
        <f>YEAR(Datos_Consumo[[#This Row],[FECHA]])&amp;"-"&amp;MONTH(Datos_Consumo[[#This Row],[FECHA]])</f>
        <v>2018-9</v>
      </c>
    </row>
    <row r="2005" spans="1:4" x14ac:dyDescent="0.25">
      <c r="A2005" t="s">
        <v>2007</v>
      </c>
      <c r="B2005">
        <v>3</v>
      </c>
      <c r="C2005" s="54">
        <v>43374</v>
      </c>
      <c r="D2005" s="3" t="str">
        <f>YEAR(Datos_Consumo[[#This Row],[FECHA]])&amp;"-"&amp;MONTH(Datos_Consumo[[#This Row],[FECHA]])</f>
        <v>2018-10</v>
      </c>
    </row>
    <row r="2006" spans="1:4" x14ac:dyDescent="0.25">
      <c r="A2006" t="s">
        <v>2007</v>
      </c>
      <c r="B2006">
        <v>4</v>
      </c>
      <c r="C2006" s="54">
        <v>43405</v>
      </c>
      <c r="D2006" s="3" t="str">
        <f>YEAR(Datos_Consumo[[#This Row],[FECHA]])&amp;"-"&amp;MONTH(Datos_Consumo[[#This Row],[FECHA]])</f>
        <v>2018-11</v>
      </c>
    </row>
    <row r="2007" spans="1:4" x14ac:dyDescent="0.25">
      <c r="A2007" t="s">
        <v>2007</v>
      </c>
      <c r="B2007">
        <v>10</v>
      </c>
      <c r="C2007" s="54">
        <v>43435</v>
      </c>
      <c r="D2007" s="3" t="str">
        <f>YEAR(Datos_Consumo[[#This Row],[FECHA]])&amp;"-"&amp;MONTH(Datos_Consumo[[#This Row],[FECHA]])</f>
        <v>2018-12</v>
      </c>
    </row>
    <row r="2008" spans="1:4" x14ac:dyDescent="0.25">
      <c r="A2008" t="s">
        <v>2007</v>
      </c>
      <c r="B2008">
        <v>3</v>
      </c>
      <c r="C2008" s="54">
        <v>43466</v>
      </c>
      <c r="D2008" s="3" t="str">
        <f>YEAR(Datos_Consumo[[#This Row],[FECHA]])&amp;"-"&amp;MONTH(Datos_Consumo[[#This Row],[FECHA]])</f>
        <v>2019-1</v>
      </c>
    </row>
    <row r="2009" spans="1:4" x14ac:dyDescent="0.25">
      <c r="A2009" t="s">
        <v>2008</v>
      </c>
      <c r="B2009">
        <v>3</v>
      </c>
      <c r="C2009" s="54">
        <v>43313</v>
      </c>
      <c r="D2009" s="3" t="str">
        <f>YEAR(Datos_Consumo[[#This Row],[FECHA]])&amp;"-"&amp;MONTH(Datos_Consumo[[#This Row],[FECHA]])</f>
        <v>2018-8</v>
      </c>
    </row>
    <row r="2010" spans="1:4" x14ac:dyDescent="0.25">
      <c r="A2010" t="s">
        <v>2008</v>
      </c>
      <c r="B2010">
        <v>1</v>
      </c>
      <c r="C2010" s="54">
        <v>43344</v>
      </c>
      <c r="D2010" s="3" t="str">
        <f>YEAR(Datos_Consumo[[#This Row],[FECHA]])&amp;"-"&amp;MONTH(Datos_Consumo[[#This Row],[FECHA]])</f>
        <v>2018-9</v>
      </c>
    </row>
    <row r="2011" spans="1:4" x14ac:dyDescent="0.25">
      <c r="A2011" t="s">
        <v>2008</v>
      </c>
      <c r="B2011">
        <v>2</v>
      </c>
      <c r="C2011" s="54">
        <v>43374</v>
      </c>
      <c r="D2011" s="3" t="str">
        <f>YEAR(Datos_Consumo[[#This Row],[FECHA]])&amp;"-"&amp;MONTH(Datos_Consumo[[#This Row],[FECHA]])</f>
        <v>2018-10</v>
      </c>
    </row>
    <row r="2012" spans="1:4" x14ac:dyDescent="0.25">
      <c r="A2012" t="s">
        <v>2008</v>
      </c>
      <c r="B2012">
        <v>7</v>
      </c>
      <c r="C2012" s="54">
        <v>43405</v>
      </c>
      <c r="D2012" s="3" t="str">
        <f>YEAR(Datos_Consumo[[#This Row],[FECHA]])&amp;"-"&amp;MONTH(Datos_Consumo[[#This Row],[FECHA]])</f>
        <v>2018-11</v>
      </c>
    </row>
    <row r="2013" spans="1:4" x14ac:dyDescent="0.25">
      <c r="A2013" t="s">
        <v>2008</v>
      </c>
      <c r="B2013">
        <v>20</v>
      </c>
      <c r="C2013" s="54">
        <v>43435</v>
      </c>
      <c r="D2013" s="3" t="str">
        <f>YEAR(Datos_Consumo[[#This Row],[FECHA]])&amp;"-"&amp;MONTH(Datos_Consumo[[#This Row],[FECHA]])</f>
        <v>2018-12</v>
      </c>
    </row>
    <row r="2014" spans="1:4" x14ac:dyDescent="0.25">
      <c r="A2014" t="s">
        <v>2008</v>
      </c>
      <c r="B2014">
        <v>7</v>
      </c>
      <c r="C2014" s="54">
        <v>43466</v>
      </c>
      <c r="D2014" s="3" t="str">
        <f>YEAR(Datos_Consumo[[#This Row],[FECHA]])&amp;"-"&amp;MONTH(Datos_Consumo[[#This Row],[FECHA]])</f>
        <v>2019-1</v>
      </c>
    </row>
    <row r="2015" spans="1:4" x14ac:dyDescent="0.25">
      <c r="A2015" t="s">
        <v>2009</v>
      </c>
      <c r="B2015">
        <v>2</v>
      </c>
      <c r="C2015" s="54">
        <v>43313</v>
      </c>
      <c r="D2015" s="3" t="str">
        <f>YEAR(Datos_Consumo[[#This Row],[FECHA]])&amp;"-"&amp;MONTH(Datos_Consumo[[#This Row],[FECHA]])</f>
        <v>2018-8</v>
      </c>
    </row>
    <row r="2016" spans="1:4" x14ac:dyDescent="0.25">
      <c r="A2016" t="s">
        <v>2009</v>
      </c>
      <c r="B2016">
        <v>6</v>
      </c>
      <c r="C2016" s="54">
        <v>43344</v>
      </c>
      <c r="D2016" s="3" t="str">
        <f>YEAR(Datos_Consumo[[#This Row],[FECHA]])&amp;"-"&amp;MONTH(Datos_Consumo[[#This Row],[FECHA]])</f>
        <v>2018-9</v>
      </c>
    </row>
    <row r="2017" spans="1:4" x14ac:dyDescent="0.25">
      <c r="A2017" t="s">
        <v>2009</v>
      </c>
      <c r="B2017">
        <v>9</v>
      </c>
      <c r="C2017" s="54">
        <v>43374</v>
      </c>
      <c r="D2017" s="3" t="str">
        <f>YEAR(Datos_Consumo[[#This Row],[FECHA]])&amp;"-"&amp;MONTH(Datos_Consumo[[#This Row],[FECHA]])</f>
        <v>2018-10</v>
      </c>
    </row>
    <row r="2018" spans="1:4" x14ac:dyDescent="0.25">
      <c r="A2018" t="s">
        <v>2009</v>
      </c>
      <c r="B2018">
        <v>14</v>
      </c>
      <c r="C2018" s="54">
        <v>43405</v>
      </c>
      <c r="D2018" s="3" t="str">
        <f>YEAR(Datos_Consumo[[#This Row],[FECHA]])&amp;"-"&amp;MONTH(Datos_Consumo[[#This Row],[FECHA]])</f>
        <v>2018-11</v>
      </c>
    </row>
    <row r="2019" spans="1:4" x14ac:dyDescent="0.25">
      <c r="A2019" t="s">
        <v>2009</v>
      </c>
      <c r="B2019">
        <v>18</v>
      </c>
      <c r="C2019" s="54">
        <v>43435</v>
      </c>
      <c r="D2019" s="3" t="str">
        <f>YEAR(Datos_Consumo[[#This Row],[FECHA]])&amp;"-"&amp;MONTH(Datos_Consumo[[#This Row],[FECHA]])</f>
        <v>2018-12</v>
      </c>
    </row>
    <row r="2020" spans="1:4" x14ac:dyDescent="0.25">
      <c r="A2020" t="s">
        <v>2010</v>
      </c>
      <c r="B2020">
        <v>2</v>
      </c>
      <c r="C2020" s="54">
        <v>43313</v>
      </c>
      <c r="D2020" s="3" t="str">
        <f>YEAR(Datos_Consumo[[#This Row],[FECHA]])&amp;"-"&amp;MONTH(Datos_Consumo[[#This Row],[FECHA]])</f>
        <v>2018-8</v>
      </c>
    </row>
    <row r="2021" spans="1:4" x14ac:dyDescent="0.25">
      <c r="A2021" t="s">
        <v>2010</v>
      </c>
      <c r="B2021">
        <v>4</v>
      </c>
      <c r="C2021" s="54">
        <v>43344</v>
      </c>
      <c r="D2021" s="3" t="str">
        <f>YEAR(Datos_Consumo[[#This Row],[FECHA]])&amp;"-"&amp;MONTH(Datos_Consumo[[#This Row],[FECHA]])</f>
        <v>2018-9</v>
      </c>
    </row>
    <row r="2022" spans="1:4" x14ac:dyDescent="0.25">
      <c r="A2022" t="s">
        <v>2010</v>
      </c>
      <c r="B2022">
        <v>5</v>
      </c>
      <c r="C2022" s="54">
        <v>43374</v>
      </c>
      <c r="D2022" s="3" t="str">
        <f>YEAR(Datos_Consumo[[#This Row],[FECHA]])&amp;"-"&amp;MONTH(Datos_Consumo[[#This Row],[FECHA]])</f>
        <v>2018-10</v>
      </c>
    </row>
    <row r="2023" spans="1:4" x14ac:dyDescent="0.25">
      <c r="A2023" t="s">
        <v>2010</v>
      </c>
      <c r="B2023">
        <v>3</v>
      </c>
      <c r="C2023" s="54">
        <v>43405</v>
      </c>
      <c r="D2023" s="3" t="str">
        <f>YEAR(Datos_Consumo[[#This Row],[FECHA]])&amp;"-"&amp;MONTH(Datos_Consumo[[#This Row],[FECHA]])</f>
        <v>2018-11</v>
      </c>
    </row>
    <row r="2024" spans="1:4" x14ac:dyDescent="0.25">
      <c r="A2024" t="s">
        <v>2010</v>
      </c>
      <c r="B2024">
        <v>8</v>
      </c>
      <c r="C2024" s="54">
        <v>43435</v>
      </c>
      <c r="D2024" s="3" t="str">
        <f>YEAR(Datos_Consumo[[#This Row],[FECHA]])&amp;"-"&amp;MONTH(Datos_Consumo[[#This Row],[FECHA]])</f>
        <v>2018-12</v>
      </c>
    </row>
    <row r="2025" spans="1:4" x14ac:dyDescent="0.25">
      <c r="A2025" t="s">
        <v>2010</v>
      </c>
      <c r="B2025">
        <v>1</v>
      </c>
      <c r="C2025" s="54">
        <v>43466</v>
      </c>
      <c r="D2025" s="3" t="str">
        <f>YEAR(Datos_Consumo[[#This Row],[FECHA]])&amp;"-"&amp;MONTH(Datos_Consumo[[#This Row],[FECHA]])</f>
        <v>2019-1</v>
      </c>
    </row>
    <row r="2026" spans="1:4" x14ac:dyDescent="0.25">
      <c r="A2026" t="s">
        <v>2011</v>
      </c>
      <c r="B2026">
        <v>4</v>
      </c>
      <c r="C2026" s="54">
        <v>43313</v>
      </c>
      <c r="D2026" s="3" t="str">
        <f>YEAR(Datos_Consumo[[#This Row],[FECHA]])&amp;"-"&amp;MONTH(Datos_Consumo[[#This Row],[FECHA]])</f>
        <v>2018-8</v>
      </c>
    </row>
    <row r="2027" spans="1:4" x14ac:dyDescent="0.25">
      <c r="A2027" t="s">
        <v>2011</v>
      </c>
      <c r="B2027">
        <v>3</v>
      </c>
      <c r="C2027" s="54">
        <v>43344</v>
      </c>
      <c r="D2027" s="3" t="str">
        <f>YEAR(Datos_Consumo[[#This Row],[FECHA]])&amp;"-"&amp;MONTH(Datos_Consumo[[#This Row],[FECHA]])</f>
        <v>2018-9</v>
      </c>
    </row>
    <row r="2028" spans="1:4" x14ac:dyDescent="0.25">
      <c r="A2028" t="s">
        <v>2011</v>
      </c>
      <c r="B2028">
        <v>5</v>
      </c>
      <c r="C2028" s="54">
        <v>43374</v>
      </c>
      <c r="D2028" s="3" t="str">
        <f>YEAR(Datos_Consumo[[#This Row],[FECHA]])&amp;"-"&amp;MONTH(Datos_Consumo[[#This Row],[FECHA]])</f>
        <v>2018-10</v>
      </c>
    </row>
    <row r="2029" spans="1:4" x14ac:dyDescent="0.25">
      <c r="A2029" t="s">
        <v>2011</v>
      </c>
      <c r="B2029">
        <v>7</v>
      </c>
      <c r="C2029" s="54">
        <v>43405</v>
      </c>
      <c r="D2029" s="3" t="str">
        <f>YEAR(Datos_Consumo[[#This Row],[FECHA]])&amp;"-"&amp;MONTH(Datos_Consumo[[#This Row],[FECHA]])</f>
        <v>2018-11</v>
      </c>
    </row>
    <row r="2030" spans="1:4" x14ac:dyDescent="0.25">
      <c r="A2030" t="s">
        <v>2011</v>
      </c>
      <c r="B2030">
        <v>2</v>
      </c>
      <c r="C2030" s="54">
        <v>43435</v>
      </c>
      <c r="D2030" s="3" t="str">
        <f>YEAR(Datos_Consumo[[#This Row],[FECHA]])&amp;"-"&amp;MONTH(Datos_Consumo[[#This Row],[FECHA]])</f>
        <v>2018-12</v>
      </c>
    </row>
    <row r="2031" spans="1:4" x14ac:dyDescent="0.25">
      <c r="A2031" t="s">
        <v>2011</v>
      </c>
      <c r="B2031">
        <v>2</v>
      </c>
      <c r="C2031" s="54">
        <v>43466</v>
      </c>
      <c r="D2031" s="3" t="str">
        <f>YEAR(Datos_Consumo[[#This Row],[FECHA]])&amp;"-"&amp;MONTH(Datos_Consumo[[#This Row],[FECHA]])</f>
        <v>2019-1</v>
      </c>
    </row>
    <row r="2032" spans="1:4" x14ac:dyDescent="0.25">
      <c r="A2032" t="s">
        <v>2012</v>
      </c>
      <c r="B2032">
        <v>4</v>
      </c>
      <c r="C2032" s="54">
        <v>43313</v>
      </c>
      <c r="D2032" s="3" t="str">
        <f>YEAR(Datos_Consumo[[#This Row],[FECHA]])&amp;"-"&amp;MONTH(Datos_Consumo[[#This Row],[FECHA]])</f>
        <v>2018-8</v>
      </c>
    </row>
    <row r="2033" spans="1:4" x14ac:dyDescent="0.25">
      <c r="A2033" t="s">
        <v>2012</v>
      </c>
      <c r="B2033">
        <v>7</v>
      </c>
      <c r="C2033" s="54">
        <v>43344</v>
      </c>
      <c r="D2033" s="3" t="str">
        <f>YEAR(Datos_Consumo[[#This Row],[FECHA]])&amp;"-"&amp;MONTH(Datos_Consumo[[#This Row],[FECHA]])</f>
        <v>2018-9</v>
      </c>
    </row>
    <row r="2034" spans="1:4" x14ac:dyDescent="0.25">
      <c r="A2034" t="s">
        <v>2012</v>
      </c>
      <c r="B2034">
        <v>11</v>
      </c>
      <c r="C2034" s="54">
        <v>43374</v>
      </c>
      <c r="D2034" s="3" t="str">
        <f>YEAR(Datos_Consumo[[#This Row],[FECHA]])&amp;"-"&amp;MONTH(Datos_Consumo[[#This Row],[FECHA]])</f>
        <v>2018-10</v>
      </c>
    </row>
    <row r="2035" spans="1:4" x14ac:dyDescent="0.25">
      <c r="A2035" t="s">
        <v>2012</v>
      </c>
      <c r="B2035">
        <v>17</v>
      </c>
      <c r="C2035" s="54">
        <v>43405</v>
      </c>
      <c r="D2035" s="3" t="str">
        <f>YEAR(Datos_Consumo[[#This Row],[FECHA]])&amp;"-"&amp;MONTH(Datos_Consumo[[#This Row],[FECHA]])</f>
        <v>2018-11</v>
      </c>
    </row>
    <row r="2036" spans="1:4" x14ac:dyDescent="0.25">
      <c r="A2036" t="s">
        <v>2012</v>
      </c>
      <c r="B2036">
        <v>3</v>
      </c>
      <c r="C2036" s="54">
        <v>43435</v>
      </c>
      <c r="D2036" s="3" t="str">
        <f>YEAR(Datos_Consumo[[#This Row],[FECHA]])&amp;"-"&amp;MONTH(Datos_Consumo[[#This Row],[FECHA]])</f>
        <v>2018-12</v>
      </c>
    </row>
    <row r="2037" spans="1:4" x14ac:dyDescent="0.25">
      <c r="A2037" t="s">
        <v>2012</v>
      </c>
      <c r="B2037">
        <v>3</v>
      </c>
      <c r="C2037" s="54">
        <v>43466</v>
      </c>
      <c r="D2037" s="3" t="str">
        <f>YEAR(Datos_Consumo[[#This Row],[FECHA]])&amp;"-"&amp;MONTH(Datos_Consumo[[#This Row],[FECHA]])</f>
        <v>2019-1</v>
      </c>
    </row>
    <row r="2038" spans="1:4" x14ac:dyDescent="0.25">
      <c r="A2038" t="s">
        <v>2013</v>
      </c>
      <c r="B2038">
        <v>9</v>
      </c>
      <c r="C2038" s="54">
        <v>43313</v>
      </c>
      <c r="D2038" s="3" t="str">
        <f>YEAR(Datos_Consumo[[#This Row],[FECHA]])&amp;"-"&amp;MONTH(Datos_Consumo[[#This Row],[FECHA]])</f>
        <v>2018-8</v>
      </c>
    </row>
    <row r="2039" spans="1:4" x14ac:dyDescent="0.25">
      <c r="A2039" t="s">
        <v>2013</v>
      </c>
      <c r="B2039">
        <v>5</v>
      </c>
      <c r="C2039" s="54">
        <v>43344</v>
      </c>
      <c r="D2039" s="3" t="str">
        <f>YEAR(Datos_Consumo[[#This Row],[FECHA]])&amp;"-"&amp;MONTH(Datos_Consumo[[#This Row],[FECHA]])</f>
        <v>2018-9</v>
      </c>
    </row>
    <row r="2040" spans="1:4" x14ac:dyDescent="0.25">
      <c r="A2040" t="s">
        <v>2013</v>
      </c>
      <c r="B2040">
        <v>22</v>
      </c>
      <c r="C2040" s="54">
        <v>43374</v>
      </c>
      <c r="D2040" s="3" t="str">
        <f>YEAR(Datos_Consumo[[#This Row],[FECHA]])&amp;"-"&amp;MONTH(Datos_Consumo[[#This Row],[FECHA]])</f>
        <v>2018-10</v>
      </c>
    </row>
    <row r="2041" spans="1:4" x14ac:dyDescent="0.25">
      <c r="A2041" t="s">
        <v>2013</v>
      </c>
      <c r="B2041">
        <v>17</v>
      </c>
      <c r="C2041" s="54">
        <v>43405</v>
      </c>
      <c r="D2041" s="3" t="str">
        <f>YEAR(Datos_Consumo[[#This Row],[FECHA]])&amp;"-"&amp;MONTH(Datos_Consumo[[#This Row],[FECHA]])</f>
        <v>2018-11</v>
      </c>
    </row>
    <row r="2042" spans="1:4" x14ac:dyDescent="0.25">
      <c r="A2042" t="s">
        <v>2013</v>
      </c>
      <c r="B2042">
        <v>7</v>
      </c>
      <c r="C2042" s="54">
        <v>43435</v>
      </c>
      <c r="D2042" s="3" t="str">
        <f>YEAR(Datos_Consumo[[#This Row],[FECHA]])&amp;"-"&amp;MONTH(Datos_Consumo[[#This Row],[FECHA]])</f>
        <v>2018-12</v>
      </c>
    </row>
    <row r="2043" spans="1:4" x14ac:dyDescent="0.25">
      <c r="A2043" t="s">
        <v>2013</v>
      </c>
      <c r="B2043">
        <v>6</v>
      </c>
      <c r="C2043" s="54">
        <v>43466</v>
      </c>
      <c r="D2043" s="3" t="str">
        <f>YEAR(Datos_Consumo[[#This Row],[FECHA]])&amp;"-"&amp;MONTH(Datos_Consumo[[#This Row],[FECHA]])</f>
        <v>2019-1</v>
      </c>
    </row>
    <row r="2044" spans="1:4" x14ac:dyDescent="0.25">
      <c r="A2044" t="s">
        <v>2014</v>
      </c>
      <c r="B2044">
        <v>1</v>
      </c>
      <c r="C2044" s="54">
        <v>43344</v>
      </c>
      <c r="D2044" s="3" t="str">
        <f>YEAR(Datos_Consumo[[#This Row],[FECHA]])&amp;"-"&amp;MONTH(Datos_Consumo[[#This Row],[FECHA]])</f>
        <v>2018-9</v>
      </c>
    </row>
    <row r="2045" spans="1:4" x14ac:dyDescent="0.25">
      <c r="A2045" t="s">
        <v>2014</v>
      </c>
      <c r="B2045">
        <v>4</v>
      </c>
      <c r="C2045" s="54">
        <v>43374</v>
      </c>
      <c r="D2045" s="3" t="str">
        <f>YEAR(Datos_Consumo[[#This Row],[FECHA]])&amp;"-"&amp;MONTH(Datos_Consumo[[#This Row],[FECHA]])</f>
        <v>2018-10</v>
      </c>
    </row>
    <row r="2046" spans="1:4" x14ac:dyDescent="0.25">
      <c r="A2046" t="s">
        <v>2014</v>
      </c>
      <c r="B2046">
        <v>4</v>
      </c>
      <c r="C2046" s="54">
        <v>43405</v>
      </c>
      <c r="D2046" s="3" t="str">
        <f>YEAR(Datos_Consumo[[#This Row],[FECHA]])&amp;"-"&amp;MONTH(Datos_Consumo[[#This Row],[FECHA]])</f>
        <v>2018-11</v>
      </c>
    </row>
    <row r="2047" spans="1:4" x14ac:dyDescent="0.25">
      <c r="A2047" t="s">
        <v>2014</v>
      </c>
      <c r="B2047">
        <v>2</v>
      </c>
      <c r="C2047" s="54">
        <v>43435</v>
      </c>
      <c r="D2047" s="3" t="str">
        <f>YEAR(Datos_Consumo[[#This Row],[FECHA]])&amp;"-"&amp;MONTH(Datos_Consumo[[#This Row],[FECHA]])</f>
        <v>2018-12</v>
      </c>
    </row>
    <row r="2048" spans="1:4" x14ac:dyDescent="0.25">
      <c r="A2048" t="s">
        <v>2015</v>
      </c>
      <c r="B2048">
        <v>5</v>
      </c>
      <c r="C2048" s="54">
        <v>43313</v>
      </c>
      <c r="D2048" s="3" t="str">
        <f>YEAR(Datos_Consumo[[#This Row],[FECHA]])&amp;"-"&amp;MONTH(Datos_Consumo[[#This Row],[FECHA]])</f>
        <v>2018-8</v>
      </c>
    </row>
    <row r="2049" spans="1:4" x14ac:dyDescent="0.25">
      <c r="A2049" t="s">
        <v>2015</v>
      </c>
      <c r="B2049">
        <v>1</v>
      </c>
      <c r="C2049" s="54">
        <v>43344</v>
      </c>
      <c r="D2049" s="3" t="str">
        <f>YEAR(Datos_Consumo[[#This Row],[FECHA]])&amp;"-"&amp;MONTH(Datos_Consumo[[#This Row],[FECHA]])</f>
        <v>2018-9</v>
      </c>
    </row>
    <row r="2050" spans="1:4" x14ac:dyDescent="0.25">
      <c r="A2050" t="s">
        <v>2015</v>
      </c>
      <c r="B2050">
        <v>7</v>
      </c>
      <c r="C2050" s="54">
        <v>43374</v>
      </c>
      <c r="D2050" s="3" t="str">
        <f>YEAR(Datos_Consumo[[#This Row],[FECHA]])&amp;"-"&amp;MONTH(Datos_Consumo[[#This Row],[FECHA]])</f>
        <v>2018-10</v>
      </c>
    </row>
    <row r="2051" spans="1:4" x14ac:dyDescent="0.25">
      <c r="A2051" t="s">
        <v>2015</v>
      </c>
      <c r="B2051">
        <v>3</v>
      </c>
      <c r="C2051" s="54">
        <v>43405</v>
      </c>
      <c r="D2051" s="3" t="str">
        <f>YEAR(Datos_Consumo[[#This Row],[FECHA]])&amp;"-"&amp;MONTH(Datos_Consumo[[#This Row],[FECHA]])</f>
        <v>2018-11</v>
      </c>
    </row>
    <row r="2052" spans="1:4" x14ac:dyDescent="0.25">
      <c r="A2052" t="s">
        <v>2015</v>
      </c>
      <c r="B2052">
        <v>1</v>
      </c>
      <c r="C2052" s="54">
        <v>43435</v>
      </c>
      <c r="D2052" s="3" t="str">
        <f>YEAR(Datos_Consumo[[#This Row],[FECHA]])&amp;"-"&amp;MONTH(Datos_Consumo[[#This Row],[FECHA]])</f>
        <v>2018-12</v>
      </c>
    </row>
    <row r="2053" spans="1:4" x14ac:dyDescent="0.25">
      <c r="A2053" t="s">
        <v>2016</v>
      </c>
      <c r="B2053">
        <v>13</v>
      </c>
      <c r="C2053" s="54">
        <v>43313</v>
      </c>
      <c r="D2053" s="3" t="str">
        <f>YEAR(Datos_Consumo[[#This Row],[FECHA]])&amp;"-"&amp;MONTH(Datos_Consumo[[#This Row],[FECHA]])</f>
        <v>2018-8</v>
      </c>
    </row>
    <row r="2054" spans="1:4" x14ac:dyDescent="0.25">
      <c r="A2054" t="s">
        <v>2016</v>
      </c>
      <c r="B2054">
        <v>6</v>
      </c>
      <c r="C2054" s="54">
        <v>43344</v>
      </c>
      <c r="D2054" s="3" t="str">
        <f>YEAR(Datos_Consumo[[#This Row],[FECHA]])&amp;"-"&amp;MONTH(Datos_Consumo[[#This Row],[FECHA]])</f>
        <v>2018-9</v>
      </c>
    </row>
    <row r="2055" spans="1:4" x14ac:dyDescent="0.25">
      <c r="A2055" t="s">
        <v>2016</v>
      </c>
      <c r="B2055">
        <v>10</v>
      </c>
      <c r="C2055" s="54">
        <v>43374</v>
      </c>
      <c r="D2055" s="3" t="str">
        <f>YEAR(Datos_Consumo[[#This Row],[FECHA]])&amp;"-"&amp;MONTH(Datos_Consumo[[#This Row],[FECHA]])</f>
        <v>2018-10</v>
      </c>
    </row>
    <row r="2056" spans="1:4" x14ac:dyDescent="0.25">
      <c r="A2056" t="s">
        <v>2016</v>
      </c>
      <c r="B2056">
        <v>13</v>
      </c>
      <c r="C2056" s="54">
        <v>43405</v>
      </c>
      <c r="D2056" s="3" t="str">
        <f>YEAR(Datos_Consumo[[#This Row],[FECHA]])&amp;"-"&amp;MONTH(Datos_Consumo[[#This Row],[FECHA]])</f>
        <v>2018-11</v>
      </c>
    </row>
    <row r="2057" spans="1:4" x14ac:dyDescent="0.25">
      <c r="A2057" t="s">
        <v>2016</v>
      </c>
      <c r="B2057">
        <v>9</v>
      </c>
      <c r="C2057" s="54">
        <v>43435</v>
      </c>
      <c r="D2057" s="3" t="str">
        <f>YEAR(Datos_Consumo[[#This Row],[FECHA]])&amp;"-"&amp;MONTH(Datos_Consumo[[#This Row],[FECHA]])</f>
        <v>2018-12</v>
      </c>
    </row>
    <row r="2058" spans="1:4" x14ac:dyDescent="0.25">
      <c r="A2058" t="s">
        <v>2016</v>
      </c>
      <c r="B2058">
        <v>5</v>
      </c>
      <c r="C2058" s="54">
        <v>43466</v>
      </c>
      <c r="D2058" s="3" t="str">
        <f>YEAR(Datos_Consumo[[#This Row],[FECHA]])&amp;"-"&amp;MONTH(Datos_Consumo[[#This Row],[FECHA]])</f>
        <v>2019-1</v>
      </c>
    </row>
    <row r="2059" spans="1:4" x14ac:dyDescent="0.25">
      <c r="A2059" t="s">
        <v>2017</v>
      </c>
      <c r="B2059">
        <v>28</v>
      </c>
      <c r="C2059" s="54">
        <v>43435</v>
      </c>
      <c r="D2059" s="3" t="str">
        <f>YEAR(Datos_Consumo[[#This Row],[FECHA]])&amp;"-"&amp;MONTH(Datos_Consumo[[#This Row],[FECHA]])</f>
        <v>2018-12</v>
      </c>
    </row>
    <row r="2060" spans="1:4" x14ac:dyDescent="0.25">
      <c r="A2060" t="s">
        <v>2017</v>
      </c>
      <c r="B2060">
        <v>14</v>
      </c>
      <c r="C2060" s="54">
        <v>43466</v>
      </c>
      <c r="D2060" s="3" t="str">
        <f>YEAR(Datos_Consumo[[#This Row],[FECHA]])&amp;"-"&amp;MONTH(Datos_Consumo[[#This Row],[FECHA]])</f>
        <v>2019-1</v>
      </c>
    </row>
    <row r="2061" spans="1:4" x14ac:dyDescent="0.25">
      <c r="A2061" t="s">
        <v>2018</v>
      </c>
      <c r="B2061">
        <v>2</v>
      </c>
      <c r="C2061" s="54">
        <v>43313</v>
      </c>
      <c r="D2061" s="3" t="str">
        <f>YEAR(Datos_Consumo[[#This Row],[FECHA]])&amp;"-"&amp;MONTH(Datos_Consumo[[#This Row],[FECHA]])</f>
        <v>2018-8</v>
      </c>
    </row>
    <row r="2062" spans="1:4" x14ac:dyDescent="0.25">
      <c r="A2062" t="s">
        <v>2018</v>
      </c>
      <c r="B2062">
        <v>1</v>
      </c>
      <c r="C2062" s="54">
        <v>43344</v>
      </c>
      <c r="D2062" s="3" t="str">
        <f>YEAR(Datos_Consumo[[#This Row],[FECHA]])&amp;"-"&amp;MONTH(Datos_Consumo[[#This Row],[FECHA]])</f>
        <v>2018-9</v>
      </c>
    </row>
    <row r="2063" spans="1:4" x14ac:dyDescent="0.25">
      <c r="A2063" t="s">
        <v>2018</v>
      </c>
      <c r="B2063">
        <v>1</v>
      </c>
      <c r="C2063" s="54">
        <v>43374</v>
      </c>
      <c r="D2063" s="3" t="str">
        <f>YEAR(Datos_Consumo[[#This Row],[FECHA]])&amp;"-"&amp;MONTH(Datos_Consumo[[#This Row],[FECHA]])</f>
        <v>2018-10</v>
      </c>
    </row>
    <row r="2064" spans="1:4" x14ac:dyDescent="0.25">
      <c r="A2064" t="s">
        <v>2018</v>
      </c>
      <c r="B2064">
        <v>3</v>
      </c>
      <c r="C2064" s="54">
        <v>43405</v>
      </c>
      <c r="D2064" s="3" t="str">
        <f>YEAR(Datos_Consumo[[#This Row],[FECHA]])&amp;"-"&amp;MONTH(Datos_Consumo[[#This Row],[FECHA]])</f>
        <v>2018-11</v>
      </c>
    </row>
    <row r="2065" spans="1:4" x14ac:dyDescent="0.25">
      <c r="A2065" t="s">
        <v>2018</v>
      </c>
      <c r="B2065">
        <v>3</v>
      </c>
      <c r="C2065" s="54">
        <v>43435</v>
      </c>
      <c r="D2065" s="3" t="str">
        <f>YEAR(Datos_Consumo[[#This Row],[FECHA]])&amp;"-"&amp;MONTH(Datos_Consumo[[#This Row],[FECHA]])</f>
        <v>2018-12</v>
      </c>
    </row>
    <row r="2066" spans="1:4" x14ac:dyDescent="0.25">
      <c r="A2066" t="s">
        <v>2018</v>
      </c>
      <c r="B2066">
        <v>5</v>
      </c>
      <c r="C2066" s="54">
        <v>43466</v>
      </c>
      <c r="D2066" s="3" t="str">
        <f>YEAR(Datos_Consumo[[#This Row],[FECHA]])&amp;"-"&amp;MONTH(Datos_Consumo[[#This Row],[FECHA]])</f>
        <v>2019-1</v>
      </c>
    </row>
    <row r="2067" spans="1:4" x14ac:dyDescent="0.25">
      <c r="A2067" t="s">
        <v>2019</v>
      </c>
      <c r="B2067">
        <v>12</v>
      </c>
      <c r="C2067" s="54">
        <v>43313</v>
      </c>
      <c r="D2067" s="3" t="str">
        <f>YEAR(Datos_Consumo[[#This Row],[FECHA]])&amp;"-"&amp;MONTH(Datos_Consumo[[#This Row],[FECHA]])</f>
        <v>2018-8</v>
      </c>
    </row>
    <row r="2068" spans="1:4" x14ac:dyDescent="0.25">
      <c r="A2068" t="s">
        <v>2019</v>
      </c>
      <c r="B2068">
        <v>3</v>
      </c>
      <c r="C2068" s="54">
        <v>43405</v>
      </c>
      <c r="D2068" s="3" t="str">
        <f>YEAR(Datos_Consumo[[#This Row],[FECHA]])&amp;"-"&amp;MONTH(Datos_Consumo[[#This Row],[FECHA]])</f>
        <v>2018-11</v>
      </c>
    </row>
    <row r="2069" spans="1:4" x14ac:dyDescent="0.25">
      <c r="A2069" t="s">
        <v>2019</v>
      </c>
      <c r="B2069">
        <v>18</v>
      </c>
      <c r="C2069" s="54">
        <v>43435</v>
      </c>
      <c r="D2069" s="3" t="str">
        <f>YEAR(Datos_Consumo[[#This Row],[FECHA]])&amp;"-"&amp;MONTH(Datos_Consumo[[#This Row],[FECHA]])</f>
        <v>2018-12</v>
      </c>
    </row>
    <row r="2070" spans="1:4" x14ac:dyDescent="0.25">
      <c r="A2070" t="s">
        <v>2019</v>
      </c>
      <c r="B2070">
        <v>9</v>
      </c>
      <c r="C2070" s="54">
        <v>43466</v>
      </c>
      <c r="D2070" s="3" t="str">
        <f>YEAR(Datos_Consumo[[#This Row],[FECHA]])&amp;"-"&amp;MONTH(Datos_Consumo[[#This Row],[FECHA]])</f>
        <v>2019-1</v>
      </c>
    </row>
    <row r="2071" spans="1:4" x14ac:dyDescent="0.25">
      <c r="A2071" t="s">
        <v>2020</v>
      </c>
      <c r="B2071">
        <v>134</v>
      </c>
      <c r="C2071" s="54">
        <v>43313</v>
      </c>
      <c r="D2071" s="3" t="str">
        <f>YEAR(Datos_Consumo[[#This Row],[FECHA]])&amp;"-"&amp;MONTH(Datos_Consumo[[#This Row],[FECHA]])</f>
        <v>2018-8</v>
      </c>
    </row>
    <row r="2072" spans="1:4" x14ac:dyDescent="0.25">
      <c r="A2072" t="s">
        <v>2020</v>
      </c>
      <c r="B2072">
        <v>134</v>
      </c>
      <c r="C2072" s="54">
        <v>43344</v>
      </c>
      <c r="D2072" s="3" t="str">
        <f>YEAR(Datos_Consumo[[#This Row],[FECHA]])&amp;"-"&amp;MONTH(Datos_Consumo[[#This Row],[FECHA]])</f>
        <v>2018-9</v>
      </c>
    </row>
    <row r="2073" spans="1:4" x14ac:dyDescent="0.25">
      <c r="A2073" t="s">
        <v>2020</v>
      </c>
      <c r="B2073">
        <v>96</v>
      </c>
      <c r="C2073" s="54">
        <v>43374</v>
      </c>
      <c r="D2073" s="3" t="str">
        <f>YEAR(Datos_Consumo[[#This Row],[FECHA]])&amp;"-"&amp;MONTH(Datos_Consumo[[#This Row],[FECHA]])</f>
        <v>2018-10</v>
      </c>
    </row>
    <row r="2074" spans="1:4" x14ac:dyDescent="0.25">
      <c r="A2074" t="s">
        <v>2020</v>
      </c>
      <c r="B2074">
        <v>138</v>
      </c>
      <c r="C2074" s="54">
        <v>43405</v>
      </c>
      <c r="D2074" s="3" t="str">
        <f>YEAR(Datos_Consumo[[#This Row],[FECHA]])&amp;"-"&amp;MONTH(Datos_Consumo[[#This Row],[FECHA]])</f>
        <v>2018-11</v>
      </c>
    </row>
    <row r="2075" spans="1:4" x14ac:dyDescent="0.25">
      <c r="A2075" t="s">
        <v>2020</v>
      </c>
      <c r="B2075">
        <v>30</v>
      </c>
      <c r="C2075" s="54">
        <v>43435</v>
      </c>
      <c r="D2075" s="3" t="str">
        <f>YEAR(Datos_Consumo[[#This Row],[FECHA]])&amp;"-"&amp;MONTH(Datos_Consumo[[#This Row],[FECHA]])</f>
        <v>2018-12</v>
      </c>
    </row>
    <row r="2076" spans="1:4" x14ac:dyDescent="0.25">
      <c r="A2076" t="s">
        <v>2020</v>
      </c>
      <c r="B2076">
        <v>76</v>
      </c>
      <c r="C2076" s="54">
        <v>43466</v>
      </c>
      <c r="D2076" s="3" t="str">
        <f>YEAR(Datos_Consumo[[#This Row],[FECHA]])&amp;"-"&amp;MONTH(Datos_Consumo[[#This Row],[FECHA]])</f>
        <v>2019-1</v>
      </c>
    </row>
    <row r="2077" spans="1:4" x14ac:dyDescent="0.25">
      <c r="A2077" t="s">
        <v>2021</v>
      </c>
      <c r="B2077">
        <v>64</v>
      </c>
      <c r="C2077" s="54">
        <v>43313</v>
      </c>
      <c r="D2077" s="3" t="str">
        <f>YEAR(Datos_Consumo[[#This Row],[FECHA]])&amp;"-"&amp;MONTH(Datos_Consumo[[#This Row],[FECHA]])</f>
        <v>2018-8</v>
      </c>
    </row>
    <row r="2078" spans="1:4" x14ac:dyDescent="0.25">
      <c r="A2078" t="s">
        <v>2021</v>
      </c>
      <c r="B2078">
        <v>64</v>
      </c>
      <c r="C2078" s="54">
        <v>43344</v>
      </c>
      <c r="D2078" s="3" t="str">
        <f>YEAR(Datos_Consumo[[#This Row],[FECHA]])&amp;"-"&amp;MONTH(Datos_Consumo[[#This Row],[FECHA]])</f>
        <v>2018-9</v>
      </c>
    </row>
    <row r="2079" spans="1:4" x14ac:dyDescent="0.25">
      <c r="A2079" t="s">
        <v>2021</v>
      </c>
      <c r="B2079">
        <v>43</v>
      </c>
      <c r="C2079" s="54">
        <v>43374</v>
      </c>
      <c r="D2079" s="3" t="str">
        <f>YEAR(Datos_Consumo[[#This Row],[FECHA]])&amp;"-"&amp;MONTH(Datos_Consumo[[#This Row],[FECHA]])</f>
        <v>2018-10</v>
      </c>
    </row>
    <row r="2080" spans="1:4" x14ac:dyDescent="0.25">
      <c r="A2080" t="s">
        <v>2021</v>
      </c>
      <c r="B2080">
        <v>70</v>
      </c>
      <c r="C2080" s="54">
        <v>43405</v>
      </c>
      <c r="D2080" s="3" t="str">
        <f>YEAR(Datos_Consumo[[#This Row],[FECHA]])&amp;"-"&amp;MONTH(Datos_Consumo[[#This Row],[FECHA]])</f>
        <v>2018-11</v>
      </c>
    </row>
    <row r="2081" spans="1:4" x14ac:dyDescent="0.25">
      <c r="A2081" t="s">
        <v>2021</v>
      </c>
      <c r="B2081">
        <v>34</v>
      </c>
      <c r="C2081" s="54">
        <v>43435</v>
      </c>
      <c r="D2081" s="3" t="str">
        <f>YEAR(Datos_Consumo[[#This Row],[FECHA]])&amp;"-"&amp;MONTH(Datos_Consumo[[#This Row],[FECHA]])</f>
        <v>2018-12</v>
      </c>
    </row>
    <row r="2082" spans="1:4" x14ac:dyDescent="0.25">
      <c r="A2082" t="s">
        <v>2021</v>
      </c>
      <c r="B2082">
        <v>46</v>
      </c>
      <c r="C2082" s="54">
        <v>43466</v>
      </c>
      <c r="D2082" s="3" t="str">
        <f>YEAR(Datos_Consumo[[#This Row],[FECHA]])&amp;"-"&amp;MONTH(Datos_Consumo[[#This Row],[FECHA]])</f>
        <v>2019-1</v>
      </c>
    </row>
    <row r="2083" spans="1:4" x14ac:dyDescent="0.25">
      <c r="A2083" t="s">
        <v>2022</v>
      </c>
      <c r="B2083">
        <v>111</v>
      </c>
      <c r="C2083" s="54">
        <v>43313</v>
      </c>
      <c r="D2083" s="3" t="str">
        <f>YEAR(Datos_Consumo[[#This Row],[FECHA]])&amp;"-"&amp;MONTH(Datos_Consumo[[#This Row],[FECHA]])</f>
        <v>2018-8</v>
      </c>
    </row>
    <row r="2084" spans="1:4" x14ac:dyDescent="0.25">
      <c r="A2084" t="s">
        <v>2022</v>
      </c>
      <c r="B2084">
        <v>243</v>
      </c>
      <c r="C2084" s="54">
        <v>43344</v>
      </c>
      <c r="D2084" s="3" t="str">
        <f>YEAR(Datos_Consumo[[#This Row],[FECHA]])&amp;"-"&amp;MONTH(Datos_Consumo[[#This Row],[FECHA]])</f>
        <v>2018-9</v>
      </c>
    </row>
    <row r="2085" spans="1:4" x14ac:dyDescent="0.25">
      <c r="A2085" t="s">
        <v>2022</v>
      </c>
      <c r="B2085">
        <v>119</v>
      </c>
      <c r="C2085" s="54">
        <v>43374</v>
      </c>
      <c r="D2085" s="3" t="str">
        <f>YEAR(Datos_Consumo[[#This Row],[FECHA]])&amp;"-"&amp;MONTH(Datos_Consumo[[#This Row],[FECHA]])</f>
        <v>2018-10</v>
      </c>
    </row>
    <row r="2086" spans="1:4" x14ac:dyDescent="0.25">
      <c r="A2086" t="s">
        <v>2022</v>
      </c>
      <c r="B2086">
        <v>114</v>
      </c>
      <c r="C2086" s="54">
        <v>43405</v>
      </c>
      <c r="D2086" s="3" t="str">
        <f>YEAR(Datos_Consumo[[#This Row],[FECHA]])&amp;"-"&amp;MONTH(Datos_Consumo[[#This Row],[FECHA]])</f>
        <v>2018-11</v>
      </c>
    </row>
    <row r="2087" spans="1:4" x14ac:dyDescent="0.25">
      <c r="A2087" t="s">
        <v>2022</v>
      </c>
      <c r="B2087">
        <v>32</v>
      </c>
      <c r="C2087" s="54">
        <v>43435</v>
      </c>
      <c r="D2087" s="3" t="str">
        <f>YEAR(Datos_Consumo[[#This Row],[FECHA]])&amp;"-"&amp;MONTH(Datos_Consumo[[#This Row],[FECHA]])</f>
        <v>2018-12</v>
      </c>
    </row>
    <row r="2088" spans="1:4" x14ac:dyDescent="0.25">
      <c r="A2088" t="s">
        <v>2022</v>
      </c>
      <c r="B2088">
        <v>98</v>
      </c>
      <c r="C2088" s="54">
        <v>43466</v>
      </c>
      <c r="D2088" s="3" t="str">
        <f>YEAR(Datos_Consumo[[#This Row],[FECHA]])&amp;"-"&amp;MONTH(Datos_Consumo[[#This Row],[FECHA]])</f>
        <v>2019-1</v>
      </c>
    </row>
    <row r="2089" spans="1:4" x14ac:dyDescent="0.25">
      <c r="A2089" t="s">
        <v>2023</v>
      </c>
      <c r="B2089">
        <v>3</v>
      </c>
      <c r="C2089" s="54">
        <v>43313</v>
      </c>
      <c r="D2089" s="3" t="str">
        <f>YEAR(Datos_Consumo[[#This Row],[FECHA]])&amp;"-"&amp;MONTH(Datos_Consumo[[#This Row],[FECHA]])</f>
        <v>2018-8</v>
      </c>
    </row>
    <row r="2090" spans="1:4" x14ac:dyDescent="0.25">
      <c r="A2090" t="s">
        <v>2023</v>
      </c>
      <c r="B2090">
        <v>3</v>
      </c>
      <c r="C2090" s="54">
        <v>43435</v>
      </c>
      <c r="D2090" s="3" t="str">
        <f>YEAR(Datos_Consumo[[#This Row],[FECHA]])&amp;"-"&amp;MONTH(Datos_Consumo[[#This Row],[FECHA]])</f>
        <v>2018-12</v>
      </c>
    </row>
    <row r="2091" spans="1:4" x14ac:dyDescent="0.25">
      <c r="A2091" t="s">
        <v>2023</v>
      </c>
      <c r="B2091">
        <v>8</v>
      </c>
      <c r="C2091" s="54">
        <v>43466</v>
      </c>
      <c r="D2091" s="3" t="str">
        <f>YEAR(Datos_Consumo[[#This Row],[FECHA]])&amp;"-"&amp;MONTH(Datos_Consumo[[#This Row],[FECHA]])</f>
        <v>2019-1</v>
      </c>
    </row>
    <row r="2092" spans="1:4" x14ac:dyDescent="0.25">
      <c r="A2092" t="s">
        <v>2024</v>
      </c>
      <c r="B2092">
        <v>141</v>
      </c>
      <c r="C2092" s="54">
        <v>43313</v>
      </c>
      <c r="D2092" s="3" t="str">
        <f>YEAR(Datos_Consumo[[#This Row],[FECHA]])&amp;"-"&amp;MONTH(Datos_Consumo[[#This Row],[FECHA]])</f>
        <v>2018-8</v>
      </c>
    </row>
    <row r="2093" spans="1:4" x14ac:dyDescent="0.25">
      <c r="A2093" t="s">
        <v>2024</v>
      </c>
      <c r="B2093">
        <v>115</v>
      </c>
      <c r="C2093" s="54">
        <v>43344</v>
      </c>
      <c r="D2093" s="3" t="str">
        <f>YEAR(Datos_Consumo[[#This Row],[FECHA]])&amp;"-"&amp;MONTH(Datos_Consumo[[#This Row],[FECHA]])</f>
        <v>2018-9</v>
      </c>
    </row>
    <row r="2094" spans="1:4" x14ac:dyDescent="0.25">
      <c r="A2094" t="s">
        <v>2024</v>
      </c>
      <c r="B2094">
        <v>131</v>
      </c>
      <c r="C2094" s="54">
        <v>43374</v>
      </c>
      <c r="D2094" s="3" t="str">
        <f>YEAR(Datos_Consumo[[#This Row],[FECHA]])&amp;"-"&amp;MONTH(Datos_Consumo[[#This Row],[FECHA]])</f>
        <v>2018-10</v>
      </c>
    </row>
    <row r="2095" spans="1:4" x14ac:dyDescent="0.25">
      <c r="A2095" t="s">
        <v>2024</v>
      </c>
      <c r="B2095">
        <v>9</v>
      </c>
      <c r="C2095" s="54">
        <v>43405</v>
      </c>
      <c r="D2095" s="3" t="str">
        <f>YEAR(Datos_Consumo[[#This Row],[FECHA]])&amp;"-"&amp;MONTH(Datos_Consumo[[#This Row],[FECHA]])</f>
        <v>2018-11</v>
      </c>
    </row>
    <row r="2096" spans="1:4" x14ac:dyDescent="0.25">
      <c r="A2096" t="s">
        <v>2024</v>
      </c>
      <c r="B2096">
        <v>15</v>
      </c>
      <c r="C2096" s="54">
        <v>43435</v>
      </c>
      <c r="D2096" s="3" t="str">
        <f>YEAR(Datos_Consumo[[#This Row],[FECHA]])&amp;"-"&amp;MONTH(Datos_Consumo[[#This Row],[FECHA]])</f>
        <v>2018-12</v>
      </c>
    </row>
    <row r="2097" spans="1:4" x14ac:dyDescent="0.25">
      <c r="A2097" t="s">
        <v>2024</v>
      </c>
      <c r="B2097">
        <v>82</v>
      </c>
      <c r="C2097" s="54">
        <v>43466</v>
      </c>
      <c r="D2097" s="3" t="str">
        <f>YEAR(Datos_Consumo[[#This Row],[FECHA]])&amp;"-"&amp;MONTH(Datos_Consumo[[#This Row],[FECHA]])</f>
        <v>2019-1</v>
      </c>
    </row>
    <row r="2098" spans="1:4" x14ac:dyDescent="0.25">
      <c r="A2098" t="s">
        <v>2025</v>
      </c>
      <c r="B2098">
        <v>5</v>
      </c>
      <c r="C2098" s="54">
        <v>43313</v>
      </c>
      <c r="D2098" s="3" t="str">
        <f>YEAR(Datos_Consumo[[#This Row],[FECHA]])&amp;"-"&amp;MONTH(Datos_Consumo[[#This Row],[FECHA]])</f>
        <v>2018-8</v>
      </c>
    </row>
    <row r="2099" spans="1:4" x14ac:dyDescent="0.25">
      <c r="A2099" t="s">
        <v>2025</v>
      </c>
      <c r="B2099">
        <v>5</v>
      </c>
      <c r="C2099" s="54">
        <v>43344</v>
      </c>
      <c r="D2099" s="3" t="str">
        <f>YEAR(Datos_Consumo[[#This Row],[FECHA]])&amp;"-"&amp;MONTH(Datos_Consumo[[#This Row],[FECHA]])</f>
        <v>2018-9</v>
      </c>
    </row>
    <row r="2100" spans="1:4" x14ac:dyDescent="0.25">
      <c r="A2100" t="s">
        <v>2025</v>
      </c>
      <c r="B2100">
        <v>9</v>
      </c>
      <c r="C2100" s="54">
        <v>43374</v>
      </c>
      <c r="D2100" s="3" t="str">
        <f>YEAR(Datos_Consumo[[#This Row],[FECHA]])&amp;"-"&amp;MONTH(Datos_Consumo[[#This Row],[FECHA]])</f>
        <v>2018-10</v>
      </c>
    </row>
    <row r="2101" spans="1:4" x14ac:dyDescent="0.25">
      <c r="A2101" t="s">
        <v>2025</v>
      </c>
      <c r="B2101">
        <v>19</v>
      </c>
      <c r="C2101" s="54">
        <v>43405</v>
      </c>
      <c r="D2101" s="3" t="str">
        <f>YEAR(Datos_Consumo[[#This Row],[FECHA]])&amp;"-"&amp;MONTH(Datos_Consumo[[#This Row],[FECHA]])</f>
        <v>2018-11</v>
      </c>
    </row>
    <row r="2102" spans="1:4" x14ac:dyDescent="0.25">
      <c r="A2102" t="s">
        <v>2025</v>
      </c>
      <c r="B2102">
        <v>4</v>
      </c>
      <c r="C2102" s="54">
        <v>43435</v>
      </c>
      <c r="D2102" s="3" t="str">
        <f>YEAR(Datos_Consumo[[#This Row],[FECHA]])&amp;"-"&amp;MONTH(Datos_Consumo[[#This Row],[FECHA]])</f>
        <v>2018-12</v>
      </c>
    </row>
    <row r="2103" spans="1:4" x14ac:dyDescent="0.25">
      <c r="A2103" t="s">
        <v>2025</v>
      </c>
      <c r="B2103">
        <v>4</v>
      </c>
      <c r="C2103" s="54">
        <v>43466</v>
      </c>
      <c r="D2103" s="3" t="str">
        <f>YEAR(Datos_Consumo[[#This Row],[FECHA]])&amp;"-"&amp;MONTH(Datos_Consumo[[#This Row],[FECHA]])</f>
        <v>2019-1</v>
      </c>
    </row>
    <row r="2104" spans="1:4" x14ac:dyDescent="0.25">
      <c r="A2104" t="s">
        <v>2026</v>
      </c>
      <c r="B2104">
        <v>8</v>
      </c>
      <c r="C2104" s="54">
        <v>43313</v>
      </c>
      <c r="D2104" s="3" t="str">
        <f>YEAR(Datos_Consumo[[#This Row],[FECHA]])&amp;"-"&amp;MONTH(Datos_Consumo[[#This Row],[FECHA]])</f>
        <v>2018-8</v>
      </c>
    </row>
    <row r="2105" spans="1:4" x14ac:dyDescent="0.25">
      <c r="A2105" t="s">
        <v>2026</v>
      </c>
      <c r="B2105">
        <v>9</v>
      </c>
      <c r="C2105" s="54">
        <v>43344</v>
      </c>
      <c r="D2105" s="3" t="str">
        <f>YEAR(Datos_Consumo[[#This Row],[FECHA]])&amp;"-"&amp;MONTH(Datos_Consumo[[#This Row],[FECHA]])</f>
        <v>2018-9</v>
      </c>
    </row>
    <row r="2106" spans="1:4" x14ac:dyDescent="0.25">
      <c r="A2106" t="s">
        <v>2026</v>
      </c>
      <c r="B2106">
        <v>11</v>
      </c>
      <c r="C2106" s="54">
        <v>43374</v>
      </c>
      <c r="D2106" s="3" t="str">
        <f>YEAR(Datos_Consumo[[#This Row],[FECHA]])&amp;"-"&amp;MONTH(Datos_Consumo[[#This Row],[FECHA]])</f>
        <v>2018-10</v>
      </c>
    </row>
    <row r="2107" spans="1:4" x14ac:dyDescent="0.25">
      <c r="A2107" t="s">
        <v>2026</v>
      </c>
      <c r="B2107">
        <v>23</v>
      </c>
      <c r="C2107" s="54">
        <v>43405</v>
      </c>
      <c r="D2107" s="3" t="str">
        <f>YEAR(Datos_Consumo[[#This Row],[FECHA]])&amp;"-"&amp;MONTH(Datos_Consumo[[#This Row],[FECHA]])</f>
        <v>2018-11</v>
      </c>
    </row>
    <row r="2108" spans="1:4" x14ac:dyDescent="0.25">
      <c r="A2108" t="s">
        <v>2026</v>
      </c>
      <c r="B2108">
        <v>17</v>
      </c>
      <c r="C2108" s="54">
        <v>43435</v>
      </c>
      <c r="D2108" s="3" t="str">
        <f>YEAR(Datos_Consumo[[#This Row],[FECHA]])&amp;"-"&amp;MONTH(Datos_Consumo[[#This Row],[FECHA]])</f>
        <v>2018-12</v>
      </c>
    </row>
    <row r="2109" spans="1:4" x14ac:dyDescent="0.25">
      <c r="A2109" t="s">
        <v>2026</v>
      </c>
      <c r="B2109">
        <v>3</v>
      </c>
      <c r="C2109" s="54">
        <v>43466</v>
      </c>
      <c r="D2109" s="3" t="str">
        <f>YEAR(Datos_Consumo[[#This Row],[FECHA]])&amp;"-"&amp;MONTH(Datos_Consumo[[#This Row],[FECHA]])</f>
        <v>2019-1</v>
      </c>
    </row>
    <row r="2110" spans="1:4" x14ac:dyDescent="0.25">
      <c r="A2110" t="s">
        <v>2027</v>
      </c>
      <c r="B2110">
        <v>59</v>
      </c>
      <c r="C2110" s="54">
        <v>43313</v>
      </c>
      <c r="D2110" s="3" t="str">
        <f>YEAR(Datos_Consumo[[#This Row],[FECHA]])&amp;"-"&amp;MONTH(Datos_Consumo[[#This Row],[FECHA]])</f>
        <v>2018-8</v>
      </c>
    </row>
    <row r="2111" spans="1:4" x14ac:dyDescent="0.25">
      <c r="A2111" t="s">
        <v>2027</v>
      </c>
      <c r="B2111">
        <v>19</v>
      </c>
      <c r="C2111" s="54">
        <v>43344</v>
      </c>
      <c r="D2111" s="3" t="str">
        <f>YEAR(Datos_Consumo[[#This Row],[FECHA]])&amp;"-"&amp;MONTH(Datos_Consumo[[#This Row],[FECHA]])</f>
        <v>2018-9</v>
      </c>
    </row>
    <row r="2112" spans="1:4" x14ac:dyDescent="0.25">
      <c r="A2112" t="s">
        <v>2027</v>
      </c>
      <c r="B2112">
        <v>12</v>
      </c>
      <c r="C2112" s="54">
        <v>43374</v>
      </c>
      <c r="D2112" s="3" t="str">
        <f>YEAR(Datos_Consumo[[#This Row],[FECHA]])&amp;"-"&amp;MONTH(Datos_Consumo[[#This Row],[FECHA]])</f>
        <v>2018-10</v>
      </c>
    </row>
    <row r="2113" spans="1:4" x14ac:dyDescent="0.25">
      <c r="A2113" t="s">
        <v>2027</v>
      </c>
      <c r="B2113">
        <v>26</v>
      </c>
      <c r="C2113" s="54">
        <v>43405</v>
      </c>
      <c r="D2113" s="3" t="str">
        <f>YEAR(Datos_Consumo[[#This Row],[FECHA]])&amp;"-"&amp;MONTH(Datos_Consumo[[#This Row],[FECHA]])</f>
        <v>2018-11</v>
      </c>
    </row>
    <row r="2114" spans="1:4" x14ac:dyDescent="0.25">
      <c r="A2114" t="s">
        <v>2027</v>
      </c>
      <c r="B2114">
        <v>34</v>
      </c>
      <c r="C2114" s="54">
        <v>43435</v>
      </c>
      <c r="D2114" s="3" t="str">
        <f>YEAR(Datos_Consumo[[#This Row],[FECHA]])&amp;"-"&amp;MONTH(Datos_Consumo[[#This Row],[FECHA]])</f>
        <v>2018-12</v>
      </c>
    </row>
    <row r="2115" spans="1:4" x14ac:dyDescent="0.25">
      <c r="A2115" t="s">
        <v>2027</v>
      </c>
      <c r="B2115">
        <v>6</v>
      </c>
      <c r="C2115" s="54">
        <v>43466</v>
      </c>
      <c r="D2115" s="3" t="str">
        <f>YEAR(Datos_Consumo[[#This Row],[FECHA]])&amp;"-"&amp;MONTH(Datos_Consumo[[#This Row],[FECHA]])</f>
        <v>2019-1</v>
      </c>
    </row>
    <row r="2116" spans="1:4" x14ac:dyDescent="0.25">
      <c r="A2116" t="s">
        <v>2028</v>
      </c>
      <c r="B2116">
        <v>1</v>
      </c>
      <c r="C2116" s="54">
        <v>43374</v>
      </c>
      <c r="D2116" s="3" t="str">
        <f>YEAR(Datos_Consumo[[#This Row],[FECHA]])&amp;"-"&amp;MONTH(Datos_Consumo[[#This Row],[FECHA]])</f>
        <v>2018-10</v>
      </c>
    </row>
    <row r="2117" spans="1:4" x14ac:dyDescent="0.25">
      <c r="A2117" t="s">
        <v>2028</v>
      </c>
      <c r="B2117">
        <v>5</v>
      </c>
      <c r="C2117" s="54">
        <v>43405</v>
      </c>
      <c r="D2117" s="3" t="str">
        <f>YEAR(Datos_Consumo[[#This Row],[FECHA]])&amp;"-"&amp;MONTH(Datos_Consumo[[#This Row],[FECHA]])</f>
        <v>2018-11</v>
      </c>
    </row>
    <row r="2118" spans="1:4" x14ac:dyDescent="0.25">
      <c r="A2118" t="s">
        <v>2029</v>
      </c>
      <c r="B2118">
        <v>19</v>
      </c>
      <c r="C2118" s="54">
        <v>43313</v>
      </c>
      <c r="D2118" s="3" t="str">
        <f>YEAR(Datos_Consumo[[#This Row],[FECHA]])&amp;"-"&amp;MONTH(Datos_Consumo[[#This Row],[FECHA]])</f>
        <v>2018-8</v>
      </c>
    </row>
    <row r="2119" spans="1:4" x14ac:dyDescent="0.25">
      <c r="A2119" t="s">
        <v>2029</v>
      </c>
      <c r="B2119">
        <v>10</v>
      </c>
      <c r="C2119" s="54">
        <v>43344</v>
      </c>
      <c r="D2119" s="3" t="str">
        <f>YEAR(Datos_Consumo[[#This Row],[FECHA]])&amp;"-"&amp;MONTH(Datos_Consumo[[#This Row],[FECHA]])</f>
        <v>2018-9</v>
      </c>
    </row>
    <row r="2120" spans="1:4" x14ac:dyDescent="0.25">
      <c r="A2120" t="s">
        <v>2029</v>
      </c>
      <c r="B2120">
        <v>12</v>
      </c>
      <c r="C2120" s="54">
        <v>43374</v>
      </c>
      <c r="D2120" s="3" t="str">
        <f>YEAR(Datos_Consumo[[#This Row],[FECHA]])&amp;"-"&amp;MONTH(Datos_Consumo[[#This Row],[FECHA]])</f>
        <v>2018-10</v>
      </c>
    </row>
    <row r="2121" spans="1:4" x14ac:dyDescent="0.25">
      <c r="A2121" t="s">
        <v>2029</v>
      </c>
      <c r="B2121">
        <v>16</v>
      </c>
      <c r="C2121" s="54">
        <v>43405</v>
      </c>
      <c r="D2121" s="3" t="str">
        <f>YEAR(Datos_Consumo[[#This Row],[FECHA]])&amp;"-"&amp;MONTH(Datos_Consumo[[#This Row],[FECHA]])</f>
        <v>2018-11</v>
      </c>
    </row>
    <row r="2122" spans="1:4" x14ac:dyDescent="0.25">
      <c r="A2122" t="s">
        <v>2029</v>
      </c>
      <c r="B2122">
        <v>9</v>
      </c>
      <c r="C2122" s="54">
        <v>43435</v>
      </c>
      <c r="D2122" s="3" t="str">
        <f>YEAR(Datos_Consumo[[#This Row],[FECHA]])&amp;"-"&amp;MONTH(Datos_Consumo[[#This Row],[FECHA]])</f>
        <v>2018-12</v>
      </c>
    </row>
    <row r="2123" spans="1:4" x14ac:dyDescent="0.25">
      <c r="A2123" t="s">
        <v>2029</v>
      </c>
      <c r="B2123">
        <v>9</v>
      </c>
      <c r="C2123" s="54">
        <v>43466</v>
      </c>
      <c r="D2123" s="3" t="str">
        <f>YEAR(Datos_Consumo[[#This Row],[FECHA]])&amp;"-"&amp;MONTH(Datos_Consumo[[#This Row],[FECHA]])</f>
        <v>2019-1</v>
      </c>
    </row>
    <row r="2124" spans="1:4" x14ac:dyDescent="0.25">
      <c r="A2124" t="s">
        <v>2030</v>
      </c>
      <c r="B2124">
        <v>13</v>
      </c>
      <c r="C2124" s="54">
        <v>43313</v>
      </c>
      <c r="D2124" s="3" t="str">
        <f>YEAR(Datos_Consumo[[#This Row],[FECHA]])&amp;"-"&amp;MONTH(Datos_Consumo[[#This Row],[FECHA]])</f>
        <v>2018-8</v>
      </c>
    </row>
    <row r="2125" spans="1:4" x14ac:dyDescent="0.25">
      <c r="A2125" t="s">
        <v>2030</v>
      </c>
      <c r="B2125">
        <v>4</v>
      </c>
      <c r="C2125" s="54">
        <v>43344</v>
      </c>
      <c r="D2125" s="3" t="str">
        <f>YEAR(Datos_Consumo[[#This Row],[FECHA]])&amp;"-"&amp;MONTH(Datos_Consumo[[#This Row],[FECHA]])</f>
        <v>2018-9</v>
      </c>
    </row>
    <row r="2126" spans="1:4" x14ac:dyDescent="0.25">
      <c r="A2126" t="s">
        <v>2030</v>
      </c>
      <c r="B2126">
        <v>2</v>
      </c>
      <c r="C2126" s="54">
        <v>43374</v>
      </c>
      <c r="D2126" s="3" t="str">
        <f>YEAR(Datos_Consumo[[#This Row],[FECHA]])&amp;"-"&amp;MONTH(Datos_Consumo[[#This Row],[FECHA]])</f>
        <v>2018-10</v>
      </c>
    </row>
    <row r="2127" spans="1:4" x14ac:dyDescent="0.25">
      <c r="A2127" t="s">
        <v>2030</v>
      </c>
      <c r="B2127">
        <v>10</v>
      </c>
      <c r="C2127" s="54">
        <v>43405</v>
      </c>
      <c r="D2127" s="3" t="str">
        <f>YEAR(Datos_Consumo[[#This Row],[FECHA]])&amp;"-"&amp;MONTH(Datos_Consumo[[#This Row],[FECHA]])</f>
        <v>2018-11</v>
      </c>
    </row>
    <row r="2128" spans="1:4" x14ac:dyDescent="0.25">
      <c r="A2128" t="s">
        <v>2030</v>
      </c>
      <c r="B2128">
        <v>3</v>
      </c>
      <c r="C2128" s="54">
        <v>43435</v>
      </c>
      <c r="D2128" s="3" t="str">
        <f>YEAR(Datos_Consumo[[#This Row],[FECHA]])&amp;"-"&amp;MONTH(Datos_Consumo[[#This Row],[FECHA]])</f>
        <v>2018-12</v>
      </c>
    </row>
    <row r="2129" spans="1:4" x14ac:dyDescent="0.25">
      <c r="A2129" t="s">
        <v>2030</v>
      </c>
      <c r="B2129">
        <v>9</v>
      </c>
      <c r="C2129" s="54">
        <v>43466</v>
      </c>
      <c r="D2129" s="3" t="str">
        <f>YEAR(Datos_Consumo[[#This Row],[FECHA]])&amp;"-"&amp;MONTH(Datos_Consumo[[#This Row],[FECHA]])</f>
        <v>2019-1</v>
      </c>
    </row>
    <row r="2130" spans="1:4" x14ac:dyDescent="0.25">
      <c r="A2130" t="s">
        <v>2031</v>
      </c>
      <c r="B2130">
        <v>49</v>
      </c>
      <c r="C2130" s="54">
        <v>43313</v>
      </c>
      <c r="D2130" s="3" t="str">
        <f>YEAR(Datos_Consumo[[#This Row],[FECHA]])&amp;"-"&amp;MONTH(Datos_Consumo[[#This Row],[FECHA]])</f>
        <v>2018-8</v>
      </c>
    </row>
    <row r="2131" spans="1:4" x14ac:dyDescent="0.25">
      <c r="A2131" t="s">
        <v>2031</v>
      </c>
      <c r="B2131">
        <v>82</v>
      </c>
      <c r="C2131" s="54">
        <v>43344</v>
      </c>
      <c r="D2131" s="3" t="str">
        <f>YEAR(Datos_Consumo[[#This Row],[FECHA]])&amp;"-"&amp;MONTH(Datos_Consumo[[#This Row],[FECHA]])</f>
        <v>2018-9</v>
      </c>
    </row>
    <row r="2132" spans="1:4" x14ac:dyDescent="0.25">
      <c r="A2132" t="s">
        <v>2031</v>
      </c>
      <c r="B2132">
        <v>56</v>
      </c>
      <c r="C2132" s="54">
        <v>43374</v>
      </c>
      <c r="D2132" s="3" t="str">
        <f>YEAR(Datos_Consumo[[#This Row],[FECHA]])&amp;"-"&amp;MONTH(Datos_Consumo[[#This Row],[FECHA]])</f>
        <v>2018-10</v>
      </c>
    </row>
    <row r="2133" spans="1:4" x14ac:dyDescent="0.25">
      <c r="A2133" t="s">
        <v>2031</v>
      </c>
      <c r="B2133">
        <v>5</v>
      </c>
      <c r="C2133" s="54">
        <v>43405</v>
      </c>
      <c r="D2133" s="3" t="str">
        <f>YEAR(Datos_Consumo[[#This Row],[FECHA]])&amp;"-"&amp;MONTH(Datos_Consumo[[#This Row],[FECHA]])</f>
        <v>2018-11</v>
      </c>
    </row>
    <row r="2134" spans="1:4" x14ac:dyDescent="0.25">
      <c r="A2134" t="s">
        <v>2032</v>
      </c>
      <c r="B2134">
        <v>6</v>
      </c>
      <c r="C2134" s="54">
        <v>43313</v>
      </c>
      <c r="D2134" s="3" t="str">
        <f>YEAR(Datos_Consumo[[#This Row],[FECHA]])&amp;"-"&amp;MONTH(Datos_Consumo[[#This Row],[FECHA]])</f>
        <v>2018-8</v>
      </c>
    </row>
    <row r="2135" spans="1:4" x14ac:dyDescent="0.25">
      <c r="A2135" t="s">
        <v>2032</v>
      </c>
      <c r="B2135">
        <v>6</v>
      </c>
      <c r="C2135" s="54">
        <v>43344</v>
      </c>
      <c r="D2135" s="3" t="str">
        <f>YEAR(Datos_Consumo[[#This Row],[FECHA]])&amp;"-"&amp;MONTH(Datos_Consumo[[#This Row],[FECHA]])</f>
        <v>2018-9</v>
      </c>
    </row>
    <row r="2136" spans="1:4" x14ac:dyDescent="0.25">
      <c r="A2136" t="s">
        <v>2032</v>
      </c>
      <c r="B2136">
        <v>3</v>
      </c>
      <c r="C2136" s="54">
        <v>43374</v>
      </c>
      <c r="D2136" s="3" t="str">
        <f>YEAR(Datos_Consumo[[#This Row],[FECHA]])&amp;"-"&amp;MONTH(Datos_Consumo[[#This Row],[FECHA]])</f>
        <v>2018-10</v>
      </c>
    </row>
    <row r="2137" spans="1:4" x14ac:dyDescent="0.25">
      <c r="A2137" t="s">
        <v>2032</v>
      </c>
      <c r="B2137">
        <v>7</v>
      </c>
      <c r="C2137" s="54">
        <v>43405</v>
      </c>
      <c r="D2137" s="3" t="str">
        <f>YEAR(Datos_Consumo[[#This Row],[FECHA]])&amp;"-"&amp;MONTH(Datos_Consumo[[#This Row],[FECHA]])</f>
        <v>2018-11</v>
      </c>
    </row>
    <row r="2138" spans="1:4" x14ac:dyDescent="0.25">
      <c r="A2138" t="s">
        <v>2032</v>
      </c>
      <c r="B2138">
        <v>8</v>
      </c>
      <c r="C2138" s="54">
        <v>43435</v>
      </c>
      <c r="D2138" s="3" t="str">
        <f>YEAR(Datos_Consumo[[#This Row],[FECHA]])&amp;"-"&amp;MONTH(Datos_Consumo[[#This Row],[FECHA]])</f>
        <v>2018-12</v>
      </c>
    </row>
    <row r="2139" spans="1:4" x14ac:dyDescent="0.25">
      <c r="A2139" t="s">
        <v>2032</v>
      </c>
      <c r="B2139">
        <v>1</v>
      </c>
      <c r="C2139" s="54">
        <v>43466</v>
      </c>
      <c r="D2139" s="3" t="str">
        <f>YEAR(Datos_Consumo[[#This Row],[FECHA]])&amp;"-"&amp;MONTH(Datos_Consumo[[#This Row],[FECHA]])</f>
        <v>2019-1</v>
      </c>
    </row>
    <row r="2140" spans="1:4" x14ac:dyDescent="0.25">
      <c r="A2140" t="s">
        <v>2033</v>
      </c>
      <c r="B2140">
        <v>10</v>
      </c>
      <c r="C2140" s="54">
        <v>43313</v>
      </c>
      <c r="D2140" s="3" t="str">
        <f>YEAR(Datos_Consumo[[#This Row],[FECHA]])&amp;"-"&amp;MONTH(Datos_Consumo[[#This Row],[FECHA]])</f>
        <v>2018-8</v>
      </c>
    </row>
    <row r="2141" spans="1:4" x14ac:dyDescent="0.25">
      <c r="A2141" t="s">
        <v>2033</v>
      </c>
      <c r="B2141">
        <v>8</v>
      </c>
      <c r="C2141" s="54">
        <v>43344</v>
      </c>
      <c r="D2141" s="3" t="str">
        <f>YEAR(Datos_Consumo[[#This Row],[FECHA]])&amp;"-"&amp;MONTH(Datos_Consumo[[#This Row],[FECHA]])</f>
        <v>2018-9</v>
      </c>
    </row>
    <row r="2142" spans="1:4" x14ac:dyDescent="0.25">
      <c r="A2142" t="s">
        <v>2033</v>
      </c>
      <c r="B2142">
        <v>16</v>
      </c>
      <c r="C2142" s="54">
        <v>43374</v>
      </c>
      <c r="D2142" s="3" t="str">
        <f>YEAR(Datos_Consumo[[#This Row],[FECHA]])&amp;"-"&amp;MONTH(Datos_Consumo[[#This Row],[FECHA]])</f>
        <v>2018-10</v>
      </c>
    </row>
    <row r="2143" spans="1:4" x14ac:dyDescent="0.25">
      <c r="A2143" t="s">
        <v>2033</v>
      </c>
      <c r="B2143">
        <v>13</v>
      </c>
      <c r="C2143" s="54">
        <v>43405</v>
      </c>
      <c r="D2143" s="3" t="str">
        <f>YEAR(Datos_Consumo[[#This Row],[FECHA]])&amp;"-"&amp;MONTH(Datos_Consumo[[#This Row],[FECHA]])</f>
        <v>2018-11</v>
      </c>
    </row>
    <row r="2144" spans="1:4" x14ac:dyDescent="0.25">
      <c r="A2144" t="s">
        <v>2033</v>
      </c>
      <c r="B2144">
        <v>1</v>
      </c>
      <c r="C2144" s="54">
        <v>43435</v>
      </c>
      <c r="D2144" s="3" t="str">
        <f>YEAR(Datos_Consumo[[#This Row],[FECHA]])&amp;"-"&amp;MONTH(Datos_Consumo[[#This Row],[FECHA]])</f>
        <v>2018-12</v>
      </c>
    </row>
    <row r="2145" spans="1:4" x14ac:dyDescent="0.25">
      <c r="A2145" t="s">
        <v>2034</v>
      </c>
      <c r="B2145">
        <v>2</v>
      </c>
      <c r="C2145" s="54">
        <v>43313</v>
      </c>
      <c r="D2145" s="3" t="str">
        <f>YEAR(Datos_Consumo[[#This Row],[FECHA]])&amp;"-"&amp;MONTH(Datos_Consumo[[#This Row],[FECHA]])</f>
        <v>2018-8</v>
      </c>
    </row>
    <row r="2146" spans="1:4" x14ac:dyDescent="0.25">
      <c r="A2146" t="s">
        <v>2034</v>
      </c>
      <c r="B2146">
        <v>4</v>
      </c>
      <c r="C2146" s="54">
        <v>43344</v>
      </c>
      <c r="D2146" s="3" t="str">
        <f>YEAR(Datos_Consumo[[#This Row],[FECHA]])&amp;"-"&amp;MONTH(Datos_Consumo[[#This Row],[FECHA]])</f>
        <v>2018-9</v>
      </c>
    </row>
    <row r="2147" spans="1:4" x14ac:dyDescent="0.25">
      <c r="A2147" t="s">
        <v>2034</v>
      </c>
      <c r="B2147">
        <v>1</v>
      </c>
      <c r="C2147" s="54">
        <v>43435</v>
      </c>
      <c r="D2147" s="3" t="str">
        <f>YEAR(Datos_Consumo[[#This Row],[FECHA]])&amp;"-"&amp;MONTH(Datos_Consumo[[#This Row],[FECHA]])</f>
        <v>2018-12</v>
      </c>
    </row>
    <row r="2148" spans="1:4" x14ac:dyDescent="0.25">
      <c r="A2148" t="s">
        <v>2035</v>
      </c>
      <c r="B2148">
        <v>22</v>
      </c>
      <c r="C2148" s="54">
        <v>43313</v>
      </c>
      <c r="D2148" s="3" t="str">
        <f>YEAR(Datos_Consumo[[#This Row],[FECHA]])&amp;"-"&amp;MONTH(Datos_Consumo[[#This Row],[FECHA]])</f>
        <v>2018-8</v>
      </c>
    </row>
    <row r="2149" spans="1:4" x14ac:dyDescent="0.25">
      <c r="A2149" t="s">
        <v>2035</v>
      </c>
      <c r="B2149">
        <v>59</v>
      </c>
      <c r="C2149" s="54">
        <v>43344</v>
      </c>
      <c r="D2149" s="3" t="str">
        <f>YEAR(Datos_Consumo[[#This Row],[FECHA]])&amp;"-"&amp;MONTH(Datos_Consumo[[#This Row],[FECHA]])</f>
        <v>2018-9</v>
      </c>
    </row>
    <row r="2150" spans="1:4" x14ac:dyDescent="0.25">
      <c r="A2150" t="s">
        <v>2035</v>
      </c>
      <c r="B2150">
        <v>15</v>
      </c>
      <c r="C2150" s="54">
        <v>43374</v>
      </c>
      <c r="D2150" s="3" t="str">
        <f>YEAR(Datos_Consumo[[#This Row],[FECHA]])&amp;"-"&amp;MONTH(Datos_Consumo[[#This Row],[FECHA]])</f>
        <v>2018-10</v>
      </c>
    </row>
    <row r="2151" spans="1:4" x14ac:dyDescent="0.25">
      <c r="A2151" t="s">
        <v>2036</v>
      </c>
      <c r="B2151">
        <v>11</v>
      </c>
      <c r="C2151" s="54">
        <v>43313</v>
      </c>
      <c r="D2151" s="3" t="str">
        <f>YEAR(Datos_Consumo[[#This Row],[FECHA]])&amp;"-"&amp;MONTH(Datos_Consumo[[#This Row],[FECHA]])</f>
        <v>2018-8</v>
      </c>
    </row>
    <row r="2152" spans="1:4" x14ac:dyDescent="0.25">
      <c r="A2152" t="s">
        <v>2036</v>
      </c>
      <c r="B2152">
        <v>17</v>
      </c>
      <c r="C2152" s="54">
        <v>43344</v>
      </c>
      <c r="D2152" s="3" t="str">
        <f>YEAR(Datos_Consumo[[#This Row],[FECHA]])&amp;"-"&amp;MONTH(Datos_Consumo[[#This Row],[FECHA]])</f>
        <v>2018-9</v>
      </c>
    </row>
    <row r="2153" spans="1:4" x14ac:dyDescent="0.25">
      <c r="A2153" t="s">
        <v>2036</v>
      </c>
      <c r="B2153">
        <v>28</v>
      </c>
      <c r="C2153" s="54">
        <v>43374</v>
      </c>
      <c r="D2153" s="3" t="str">
        <f>YEAR(Datos_Consumo[[#This Row],[FECHA]])&amp;"-"&amp;MONTH(Datos_Consumo[[#This Row],[FECHA]])</f>
        <v>2018-10</v>
      </c>
    </row>
    <row r="2154" spans="1:4" x14ac:dyDescent="0.25">
      <c r="A2154" t="s">
        <v>2036</v>
      </c>
      <c r="B2154">
        <v>20</v>
      </c>
      <c r="C2154" s="54">
        <v>43405</v>
      </c>
      <c r="D2154" s="3" t="str">
        <f>YEAR(Datos_Consumo[[#This Row],[FECHA]])&amp;"-"&amp;MONTH(Datos_Consumo[[#This Row],[FECHA]])</f>
        <v>2018-11</v>
      </c>
    </row>
    <row r="2155" spans="1:4" x14ac:dyDescent="0.25">
      <c r="A2155" t="s">
        <v>2036</v>
      </c>
      <c r="B2155">
        <v>9</v>
      </c>
      <c r="C2155" s="54">
        <v>43435</v>
      </c>
      <c r="D2155" s="3" t="str">
        <f>YEAR(Datos_Consumo[[#This Row],[FECHA]])&amp;"-"&amp;MONTH(Datos_Consumo[[#This Row],[FECHA]])</f>
        <v>2018-12</v>
      </c>
    </row>
    <row r="2156" spans="1:4" x14ac:dyDescent="0.25">
      <c r="A2156" t="s">
        <v>2036</v>
      </c>
      <c r="B2156">
        <v>30</v>
      </c>
      <c r="C2156" s="54">
        <v>43466</v>
      </c>
      <c r="D2156" s="3" t="str">
        <f>YEAR(Datos_Consumo[[#This Row],[FECHA]])&amp;"-"&amp;MONTH(Datos_Consumo[[#This Row],[FECHA]])</f>
        <v>2019-1</v>
      </c>
    </row>
    <row r="2157" spans="1:4" x14ac:dyDescent="0.25">
      <c r="A2157" t="s">
        <v>2037</v>
      </c>
      <c r="B2157">
        <v>1</v>
      </c>
      <c r="C2157" s="54">
        <v>43313</v>
      </c>
      <c r="D2157" s="3" t="str">
        <f>YEAR(Datos_Consumo[[#This Row],[FECHA]])&amp;"-"&amp;MONTH(Datos_Consumo[[#This Row],[FECHA]])</f>
        <v>2018-8</v>
      </c>
    </row>
    <row r="2158" spans="1:4" x14ac:dyDescent="0.25">
      <c r="A2158" t="s">
        <v>2037</v>
      </c>
      <c r="B2158">
        <v>1</v>
      </c>
      <c r="C2158" s="54">
        <v>43344</v>
      </c>
      <c r="D2158" s="3" t="str">
        <f>YEAR(Datos_Consumo[[#This Row],[FECHA]])&amp;"-"&amp;MONTH(Datos_Consumo[[#This Row],[FECHA]])</f>
        <v>2018-9</v>
      </c>
    </row>
    <row r="2159" spans="1:4" x14ac:dyDescent="0.25">
      <c r="A2159" t="s">
        <v>2037</v>
      </c>
      <c r="B2159">
        <v>1</v>
      </c>
      <c r="C2159" s="54">
        <v>43405</v>
      </c>
      <c r="D2159" s="3" t="str">
        <f>YEAR(Datos_Consumo[[#This Row],[FECHA]])&amp;"-"&amp;MONTH(Datos_Consumo[[#This Row],[FECHA]])</f>
        <v>2018-11</v>
      </c>
    </row>
    <row r="2160" spans="1:4" x14ac:dyDescent="0.25">
      <c r="A2160" t="s">
        <v>2038</v>
      </c>
      <c r="B2160">
        <v>1</v>
      </c>
      <c r="C2160" s="54">
        <v>43344</v>
      </c>
      <c r="D2160" s="3" t="str">
        <f>YEAR(Datos_Consumo[[#This Row],[FECHA]])&amp;"-"&amp;MONTH(Datos_Consumo[[#This Row],[FECHA]])</f>
        <v>2018-9</v>
      </c>
    </row>
    <row r="2161" spans="1:4" x14ac:dyDescent="0.25">
      <c r="A2161" t="s">
        <v>2038</v>
      </c>
      <c r="B2161">
        <v>2</v>
      </c>
      <c r="C2161" s="54">
        <v>43405</v>
      </c>
      <c r="D2161" s="3" t="str">
        <f>YEAR(Datos_Consumo[[#This Row],[FECHA]])&amp;"-"&amp;MONTH(Datos_Consumo[[#This Row],[FECHA]])</f>
        <v>2018-11</v>
      </c>
    </row>
    <row r="2162" spans="1:4" x14ac:dyDescent="0.25">
      <c r="A2162" t="s">
        <v>2038</v>
      </c>
      <c r="B2162">
        <v>1</v>
      </c>
      <c r="C2162" s="54">
        <v>43435</v>
      </c>
      <c r="D2162" s="3" t="str">
        <f>YEAR(Datos_Consumo[[#This Row],[FECHA]])&amp;"-"&amp;MONTH(Datos_Consumo[[#This Row],[FECHA]])</f>
        <v>2018-12</v>
      </c>
    </row>
    <row r="2163" spans="1:4" x14ac:dyDescent="0.25">
      <c r="A2163" t="s">
        <v>2038</v>
      </c>
      <c r="B2163">
        <v>1</v>
      </c>
      <c r="C2163" s="54">
        <v>43466</v>
      </c>
      <c r="D2163" s="3" t="str">
        <f>YEAR(Datos_Consumo[[#This Row],[FECHA]])&amp;"-"&amp;MONTH(Datos_Consumo[[#This Row],[FECHA]])</f>
        <v>2019-1</v>
      </c>
    </row>
    <row r="2164" spans="1:4" x14ac:dyDescent="0.25">
      <c r="A2164" t="s">
        <v>2039</v>
      </c>
      <c r="B2164">
        <v>3</v>
      </c>
      <c r="C2164" s="54">
        <v>43313</v>
      </c>
      <c r="D2164" s="3" t="str">
        <f>YEAR(Datos_Consumo[[#This Row],[FECHA]])&amp;"-"&amp;MONTH(Datos_Consumo[[#This Row],[FECHA]])</f>
        <v>2018-8</v>
      </c>
    </row>
    <row r="2165" spans="1:4" x14ac:dyDescent="0.25">
      <c r="A2165" t="s">
        <v>2039</v>
      </c>
      <c r="B2165">
        <v>5</v>
      </c>
      <c r="C2165" s="54">
        <v>43344</v>
      </c>
      <c r="D2165" s="3" t="str">
        <f>YEAR(Datos_Consumo[[#This Row],[FECHA]])&amp;"-"&amp;MONTH(Datos_Consumo[[#This Row],[FECHA]])</f>
        <v>2018-9</v>
      </c>
    </row>
    <row r="2166" spans="1:4" x14ac:dyDescent="0.25">
      <c r="A2166" t="s">
        <v>2039</v>
      </c>
      <c r="B2166">
        <v>5</v>
      </c>
      <c r="C2166" s="54">
        <v>43405</v>
      </c>
      <c r="D2166" s="3" t="str">
        <f>YEAR(Datos_Consumo[[#This Row],[FECHA]])&amp;"-"&amp;MONTH(Datos_Consumo[[#This Row],[FECHA]])</f>
        <v>2018-11</v>
      </c>
    </row>
    <row r="2167" spans="1:4" x14ac:dyDescent="0.25">
      <c r="A2167" t="s">
        <v>2040</v>
      </c>
      <c r="B2167">
        <v>25</v>
      </c>
      <c r="C2167" s="54">
        <v>43313</v>
      </c>
      <c r="D2167" s="3" t="str">
        <f>YEAR(Datos_Consumo[[#This Row],[FECHA]])&amp;"-"&amp;MONTH(Datos_Consumo[[#This Row],[FECHA]])</f>
        <v>2018-8</v>
      </c>
    </row>
    <row r="2168" spans="1:4" x14ac:dyDescent="0.25">
      <c r="A2168" t="s">
        <v>2040</v>
      </c>
      <c r="B2168">
        <v>45</v>
      </c>
      <c r="C2168" s="54">
        <v>43344</v>
      </c>
      <c r="D2168" s="3" t="str">
        <f>YEAR(Datos_Consumo[[#This Row],[FECHA]])&amp;"-"&amp;MONTH(Datos_Consumo[[#This Row],[FECHA]])</f>
        <v>2018-9</v>
      </c>
    </row>
    <row r="2169" spans="1:4" x14ac:dyDescent="0.25">
      <c r="A2169" t="s">
        <v>2040</v>
      </c>
      <c r="B2169">
        <v>10</v>
      </c>
      <c r="C2169" s="54">
        <v>43374</v>
      </c>
      <c r="D2169" s="3" t="str">
        <f>YEAR(Datos_Consumo[[#This Row],[FECHA]])&amp;"-"&amp;MONTH(Datos_Consumo[[#This Row],[FECHA]])</f>
        <v>2018-10</v>
      </c>
    </row>
    <row r="2170" spans="1:4" x14ac:dyDescent="0.25">
      <c r="A2170" t="s">
        <v>2040</v>
      </c>
      <c r="B2170">
        <v>27</v>
      </c>
      <c r="C2170" s="54">
        <v>43405</v>
      </c>
      <c r="D2170" s="3" t="str">
        <f>YEAR(Datos_Consumo[[#This Row],[FECHA]])&amp;"-"&amp;MONTH(Datos_Consumo[[#This Row],[FECHA]])</f>
        <v>2018-11</v>
      </c>
    </row>
    <row r="2171" spans="1:4" x14ac:dyDescent="0.25">
      <c r="A2171" t="s">
        <v>2040</v>
      </c>
      <c r="B2171">
        <v>18</v>
      </c>
      <c r="C2171" s="54">
        <v>43435</v>
      </c>
      <c r="D2171" s="3" t="str">
        <f>YEAR(Datos_Consumo[[#This Row],[FECHA]])&amp;"-"&amp;MONTH(Datos_Consumo[[#This Row],[FECHA]])</f>
        <v>2018-12</v>
      </c>
    </row>
    <row r="2172" spans="1:4" x14ac:dyDescent="0.25">
      <c r="A2172" t="s">
        <v>2040</v>
      </c>
      <c r="B2172">
        <v>8</v>
      </c>
      <c r="C2172" s="54">
        <v>43466</v>
      </c>
      <c r="D2172" s="3" t="str">
        <f>YEAR(Datos_Consumo[[#This Row],[FECHA]])&amp;"-"&amp;MONTH(Datos_Consumo[[#This Row],[FECHA]])</f>
        <v>2019-1</v>
      </c>
    </row>
    <row r="2173" spans="1:4" x14ac:dyDescent="0.25">
      <c r="A2173" t="s">
        <v>2041</v>
      </c>
      <c r="B2173">
        <v>40</v>
      </c>
      <c r="C2173" s="54">
        <v>43313</v>
      </c>
      <c r="D2173" s="3" t="str">
        <f>YEAR(Datos_Consumo[[#This Row],[FECHA]])&amp;"-"&amp;MONTH(Datos_Consumo[[#This Row],[FECHA]])</f>
        <v>2018-8</v>
      </c>
    </row>
    <row r="2174" spans="1:4" x14ac:dyDescent="0.25">
      <c r="A2174" t="s">
        <v>2041</v>
      </c>
      <c r="B2174">
        <v>54</v>
      </c>
      <c r="C2174" s="54">
        <v>43344</v>
      </c>
      <c r="D2174" s="3" t="str">
        <f>YEAR(Datos_Consumo[[#This Row],[FECHA]])&amp;"-"&amp;MONTH(Datos_Consumo[[#This Row],[FECHA]])</f>
        <v>2018-9</v>
      </c>
    </row>
    <row r="2175" spans="1:4" x14ac:dyDescent="0.25">
      <c r="A2175" t="s">
        <v>2041</v>
      </c>
      <c r="B2175">
        <v>47</v>
      </c>
      <c r="C2175" s="54">
        <v>43374</v>
      </c>
      <c r="D2175" s="3" t="str">
        <f>YEAR(Datos_Consumo[[#This Row],[FECHA]])&amp;"-"&amp;MONTH(Datos_Consumo[[#This Row],[FECHA]])</f>
        <v>2018-10</v>
      </c>
    </row>
    <row r="2176" spans="1:4" x14ac:dyDescent="0.25">
      <c r="A2176" t="s">
        <v>2041</v>
      </c>
      <c r="B2176">
        <v>55</v>
      </c>
      <c r="C2176" s="54">
        <v>43405</v>
      </c>
      <c r="D2176" s="3" t="str">
        <f>YEAR(Datos_Consumo[[#This Row],[FECHA]])&amp;"-"&amp;MONTH(Datos_Consumo[[#This Row],[FECHA]])</f>
        <v>2018-11</v>
      </c>
    </row>
    <row r="2177" spans="1:4" x14ac:dyDescent="0.25">
      <c r="A2177" t="s">
        <v>2041</v>
      </c>
      <c r="B2177">
        <v>21</v>
      </c>
      <c r="C2177" s="54">
        <v>43435</v>
      </c>
      <c r="D2177" s="3" t="str">
        <f>YEAR(Datos_Consumo[[#This Row],[FECHA]])&amp;"-"&amp;MONTH(Datos_Consumo[[#This Row],[FECHA]])</f>
        <v>2018-12</v>
      </c>
    </row>
    <row r="2178" spans="1:4" x14ac:dyDescent="0.25">
      <c r="A2178" t="s">
        <v>2041</v>
      </c>
      <c r="B2178">
        <v>16</v>
      </c>
      <c r="C2178" s="54">
        <v>43466</v>
      </c>
      <c r="D2178" s="3" t="str">
        <f>YEAR(Datos_Consumo[[#This Row],[FECHA]])&amp;"-"&amp;MONTH(Datos_Consumo[[#This Row],[FECHA]])</f>
        <v>2019-1</v>
      </c>
    </row>
    <row r="2179" spans="1:4" x14ac:dyDescent="0.25">
      <c r="A2179" t="s">
        <v>2042</v>
      </c>
      <c r="B2179">
        <v>14</v>
      </c>
      <c r="C2179" s="54">
        <v>43313</v>
      </c>
      <c r="D2179" s="3" t="str">
        <f>YEAR(Datos_Consumo[[#This Row],[FECHA]])&amp;"-"&amp;MONTH(Datos_Consumo[[#This Row],[FECHA]])</f>
        <v>2018-8</v>
      </c>
    </row>
    <row r="2180" spans="1:4" x14ac:dyDescent="0.25">
      <c r="A2180" t="s">
        <v>2042</v>
      </c>
      <c r="B2180">
        <v>64</v>
      </c>
      <c r="C2180" s="54">
        <v>43344</v>
      </c>
      <c r="D2180" s="3" t="str">
        <f>YEAR(Datos_Consumo[[#This Row],[FECHA]])&amp;"-"&amp;MONTH(Datos_Consumo[[#This Row],[FECHA]])</f>
        <v>2018-9</v>
      </c>
    </row>
    <row r="2181" spans="1:4" x14ac:dyDescent="0.25">
      <c r="A2181" t="s">
        <v>2042</v>
      </c>
      <c r="B2181">
        <v>21</v>
      </c>
      <c r="C2181" s="54">
        <v>43374</v>
      </c>
      <c r="D2181" s="3" t="str">
        <f>YEAR(Datos_Consumo[[#This Row],[FECHA]])&amp;"-"&amp;MONTH(Datos_Consumo[[#This Row],[FECHA]])</f>
        <v>2018-10</v>
      </c>
    </row>
    <row r="2182" spans="1:4" x14ac:dyDescent="0.25">
      <c r="A2182" t="s">
        <v>2042</v>
      </c>
      <c r="B2182">
        <v>34</v>
      </c>
      <c r="C2182" s="54">
        <v>43405</v>
      </c>
      <c r="D2182" s="3" t="str">
        <f>YEAR(Datos_Consumo[[#This Row],[FECHA]])&amp;"-"&amp;MONTH(Datos_Consumo[[#This Row],[FECHA]])</f>
        <v>2018-11</v>
      </c>
    </row>
    <row r="2183" spans="1:4" x14ac:dyDescent="0.25">
      <c r="A2183" t="s">
        <v>2042</v>
      </c>
      <c r="B2183">
        <v>10</v>
      </c>
      <c r="C2183" s="54">
        <v>43435</v>
      </c>
      <c r="D2183" s="3" t="str">
        <f>YEAR(Datos_Consumo[[#This Row],[FECHA]])&amp;"-"&amp;MONTH(Datos_Consumo[[#This Row],[FECHA]])</f>
        <v>2018-12</v>
      </c>
    </row>
    <row r="2184" spans="1:4" x14ac:dyDescent="0.25">
      <c r="A2184" t="s">
        <v>2042</v>
      </c>
      <c r="B2184">
        <v>11</v>
      </c>
      <c r="C2184" s="54">
        <v>43466</v>
      </c>
      <c r="D2184" s="3" t="str">
        <f>YEAR(Datos_Consumo[[#This Row],[FECHA]])&amp;"-"&amp;MONTH(Datos_Consumo[[#This Row],[FECHA]])</f>
        <v>2019-1</v>
      </c>
    </row>
    <row r="2185" spans="1:4" x14ac:dyDescent="0.25">
      <c r="A2185" t="s">
        <v>2043</v>
      </c>
      <c r="B2185">
        <v>121</v>
      </c>
      <c r="C2185" s="54">
        <v>43313</v>
      </c>
      <c r="D2185" s="3" t="str">
        <f>YEAR(Datos_Consumo[[#This Row],[FECHA]])&amp;"-"&amp;MONTH(Datos_Consumo[[#This Row],[FECHA]])</f>
        <v>2018-8</v>
      </c>
    </row>
    <row r="2186" spans="1:4" x14ac:dyDescent="0.25">
      <c r="A2186" t="s">
        <v>2043</v>
      </c>
      <c r="B2186">
        <v>176</v>
      </c>
      <c r="C2186" s="54">
        <v>43344</v>
      </c>
      <c r="D2186" s="3" t="str">
        <f>YEAR(Datos_Consumo[[#This Row],[FECHA]])&amp;"-"&amp;MONTH(Datos_Consumo[[#This Row],[FECHA]])</f>
        <v>2018-9</v>
      </c>
    </row>
    <row r="2187" spans="1:4" x14ac:dyDescent="0.25">
      <c r="A2187" t="s">
        <v>2043</v>
      </c>
      <c r="B2187">
        <v>51</v>
      </c>
      <c r="C2187" s="54">
        <v>43374</v>
      </c>
      <c r="D2187" s="3" t="str">
        <f>YEAR(Datos_Consumo[[#This Row],[FECHA]])&amp;"-"&amp;MONTH(Datos_Consumo[[#This Row],[FECHA]])</f>
        <v>2018-10</v>
      </c>
    </row>
    <row r="2188" spans="1:4" x14ac:dyDescent="0.25">
      <c r="A2188" t="s">
        <v>2043</v>
      </c>
      <c r="B2188">
        <v>103</v>
      </c>
      <c r="C2188" s="54">
        <v>43405</v>
      </c>
      <c r="D2188" s="3" t="str">
        <f>YEAR(Datos_Consumo[[#This Row],[FECHA]])&amp;"-"&amp;MONTH(Datos_Consumo[[#This Row],[FECHA]])</f>
        <v>2018-11</v>
      </c>
    </row>
    <row r="2189" spans="1:4" x14ac:dyDescent="0.25">
      <c r="A2189" t="s">
        <v>2043</v>
      </c>
      <c r="B2189">
        <v>42</v>
      </c>
      <c r="C2189" s="54">
        <v>43435</v>
      </c>
      <c r="D2189" s="3" t="str">
        <f>YEAR(Datos_Consumo[[#This Row],[FECHA]])&amp;"-"&amp;MONTH(Datos_Consumo[[#This Row],[FECHA]])</f>
        <v>2018-12</v>
      </c>
    </row>
    <row r="2190" spans="1:4" x14ac:dyDescent="0.25">
      <c r="A2190" t="s">
        <v>2043</v>
      </c>
      <c r="B2190">
        <v>36</v>
      </c>
      <c r="C2190" s="54">
        <v>43466</v>
      </c>
      <c r="D2190" s="3" t="str">
        <f>YEAR(Datos_Consumo[[#This Row],[FECHA]])&amp;"-"&amp;MONTH(Datos_Consumo[[#This Row],[FECHA]])</f>
        <v>2019-1</v>
      </c>
    </row>
    <row r="2191" spans="1:4" x14ac:dyDescent="0.25">
      <c r="A2191" t="s">
        <v>2044</v>
      </c>
      <c r="B2191">
        <v>4</v>
      </c>
      <c r="C2191" s="54">
        <v>43313</v>
      </c>
      <c r="D2191" s="3" t="str">
        <f>YEAR(Datos_Consumo[[#This Row],[FECHA]])&amp;"-"&amp;MONTH(Datos_Consumo[[#This Row],[FECHA]])</f>
        <v>2018-8</v>
      </c>
    </row>
    <row r="2192" spans="1:4" x14ac:dyDescent="0.25">
      <c r="A2192" t="s">
        <v>2044</v>
      </c>
      <c r="B2192">
        <v>8</v>
      </c>
      <c r="C2192" s="54">
        <v>43344</v>
      </c>
      <c r="D2192" s="3" t="str">
        <f>YEAR(Datos_Consumo[[#This Row],[FECHA]])&amp;"-"&amp;MONTH(Datos_Consumo[[#This Row],[FECHA]])</f>
        <v>2018-9</v>
      </c>
    </row>
    <row r="2193" spans="1:4" x14ac:dyDescent="0.25">
      <c r="A2193" t="s">
        <v>2044</v>
      </c>
      <c r="B2193">
        <v>1</v>
      </c>
      <c r="C2193" s="54">
        <v>43374</v>
      </c>
      <c r="D2193" s="3" t="str">
        <f>YEAR(Datos_Consumo[[#This Row],[FECHA]])&amp;"-"&amp;MONTH(Datos_Consumo[[#This Row],[FECHA]])</f>
        <v>2018-10</v>
      </c>
    </row>
    <row r="2194" spans="1:4" x14ac:dyDescent="0.25">
      <c r="A2194" t="s">
        <v>2044</v>
      </c>
      <c r="B2194">
        <v>2</v>
      </c>
      <c r="C2194" s="54">
        <v>43405</v>
      </c>
      <c r="D2194" s="3" t="str">
        <f>YEAR(Datos_Consumo[[#This Row],[FECHA]])&amp;"-"&amp;MONTH(Datos_Consumo[[#This Row],[FECHA]])</f>
        <v>2018-11</v>
      </c>
    </row>
    <row r="2195" spans="1:4" x14ac:dyDescent="0.25">
      <c r="A2195" t="s">
        <v>2044</v>
      </c>
      <c r="B2195">
        <v>2</v>
      </c>
      <c r="C2195" s="54">
        <v>43435</v>
      </c>
      <c r="D2195" s="3" t="str">
        <f>YEAR(Datos_Consumo[[#This Row],[FECHA]])&amp;"-"&amp;MONTH(Datos_Consumo[[#This Row],[FECHA]])</f>
        <v>2018-12</v>
      </c>
    </row>
    <row r="2196" spans="1:4" x14ac:dyDescent="0.25">
      <c r="A2196" t="s">
        <v>2045</v>
      </c>
      <c r="B2196">
        <v>4</v>
      </c>
      <c r="C2196" s="54">
        <v>43313</v>
      </c>
      <c r="D2196" s="3" t="str">
        <f>YEAR(Datos_Consumo[[#This Row],[FECHA]])&amp;"-"&amp;MONTH(Datos_Consumo[[#This Row],[FECHA]])</f>
        <v>2018-8</v>
      </c>
    </row>
    <row r="2197" spans="1:4" x14ac:dyDescent="0.25">
      <c r="A2197" t="s">
        <v>2045</v>
      </c>
      <c r="B2197">
        <v>11</v>
      </c>
      <c r="C2197" s="54">
        <v>43344</v>
      </c>
      <c r="D2197" s="3" t="str">
        <f>YEAR(Datos_Consumo[[#This Row],[FECHA]])&amp;"-"&amp;MONTH(Datos_Consumo[[#This Row],[FECHA]])</f>
        <v>2018-9</v>
      </c>
    </row>
    <row r="2198" spans="1:4" x14ac:dyDescent="0.25">
      <c r="A2198" t="s">
        <v>2045</v>
      </c>
      <c r="B2198">
        <v>3</v>
      </c>
      <c r="C2198" s="54">
        <v>43374</v>
      </c>
      <c r="D2198" s="3" t="str">
        <f>YEAR(Datos_Consumo[[#This Row],[FECHA]])&amp;"-"&amp;MONTH(Datos_Consumo[[#This Row],[FECHA]])</f>
        <v>2018-10</v>
      </c>
    </row>
    <row r="2199" spans="1:4" x14ac:dyDescent="0.25">
      <c r="A2199" t="s">
        <v>2045</v>
      </c>
      <c r="B2199">
        <v>12</v>
      </c>
      <c r="C2199" s="54">
        <v>43405</v>
      </c>
      <c r="D2199" s="3" t="str">
        <f>YEAR(Datos_Consumo[[#This Row],[FECHA]])&amp;"-"&amp;MONTH(Datos_Consumo[[#This Row],[FECHA]])</f>
        <v>2018-11</v>
      </c>
    </row>
    <row r="2200" spans="1:4" x14ac:dyDescent="0.25">
      <c r="A2200" t="s">
        <v>2045</v>
      </c>
      <c r="B2200">
        <v>1</v>
      </c>
      <c r="C2200" s="54">
        <v>43466</v>
      </c>
      <c r="D2200" s="3" t="str">
        <f>YEAR(Datos_Consumo[[#This Row],[FECHA]])&amp;"-"&amp;MONTH(Datos_Consumo[[#This Row],[FECHA]])</f>
        <v>2019-1</v>
      </c>
    </row>
    <row r="2201" spans="1:4" x14ac:dyDescent="0.25">
      <c r="A2201" t="s">
        <v>2046</v>
      </c>
      <c r="B2201">
        <v>63</v>
      </c>
      <c r="C2201" s="54">
        <v>43313</v>
      </c>
      <c r="D2201" s="3" t="str">
        <f>YEAR(Datos_Consumo[[#This Row],[FECHA]])&amp;"-"&amp;MONTH(Datos_Consumo[[#This Row],[FECHA]])</f>
        <v>2018-8</v>
      </c>
    </row>
    <row r="2202" spans="1:4" x14ac:dyDescent="0.25">
      <c r="A2202" t="s">
        <v>2046</v>
      </c>
      <c r="B2202">
        <v>16</v>
      </c>
      <c r="C2202" s="54">
        <v>43344</v>
      </c>
      <c r="D2202" s="3" t="str">
        <f>YEAR(Datos_Consumo[[#This Row],[FECHA]])&amp;"-"&amp;MONTH(Datos_Consumo[[#This Row],[FECHA]])</f>
        <v>2018-9</v>
      </c>
    </row>
    <row r="2203" spans="1:4" x14ac:dyDescent="0.25">
      <c r="A2203" t="s">
        <v>2046</v>
      </c>
      <c r="B2203">
        <v>3</v>
      </c>
      <c r="C2203" s="54">
        <v>43374</v>
      </c>
      <c r="D2203" s="3" t="str">
        <f>YEAR(Datos_Consumo[[#This Row],[FECHA]])&amp;"-"&amp;MONTH(Datos_Consumo[[#This Row],[FECHA]])</f>
        <v>2018-10</v>
      </c>
    </row>
    <row r="2204" spans="1:4" x14ac:dyDescent="0.25">
      <c r="A2204" t="s">
        <v>2046</v>
      </c>
      <c r="B2204">
        <v>13</v>
      </c>
      <c r="C2204" s="54">
        <v>43405</v>
      </c>
      <c r="D2204" s="3" t="str">
        <f>YEAR(Datos_Consumo[[#This Row],[FECHA]])&amp;"-"&amp;MONTH(Datos_Consumo[[#This Row],[FECHA]])</f>
        <v>2018-11</v>
      </c>
    </row>
    <row r="2205" spans="1:4" x14ac:dyDescent="0.25">
      <c r="A2205" t="s">
        <v>2046</v>
      </c>
      <c r="B2205">
        <v>7</v>
      </c>
      <c r="C2205" s="54">
        <v>43435</v>
      </c>
      <c r="D2205" s="3" t="str">
        <f>YEAR(Datos_Consumo[[#This Row],[FECHA]])&amp;"-"&amp;MONTH(Datos_Consumo[[#This Row],[FECHA]])</f>
        <v>2018-12</v>
      </c>
    </row>
    <row r="2206" spans="1:4" x14ac:dyDescent="0.25">
      <c r="A2206" t="s">
        <v>2046</v>
      </c>
      <c r="B2206">
        <v>3</v>
      </c>
      <c r="C2206" s="54">
        <v>43466</v>
      </c>
      <c r="D2206" s="3" t="str">
        <f>YEAR(Datos_Consumo[[#This Row],[FECHA]])&amp;"-"&amp;MONTH(Datos_Consumo[[#This Row],[FECHA]])</f>
        <v>2019-1</v>
      </c>
    </row>
    <row r="2207" spans="1:4" x14ac:dyDescent="0.25">
      <c r="A2207" t="s">
        <v>2047</v>
      </c>
      <c r="B2207">
        <v>39</v>
      </c>
      <c r="C2207" s="54">
        <v>43313</v>
      </c>
      <c r="D2207" s="3" t="str">
        <f>YEAR(Datos_Consumo[[#This Row],[FECHA]])&amp;"-"&amp;MONTH(Datos_Consumo[[#This Row],[FECHA]])</f>
        <v>2018-8</v>
      </c>
    </row>
    <row r="2208" spans="1:4" x14ac:dyDescent="0.25">
      <c r="A2208" t="s">
        <v>2047</v>
      </c>
      <c r="B2208">
        <v>71</v>
      </c>
      <c r="C2208" s="54">
        <v>43344</v>
      </c>
      <c r="D2208" s="3" t="str">
        <f>YEAR(Datos_Consumo[[#This Row],[FECHA]])&amp;"-"&amp;MONTH(Datos_Consumo[[#This Row],[FECHA]])</f>
        <v>2018-9</v>
      </c>
    </row>
    <row r="2209" spans="1:4" x14ac:dyDescent="0.25">
      <c r="A2209" t="s">
        <v>2047</v>
      </c>
      <c r="B2209">
        <v>48</v>
      </c>
      <c r="C2209" s="54">
        <v>43374</v>
      </c>
      <c r="D2209" s="3" t="str">
        <f>YEAR(Datos_Consumo[[#This Row],[FECHA]])&amp;"-"&amp;MONTH(Datos_Consumo[[#This Row],[FECHA]])</f>
        <v>2018-10</v>
      </c>
    </row>
    <row r="2210" spans="1:4" x14ac:dyDescent="0.25">
      <c r="A2210" t="s">
        <v>2047</v>
      </c>
      <c r="B2210">
        <v>54</v>
      </c>
      <c r="C2210" s="54">
        <v>43405</v>
      </c>
      <c r="D2210" s="3" t="str">
        <f>YEAR(Datos_Consumo[[#This Row],[FECHA]])&amp;"-"&amp;MONTH(Datos_Consumo[[#This Row],[FECHA]])</f>
        <v>2018-11</v>
      </c>
    </row>
    <row r="2211" spans="1:4" x14ac:dyDescent="0.25">
      <c r="A2211" t="s">
        <v>2047</v>
      </c>
      <c r="B2211">
        <v>25</v>
      </c>
      <c r="C2211" s="54">
        <v>43435</v>
      </c>
      <c r="D2211" s="3" t="str">
        <f>YEAR(Datos_Consumo[[#This Row],[FECHA]])&amp;"-"&amp;MONTH(Datos_Consumo[[#This Row],[FECHA]])</f>
        <v>2018-12</v>
      </c>
    </row>
    <row r="2212" spans="1:4" x14ac:dyDescent="0.25">
      <c r="A2212" t="s">
        <v>2047</v>
      </c>
      <c r="B2212">
        <v>22</v>
      </c>
      <c r="C2212" s="54">
        <v>43466</v>
      </c>
      <c r="D2212" s="3" t="str">
        <f>YEAR(Datos_Consumo[[#This Row],[FECHA]])&amp;"-"&amp;MONTH(Datos_Consumo[[#This Row],[FECHA]])</f>
        <v>2019-1</v>
      </c>
    </row>
    <row r="2213" spans="1:4" x14ac:dyDescent="0.25">
      <c r="A2213" t="s">
        <v>2048</v>
      </c>
      <c r="B2213">
        <v>7</v>
      </c>
      <c r="C2213" s="54">
        <v>43313</v>
      </c>
      <c r="D2213" s="3" t="str">
        <f>YEAR(Datos_Consumo[[#This Row],[FECHA]])&amp;"-"&amp;MONTH(Datos_Consumo[[#This Row],[FECHA]])</f>
        <v>2018-8</v>
      </c>
    </row>
    <row r="2214" spans="1:4" x14ac:dyDescent="0.25">
      <c r="A2214" t="s">
        <v>2048</v>
      </c>
      <c r="B2214">
        <v>21</v>
      </c>
      <c r="C2214" s="54">
        <v>43344</v>
      </c>
      <c r="D2214" s="3" t="str">
        <f>YEAR(Datos_Consumo[[#This Row],[FECHA]])&amp;"-"&amp;MONTH(Datos_Consumo[[#This Row],[FECHA]])</f>
        <v>2018-9</v>
      </c>
    </row>
    <row r="2215" spans="1:4" x14ac:dyDescent="0.25">
      <c r="A2215" t="s">
        <v>2048</v>
      </c>
      <c r="B2215">
        <v>34</v>
      </c>
      <c r="C2215" s="54">
        <v>43374</v>
      </c>
      <c r="D2215" s="3" t="str">
        <f>YEAR(Datos_Consumo[[#This Row],[FECHA]])&amp;"-"&amp;MONTH(Datos_Consumo[[#This Row],[FECHA]])</f>
        <v>2018-10</v>
      </c>
    </row>
    <row r="2216" spans="1:4" x14ac:dyDescent="0.25">
      <c r="A2216" t="s">
        <v>2048</v>
      </c>
      <c r="B2216">
        <v>8</v>
      </c>
      <c r="C2216" s="54">
        <v>43405</v>
      </c>
      <c r="D2216" s="3" t="str">
        <f>YEAR(Datos_Consumo[[#This Row],[FECHA]])&amp;"-"&amp;MONTH(Datos_Consumo[[#This Row],[FECHA]])</f>
        <v>2018-11</v>
      </c>
    </row>
    <row r="2217" spans="1:4" x14ac:dyDescent="0.25">
      <c r="A2217" t="s">
        <v>2048</v>
      </c>
      <c r="B2217">
        <v>22</v>
      </c>
      <c r="C2217" s="54">
        <v>43435</v>
      </c>
      <c r="D2217" s="3" t="str">
        <f>YEAR(Datos_Consumo[[#This Row],[FECHA]])&amp;"-"&amp;MONTH(Datos_Consumo[[#This Row],[FECHA]])</f>
        <v>2018-12</v>
      </c>
    </row>
    <row r="2218" spans="1:4" x14ac:dyDescent="0.25">
      <c r="A2218" t="s">
        <v>2048</v>
      </c>
      <c r="B2218">
        <v>11</v>
      </c>
      <c r="C2218" s="54">
        <v>43466</v>
      </c>
      <c r="D2218" s="3" t="str">
        <f>YEAR(Datos_Consumo[[#This Row],[FECHA]])&amp;"-"&amp;MONTH(Datos_Consumo[[#This Row],[FECHA]])</f>
        <v>2019-1</v>
      </c>
    </row>
    <row r="2219" spans="1:4" x14ac:dyDescent="0.25">
      <c r="A2219" t="s">
        <v>2049</v>
      </c>
      <c r="B2219">
        <v>3</v>
      </c>
      <c r="C2219" s="54">
        <v>43344</v>
      </c>
      <c r="D2219" s="3" t="str">
        <f>YEAR(Datos_Consumo[[#This Row],[FECHA]])&amp;"-"&amp;MONTH(Datos_Consumo[[#This Row],[FECHA]])</f>
        <v>2018-9</v>
      </c>
    </row>
    <row r="2220" spans="1:4" x14ac:dyDescent="0.25">
      <c r="A2220" t="s">
        <v>2049</v>
      </c>
      <c r="B2220">
        <v>1</v>
      </c>
      <c r="C2220" s="54">
        <v>43405</v>
      </c>
      <c r="D2220" s="3" t="str">
        <f>YEAR(Datos_Consumo[[#This Row],[FECHA]])&amp;"-"&amp;MONTH(Datos_Consumo[[#This Row],[FECHA]])</f>
        <v>2018-11</v>
      </c>
    </row>
    <row r="2221" spans="1:4" x14ac:dyDescent="0.25">
      <c r="A2221" t="s">
        <v>2049</v>
      </c>
      <c r="B2221">
        <v>1</v>
      </c>
      <c r="C2221" s="54">
        <v>43435</v>
      </c>
      <c r="D2221" s="3" t="str">
        <f>YEAR(Datos_Consumo[[#This Row],[FECHA]])&amp;"-"&amp;MONTH(Datos_Consumo[[#This Row],[FECHA]])</f>
        <v>2018-12</v>
      </c>
    </row>
    <row r="2222" spans="1:4" x14ac:dyDescent="0.25">
      <c r="A2222" t="s">
        <v>2049</v>
      </c>
      <c r="B2222">
        <v>2</v>
      </c>
      <c r="C2222" s="54">
        <v>43466</v>
      </c>
      <c r="D2222" s="3" t="str">
        <f>YEAR(Datos_Consumo[[#This Row],[FECHA]])&amp;"-"&amp;MONTH(Datos_Consumo[[#This Row],[FECHA]])</f>
        <v>2019-1</v>
      </c>
    </row>
    <row r="2223" spans="1:4" x14ac:dyDescent="0.25">
      <c r="A2223" t="s">
        <v>2050</v>
      </c>
      <c r="B2223">
        <v>2</v>
      </c>
      <c r="C2223" s="54">
        <v>43405</v>
      </c>
      <c r="D2223" s="3" t="str">
        <f>YEAR(Datos_Consumo[[#This Row],[FECHA]])&amp;"-"&amp;MONTH(Datos_Consumo[[#This Row],[FECHA]])</f>
        <v>2018-11</v>
      </c>
    </row>
    <row r="2224" spans="1:4" x14ac:dyDescent="0.25">
      <c r="A2224" t="s">
        <v>2050</v>
      </c>
      <c r="B2224">
        <v>2</v>
      </c>
      <c r="C2224" s="54">
        <v>43435</v>
      </c>
      <c r="D2224" s="3" t="str">
        <f>YEAR(Datos_Consumo[[#This Row],[FECHA]])&amp;"-"&amp;MONTH(Datos_Consumo[[#This Row],[FECHA]])</f>
        <v>2018-12</v>
      </c>
    </row>
    <row r="2225" spans="1:4" x14ac:dyDescent="0.25">
      <c r="A2225" t="s">
        <v>2050</v>
      </c>
      <c r="B2225">
        <v>3</v>
      </c>
      <c r="C2225" s="54">
        <v>43466</v>
      </c>
      <c r="D2225" s="3" t="str">
        <f>YEAR(Datos_Consumo[[#This Row],[FECHA]])&amp;"-"&amp;MONTH(Datos_Consumo[[#This Row],[FECHA]])</f>
        <v>2019-1</v>
      </c>
    </row>
    <row r="2226" spans="1:4" x14ac:dyDescent="0.25">
      <c r="A2226" t="s">
        <v>2051</v>
      </c>
      <c r="B2226">
        <v>1</v>
      </c>
      <c r="C2226" s="54">
        <v>43344</v>
      </c>
      <c r="D2226" s="3" t="str">
        <f>YEAR(Datos_Consumo[[#This Row],[FECHA]])&amp;"-"&amp;MONTH(Datos_Consumo[[#This Row],[FECHA]])</f>
        <v>2018-9</v>
      </c>
    </row>
    <row r="2227" spans="1:4" x14ac:dyDescent="0.25">
      <c r="A2227" t="s">
        <v>2051</v>
      </c>
      <c r="B2227">
        <v>1</v>
      </c>
      <c r="C2227" s="54">
        <v>43435</v>
      </c>
      <c r="D2227" s="3" t="str">
        <f>YEAR(Datos_Consumo[[#This Row],[FECHA]])&amp;"-"&amp;MONTH(Datos_Consumo[[#This Row],[FECHA]])</f>
        <v>2018-12</v>
      </c>
    </row>
    <row r="2228" spans="1:4" x14ac:dyDescent="0.25">
      <c r="A2228" t="s">
        <v>2051</v>
      </c>
      <c r="B2228">
        <v>2</v>
      </c>
      <c r="C2228" s="54">
        <v>43466</v>
      </c>
      <c r="D2228" s="3" t="str">
        <f>YEAR(Datos_Consumo[[#This Row],[FECHA]])&amp;"-"&amp;MONTH(Datos_Consumo[[#This Row],[FECHA]])</f>
        <v>2019-1</v>
      </c>
    </row>
    <row r="2229" spans="1:4" x14ac:dyDescent="0.25">
      <c r="A2229" t="s">
        <v>2052</v>
      </c>
      <c r="B2229">
        <v>98</v>
      </c>
      <c r="C2229" s="54">
        <v>43313</v>
      </c>
      <c r="D2229" s="3" t="str">
        <f>YEAR(Datos_Consumo[[#This Row],[FECHA]])&amp;"-"&amp;MONTH(Datos_Consumo[[#This Row],[FECHA]])</f>
        <v>2018-8</v>
      </c>
    </row>
    <row r="2230" spans="1:4" x14ac:dyDescent="0.25">
      <c r="A2230" t="s">
        <v>2052</v>
      </c>
      <c r="B2230">
        <v>138</v>
      </c>
      <c r="C2230" s="54">
        <v>43344</v>
      </c>
      <c r="D2230" s="3" t="str">
        <f>YEAR(Datos_Consumo[[#This Row],[FECHA]])&amp;"-"&amp;MONTH(Datos_Consumo[[#This Row],[FECHA]])</f>
        <v>2018-9</v>
      </c>
    </row>
    <row r="2231" spans="1:4" x14ac:dyDescent="0.25">
      <c r="A2231" t="s">
        <v>2052</v>
      </c>
      <c r="B2231">
        <v>98</v>
      </c>
      <c r="C2231" s="54">
        <v>43374</v>
      </c>
      <c r="D2231" s="3" t="str">
        <f>YEAR(Datos_Consumo[[#This Row],[FECHA]])&amp;"-"&amp;MONTH(Datos_Consumo[[#This Row],[FECHA]])</f>
        <v>2018-10</v>
      </c>
    </row>
    <row r="2232" spans="1:4" x14ac:dyDescent="0.25">
      <c r="A2232" t="s">
        <v>2052</v>
      </c>
      <c r="B2232">
        <v>126</v>
      </c>
      <c r="C2232" s="54">
        <v>43405</v>
      </c>
      <c r="D2232" s="3" t="str">
        <f>YEAR(Datos_Consumo[[#This Row],[FECHA]])&amp;"-"&amp;MONTH(Datos_Consumo[[#This Row],[FECHA]])</f>
        <v>2018-11</v>
      </c>
    </row>
    <row r="2233" spans="1:4" x14ac:dyDescent="0.25">
      <c r="A2233" t="s">
        <v>2052</v>
      </c>
      <c r="B2233">
        <v>15</v>
      </c>
      <c r="C2233" s="54">
        <v>43435</v>
      </c>
      <c r="D2233" s="3" t="str">
        <f>YEAR(Datos_Consumo[[#This Row],[FECHA]])&amp;"-"&amp;MONTH(Datos_Consumo[[#This Row],[FECHA]])</f>
        <v>2018-12</v>
      </c>
    </row>
    <row r="2234" spans="1:4" x14ac:dyDescent="0.25">
      <c r="A2234" t="s">
        <v>2052</v>
      </c>
      <c r="B2234">
        <v>40</v>
      </c>
      <c r="C2234" s="54">
        <v>43466</v>
      </c>
      <c r="D2234" s="3" t="str">
        <f>YEAR(Datos_Consumo[[#This Row],[FECHA]])&amp;"-"&amp;MONTH(Datos_Consumo[[#This Row],[FECHA]])</f>
        <v>2019-1</v>
      </c>
    </row>
    <row r="2235" spans="1:4" x14ac:dyDescent="0.25">
      <c r="A2235" t="s">
        <v>2053</v>
      </c>
      <c r="B2235">
        <v>2</v>
      </c>
      <c r="C2235" s="54">
        <v>43313</v>
      </c>
      <c r="D2235" s="3" t="str">
        <f>YEAR(Datos_Consumo[[#This Row],[FECHA]])&amp;"-"&amp;MONTH(Datos_Consumo[[#This Row],[FECHA]])</f>
        <v>2018-8</v>
      </c>
    </row>
    <row r="2236" spans="1:4" x14ac:dyDescent="0.25">
      <c r="A2236" t="s">
        <v>2053</v>
      </c>
      <c r="B2236">
        <v>3</v>
      </c>
      <c r="C2236" s="54">
        <v>43374</v>
      </c>
      <c r="D2236" s="3" t="str">
        <f>YEAR(Datos_Consumo[[#This Row],[FECHA]])&amp;"-"&amp;MONTH(Datos_Consumo[[#This Row],[FECHA]])</f>
        <v>2018-10</v>
      </c>
    </row>
    <row r="2237" spans="1:4" x14ac:dyDescent="0.25">
      <c r="A2237" t="s">
        <v>2054</v>
      </c>
      <c r="B2237">
        <v>34</v>
      </c>
      <c r="C2237" s="54">
        <v>43313</v>
      </c>
      <c r="D2237" s="3" t="str">
        <f>YEAR(Datos_Consumo[[#This Row],[FECHA]])&amp;"-"&amp;MONTH(Datos_Consumo[[#This Row],[FECHA]])</f>
        <v>2018-8</v>
      </c>
    </row>
    <row r="2238" spans="1:4" x14ac:dyDescent="0.25">
      <c r="A2238" t="s">
        <v>2054</v>
      </c>
      <c r="B2238">
        <v>50</v>
      </c>
      <c r="C2238" s="54">
        <v>43344</v>
      </c>
      <c r="D2238" s="3" t="str">
        <f>YEAR(Datos_Consumo[[#This Row],[FECHA]])&amp;"-"&amp;MONTH(Datos_Consumo[[#This Row],[FECHA]])</f>
        <v>2018-9</v>
      </c>
    </row>
    <row r="2239" spans="1:4" x14ac:dyDescent="0.25">
      <c r="A2239" t="s">
        <v>2054</v>
      </c>
      <c r="B2239">
        <v>13</v>
      </c>
      <c r="C2239" s="54">
        <v>43374</v>
      </c>
      <c r="D2239" s="3" t="str">
        <f>YEAR(Datos_Consumo[[#This Row],[FECHA]])&amp;"-"&amp;MONTH(Datos_Consumo[[#This Row],[FECHA]])</f>
        <v>2018-10</v>
      </c>
    </row>
    <row r="2240" spans="1:4" x14ac:dyDescent="0.25">
      <c r="A2240" t="s">
        <v>2054</v>
      </c>
      <c r="B2240">
        <v>36</v>
      </c>
      <c r="C2240" s="54">
        <v>43405</v>
      </c>
      <c r="D2240" s="3" t="str">
        <f>YEAR(Datos_Consumo[[#This Row],[FECHA]])&amp;"-"&amp;MONTH(Datos_Consumo[[#This Row],[FECHA]])</f>
        <v>2018-11</v>
      </c>
    </row>
    <row r="2241" spans="1:4" x14ac:dyDescent="0.25">
      <c r="A2241" t="s">
        <v>2054</v>
      </c>
      <c r="B2241">
        <v>21</v>
      </c>
      <c r="C2241" s="54">
        <v>43435</v>
      </c>
      <c r="D2241" s="3" t="str">
        <f>YEAR(Datos_Consumo[[#This Row],[FECHA]])&amp;"-"&amp;MONTH(Datos_Consumo[[#This Row],[FECHA]])</f>
        <v>2018-12</v>
      </c>
    </row>
    <row r="2242" spans="1:4" x14ac:dyDescent="0.25">
      <c r="A2242" t="s">
        <v>2054</v>
      </c>
      <c r="B2242">
        <v>21</v>
      </c>
      <c r="C2242" s="54">
        <v>43466</v>
      </c>
      <c r="D2242" s="3" t="str">
        <f>YEAR(Datos_Consumo[[#This Row],[FECHA]])&amp;"-"&amp;MONTH(Datos_Consumo[[#This Row],[FECHA]])</f>
        <v>2019-1</v>
      </c>
    </row>
    <row r="2243" spans="1:4" x14ac:dyDescent="0.25">
      <c r="A2243" t="s">
        <v>2055</v>
      </c>
      <c r="B2243">
        <v>32</v>
      </c>
      <c r="C2243" s="54">
        <v>43313</v>
      </c>
      <c r="D2243" s="3" t="str">
        <f>YEAR(Datos_Consumo[[#This Row],[FECHA]])&amp;"-"&amp;MONTH(Datos_Consumo[[#This Row],[FECHA]])</f>
        <v>2018-8</v>
      </c>
    </row>
    <row r="2244" spans="1:4" x14ac:dyDescent="0.25">
      <c r="A2244" t="s">
        <v>2055</v>
      </c>
      <c r="B2244">
        <v>51</v>
      </c>
      <c r="C2244" s="54">
        <v>43344</v>
      </c>
      <c r="D2244" s="3" t="str">
        <f>YEAR(Datos_Consumo[[#This Row],[FECHA]])&amp;"-"&amp;MONTH(Datos_Consumo[[#This Row],[FECHA]])</f>
        <v>2018-9</v>
      </c>
    </row>
    <row r="2245" spans="1:4" x14ac:dyDescent="0.25">
      <c r="A2245" t="s">
        <v>2055</v>
      </c>
      <c r="B2245">
        <v>41</v>
      </c>
      <c r="C2245" s="54">
        <v>43374</v>
      </c>
      <c r="D2245" s="3" t="str">
        <f>YEAR(Datos_Consumo[[#This Row],[FECHA]])&amp;"-"&amp;MONTH(Datos_Consumo[[#This Row],[FECHA]])</f>
        <v>2018-10</v>
      </c>
    </row>
    <row r="2246" spans="1:4" x14ac:dyDescent="0.25">
      <c r="A2246" t="s">
        <v>2055</v>
      </c>
      <c r="B2246">
        <v>46</v>
      </c>
      <c r="C2246" s="54">
        <v>43405</v>
      </c>
      <c r="D2246" s="3" t="str">
        <f>YEAR(Datos_Consumo[[#This Row],[FECHA]])&amp;"-"&amp;MONTH(Datos_Consumo[[#This Row],[FECHA]])</f>
        <v>2018-11</v>
      </c>
    </row>
    <row r="2247" spans="1:4" x14ac:dyDescent="0.25">
      <c r="A2247" t="s">
        <v>2055</v>
      </c>
      <c r="B2247">
        <v>21</v>
      </c>
      <c r="C2247" s="54">
        <v>43435</v>
      </c>
      <c r="D2247" s="3" t="str">
        <f>YEAR(Datos_Consumo[[#This Row],[FECHA]])&amp;"-"&amp;MONTH(Datos_Consumo[[#This Row],[FECHA]])</f>
        <v>2018-12</v>
      </c>
    </row>
    <row r="2248" spans="1:4" x14ac:dyDescent="0.25">
      <c r="A2248" t="s">
        <v>2055</v>
      </c>
      <c r="B2248">
        <v>13</v>
      </c>
      <c r="C2248" s="54">
        <v>43466</v>
      </c>
      <c r="D2248" s="3" t="str">
        <f>YEAR(Datos_Consumo[[#This Row],[FECHA]])&amp;"-"&amp;MONTH(Datos_Consumo[[#This Row],[FECHA]])</f>
        <v>2019-1</v>
      </c>
    </row>
    <row r="2249" spans="1:4" x14ac:dyDescent="0.25">
      <c r="A2249" t="s">
        <v>2056</v>
      </c>
      <c r="B2249">
        <v>9</v>
      </c>
      <c r="C2249" s="54">
        <v>43313</v>
      </c>
      <c r="D2249" s="3" t="str">
        <f>YEAR(Datos_Consumo[[#This Row],[FECHA]])&amp;"-"&amp;MONTH(Datos_Consumo[[#This Row],[FECHA]])</f>
        <v>2018-8</v>
      </c>
    </row>
    <row r="2250" spans="1:4" x14ac:dyDescent="0.25">
      <c r="A2250" t="s">
        <v>2056</v>
      </c>
      <c r="B2250">
        <v>11</v>
      </c>
      <c r="C2250" s="54">
        <v>43344</v>
      </c>
      <c r="D2250" s="3" t="str">
        <f>YEAR(Datos_Consumo[[#This Row],[FECHA]])&amp;"-"&amp;MONTH(Datos_Consumo[[#This Row],[FECHA]])</f>
        <v>2018-9</v>
      </c>
    </row>
    <row r="2251" spans="1:4" x14ac:dyDescent="0.25">
      <c r="A2251" t="s">
        <v>2056</v>
      </c>
      <c r="B2251">
        <v>5</v>
      </c>
      <c r="C2251" s="54">
        <v>43374</v>
      </c>
      <c r="D2251" s="3" t="str">
        <f>YEAR(Datos_Consumo[[#This Row],[FECHA]])&amp;"-"&amp;MONTH(Datos_Consumo[[#This Row],[FECHA]])</f>
        <v>2018-10</v>
      </c>
    </row>
    <row r="2252" spans="1:4" x14ac:dyDescent="0.25">
      <c r="A2252" t="s">
        <v>2056</v>
      </c>
      <c r="B2252">
        <v>34</v>
      </c>
      <c r="C2252" s="54">
        <v>43405</v>
      </c>
      <c r="D2252" s="3" t="str">
        <f>YEAR(Datos_Consumo[[#This Row],[FECHA]])&amp;"-"&amp;MONTH(Datos_Consumo[[#This Row],[FECHA]])</f>
        <v>2018-11</v>
      </c>
    </row>
    <row r="2253" spans="1:4" x14ac:dyDescent="0.25">
      <c r="A2253" t="s">
        <v>2056</v>
      </c>
      <c r="B2253">
        <v>7</v>
      </c>
      <c r="C2253" s="54">
        <v>43435</v>
      </c>
      <c r="D2253" s="3" t="str">
        <f>YEAR(Datos_Consumo[[#This Row],[FECHA]])&amp;"-"&amp;MONTH(Datos_Consumo[[#This Row],[FECHA]])</f>
        <v>2018-12</v>
      </c>
    </row>
    <row r="2254" spans="1:4" x14ac:dyDescent="0.25">
      <c r="A2254" t="s">
        <v>2056</v>
      </c>
      <c r="B2254">
        <v>3</v>
      </c>
      <c r="C2254" s="54">
        <v>43466</v>
      </c>
      <c r="D2254" s="3" t="str">
        <f>YEAR(Datos_Consumo[[#This Row],[FECHA]])&amp;"-"&amp;MONTH(Datos_Consumo[[#This Row],[FECHA]])</f>
        <v>2019-1</v>
      </c>
    </row>
    <row r="2255" spans="1:4" x14ac:dyDescent="0.25">
      <c r="A2255" t="s">
        <v>2057</v>
      </c>
      <c r="B2255">
        <v>23</v>
      </c>
      <c r="C2255" s="54">
        <v>43313</v>
      </c>
      <c r="D2255" s="3" t="str">
        <f>YEAR(Datos_Consumo[[#This Row],[FECHA]])&amp;"-"&amp;MONTH(Datos_Consumo[[#This Row],[FECHA]])</f>
        <v>2018-8</v>
      </c>
    </row>
    <row r="2256" spans="1:4" x14ac:dyDescent="0.25">
      <c r="A2256" t="s">
        <v>2057</v>
      </c>
      <c r="B2256">
        <v>44</v>
      </c>
      <c r="C2256" s="54">
        <v>43344</v>
      </c>
      <c r="D2256" s="3" t="str">
        <f>YEAR(Datos_Consumo[[#This Row],[FECHA]])&amp;"-"&amp;MONTH(Datos_Consumo[[#This Row],[FECHA]])</f>
        <v>2018-9</v>
      </c>
    </row>
    <row r="2257" spans="1:4" x14ac:dyDescent="0.25">
      <c r="A2257" t="s">
        <v>2057</v>
      </c>
      <c r="B2257">
        <v>15</v>
      </c>
      <c r="C2257" s="54">
        <v>43374</v>
      </c>
      <c r="D2257" s="3" t="str">
        <f>YEAR(Datos_Consumo[[#This Row],[FECHA]])&amp;"-"&amp;MONTH(Datos_Consumo[[#This Row],[FECHA]])</f>
        <v>2018-10</v>
      </c>
    </row>
    <row r="2258" spans="1:4" x14ac:dyDescent="0.25">
      <c r="A2258" t="s">
        <v>2057</v>
      </c>
      <c r="B2258">
        <v>20</v>
      </c>
      <c r="C2258" s="54">
        <v>43405</v>
      </c>
      <c r="D2258" s="3" t="str">
        <f>YEAR(Datos_Consumo[[#This Row],[FECHA]])&amp;"-"&amp;MONTH(Datos_Consumo[[#This Row],[FECHA]])</f>
        <v>2018-11</v>
      </c>
    </row>
    <row r="2259" spans="1:4" x14ac:dyDescent="0.25">
      <c r="A2259" t="s">
        <v>2057</v>
      </c>
      <c r="B2259">
        <v>6</v>
      </c>
      <c r="C2259" s="54">
        <v>43435</v>
      </c>
      <c r="D2259" s="3" t="str">
        <f>YEAR(Datos_Consumo[[#This Row],[FECHA]])&amp;"-"&amp;MONTH(Datos_Consumo[[#This Row],[FECHA]])</f>
        <v>2018-12</v>
      </c>
    </row>
    <row r="2260" spans="1:4" x14ac:dyDescent="0.25">
      <c r="A2260" t="s">
        <v>2057</v>
      </c>
      <c r="B2260">
        <v>9</v>
      </c>
      <c r="C2260" s="54">
        <v>43466</v>
      </c>
      <c r="D2260" s="3" t="str">
        <f>YEAR(Datos_Consumo[[#This Row],[FECHA]])&amp;"-"&amp;MONTH(Datos_Consumo[[#This Row],[FECHA]])</f>
        <v>2019-1</v>
      </c>
    </row>
    <row r="2261" spans="1:4" x14ac:dyDescent="0.25">
      <c r="A2261" t="s">
        <v>2058</v>
      </c>
      <c r="B2261">
        <v>10</v>
      </c>
      <c r="C2261" s="54">
        <v>43313</v>
      </c>
      <c r="D2261" s="3" t="str">
        <f>YEAR(Datos_Consumo[[#This Row],[FECHA]])&amp;"-"&amp;MONTH(Datos_Consumo[[#This Row],[FECHA]])</f>
        <v>2018-8</v>
      </c>
    </row>
    <row r="2262" spans="1:4" x14ac:dyDescent="0.25">
      <c r="A2262" t="s">
        <v>2058</v>
      </c>
      <c r="B2262">
        <v>13</v>
      </c>
      <c r="C2262" s="54">
        <v>43344</v>
      </c>
      <c r="D2262" s="3" t="str">
        <f>YEAR(Datos_Consumo[[#This Row],[FECHA]])&amp;"-"&amp;MONTH(Datos_Consumo[[#This Row],[FECHA]])</f>
        <v>2018-9</v>
      </c>
    </row>
    <row r="2263" spans="1:4" x14ac:dyDescent="0.25">
      <c r="A2263" t="s">
        <v>2058</v>
      </c>
      <c r="B2263">
        <v>2</v>
      </c>
      <c r="C2263" s="54">
        <v>43374</v>
      </c>
      <c r="D2263" s="3" t="str">
        <f>YEAR(Datos_Consumo[[#This Row],[FECHA]])&amp;"-"&amp;MONTH(Datos_Consumo[[#This Row],[FECHA]])</f>
        <v>2018-10</v>
      </c>
    </row>
    <row r="2264" spans="1:4" x14ac:dyDescent="0.25">
      <c r="A2264" t="s">
        <v>2058</v>
      </c>
      <c r="B2264">
        <v>4</v>
      </c>
      <c r="C2264" s="54">
        <v>43405</v>
      </c>
      <c r="D2264" s="3" t="str">
        <f>YEAR(Datos_Consumo[[#This Row],[FECHA]])&amp;"-"&amp;MONTH(Datos_Consumo[[#This Row],[FECHA]])</f>
        <v>2018-11</v>
      </c>
    </row>
    <row r="2265" spans="1:4" x14ac:dyDescent="0.25">
      <c r="A2265" t="s">
        <v>2058</v>
      </c>
      <c r="B2265">
        <v>3</v>
      </c>
      <c r="C2265" s="54">
        <v>43435</v>
      </c>
      <c r="D2265" s="3" t="str">
        <f>YEAR(Datos_Consumo[[#This Row],[FECHA]])&amp;"-"&amp;MONTH(Datos_Consumo[[#This Row],[FECHA]])</f>
        <v>2018-12</v>
      </c>
    </row>
    <row r="2266" spans="1:4" x14ac:dyDescent="0.25">
      <c r="A2266" t="s">
        <v>2058</v>
      </c>
      <c r="B2266">
        <v>6</v>
      </c>
      <c r="C2266" s="54">
        <v>43466</v>
      </c>
      <c r="D2266" s="3" t="str">
        <f>YEAR(Datos_Consumo[[#This Row],[FECHA]])&amp;"-"&amp;MONTH(Datos_Consumo[[#This Row],[FECHA]])</f>
        <v>2019-1</v>
      </c>
    </row>
    <row r="2267" spans="1:4" x14ac:dyDescent="0.25">
      <c r="A2267" t="s">
        <v>2059</v>
      </c>
      <c r="B2267">
        <v>48</v>
      </c>
      <c r="C2267" s="54">
        <v>43313</v>
      </c>
      <c r="D2267" s="3" t="str">
        <f>YEAR(Datos_Consumo[[#This Row],[FECHA]])&amp;"-"&amp;MONTH(Datos_Consumo[[#This Row],[FECHA]])</f>
        <v>2018-8</v>
      </c>
    </row>
    <row r="2268" spans="1:4" x14ac:dyDescent="0.25">
      <c r="A2268" t="s">
        <v>2059</v>
      </c>
      <c r="B2268">
        <v>7</v>
      </c>
      <c r="C2268" s="54">
        <v>43344</v>
      </c>
      <c r="D2268" s="3" t="str">
        <f>YEAR(Datos_Consumo[[#This Row],[FECHA]])&amp;"-"&amp;MONTH(Datos_Consumo[[#This Row],[FECHA]])</f>
        <v>2018-9</v>
      </c>
    </row>
    <row r="2269" spans="1:4" x14ac:dyDescent="0.25">
      <c r="A2269" t="s">
        <v>2060</v>
      </c>
      <c r="B2269">
        <v>18</v>
      </c>
      <c r="C2269" s="54">
        <v>43405</v>
      </c>
      <c r="D2269" s="3" t="str">
        <f>YEAR(Datos_Consumo[[#This Row],[FECHA]])&amp;"-"&amp;MONTH(Datos_Consumo[[#This Row],[FECHA]])</f>
        <v>2018-11</v>
      </c>
    </row>
    <row r="2270" spans="1:4" x14ac:dyDescent="0.25">
      <c r="A2270" t="s">
        <v>2060</v>
      </c>
      <c r="B2270">
        <v>6</v>
      </c>
      <c r="C2270" s="54">
        <v>43435</v>
      </c>
      <c r="D2270" s="3" t="str">
        <f>YEAR(Datos_Consumo[[#This Row],[FECHA]])&amp;"-"&amp;MONTH(Datos_Consumo[[#This Row],[FECHA]])</f>
        <v>2018-12</v>
      </c>
    </row>
    <row r="2271" spans="1:4" x14ac:dyDescent="0.25">
      <c r="A2271" t="s">
        <v>2060</v>
      </c>
      <c r="B2271">
        <v>10</v>
      </c>
      <c r="C2271" s="54">
        <v>43466</v>
      </c>
      <c r="D2271" s="3" t="str">
        <f>YEAR(Datos_Consumo[[#This Row],[FECHA]])&amp;"-"&amp;MONTH(Datos_Consumo[[#This Row],[FECHA]])</f>
        <v>2019-1</v>
      </c>
    </row>
    <row r="2272" spans="1:4" x14ac:dyDescent="0.25">
      <c r="A2272" t="s">
        <v>2061</v>
      </c>
      <c r="B2272">
        <v>11</v>
      </c>
      <c r="C2272" s="54">
        <v>43313</v>
      </c>
      <c r="D2272" s="3" t="str">
        <f>YEAR(Datos_Consumo[[#This Row],[FECHA]])&amp;"-"&amp;MONTH(Datos_Consumo[[#This Row],[FECHA]])</f>
        <v>2018-8</v>
      </c>
    </row>
    <row r="2273" spans="1:4" x14ac:dyDescent="0.25">
      <c r="A2273" t="s">
        <v>2061</v>
      </c>
      <c r="B2273">
        <v>4</v>
      </c>
      <c r="C2273" s="54">
        <v>43344</v>
      </c>
      <c r="D2273" s="3" t="str">
        <f>YEAR(Datos_Consumo[[#This Row],[FECHA]])&amp;"-"&amp;MONTH(Datos_Consumo[[#This Row],[FECHA]])</f>
        <v>2018-9</v>
      </c>
    </row>
    <row r="2274" spans="1:4" x14ac:dyDescent="0.25">
      <c r="A2274" t="s">
        <v>2061</v>
      </c>
      <c r="B2274">
        <v>3</v>
      </c>
      <c r="C2274" s="54">
        <v>43374</v>
      </c>
      <c r="D2274" s="3" t="str">
        <f>YEAR(Datos_Consumo[[#This Row],[FECHA]])&amp;"-"&amp;MONTH(Datos_Consumo[[#This Row],[FECHA]])</f>
        <v>2018-10</v>
      </c>
    </row>
    <row r="2275" spans="1:4" x14ac:dyDescent="0.25">
      <c r="A2275" t="s">
        <v>2061</v>
      </c>
      <c r="B2275">
        <v>6</v>
      </c>
      <c r="C2275" s="54">
        <v>43405</v>
      </c>
      <c r="D2275" s="3" t="str">
        <f>YEAR(Datos_Consumo[[#This Row],[FECHA]])&amp;"-"&amp;MONTH(Datos_Consumo[[#This Row],[FECHA]])</f>
        <v>2018-11</v>
      </c>
    </row>
    <row r="2276" spans="1:4" x14ac:dyDescent="0.25">
      <c r="A2276" t="s">
        <v>2062</v>
      </c>
      <c r="B2276">
        <v>1</v>
      </c>
      <c r="C2276" s="54">
        <v>43313</v>
      </c>
      <c r="D2276" s="3" t="str">
        <f>YEAR(Datos_Consumo[[#This Row],[FECHA]])&amp;"-"&amp;MONTH(Datos_Consumo[[#This Row],[FECHA]])</f>
        <v>2018-8</v>
      </c>
    </row>
    <row r="2277" spans="1:4" x14ac:dyDescent="0.25">
      <c r="A2277" t="s">
        <v>2062</v>
      </c>
      <c r="B2277">
        <v>6</v>
      </c>
      <c r="C2277" s="54">
        <v>43344</v>
      </c>
      <c r="D2277" s="3" t="str">
        <f>YEAR(Datos_Consumo[[#This Row],[FECHA]])&amp;"-"&amp;MONTH(Datos_Consumo[[#This Row],[FECHA]])</f>
        <v>2018-9</v>
      </c>
    </row>
    <row r="2278" spans="1:4" x14ac:dyDescent="0.25">
      <c r="A2278" t="s">
        <v>2062</v>
      </c>
      <c r="B2278">
        <v>1</v>
      </c>
      <c r="C2278" s="54">
        <v>43374</v>
      </c>
      <c r="D2278" s="3" t="str">
        <f>YEAR(Datos_Consumo[[#This Row],[FECHA]])&amp;"-"&amp;MONTH(Datos_Consumo[[#This Row],[FECHA]])</f>
        <v>2018-10</v>
      </c>
    </row>
    <row r="2279" spans="1:4" x14ac:dyDescent="0.25">
      <c r="A2279" t="s">
        <v>2062</v>
      </c>
      <c r="B2279">
        <v>5</v>
      </c>
      <c r="C2279" s="54">
        <v>43405</v>
      </c>
      <c r="D2279" s="3" t="str">
        <f>YEAR(Datos_Consumo[[#This Row],[FECHA]])&amp;"-"&amp;MONTH(Datos_Consumo[[#This Row],[FECHA]])</f>
        <v>2018-11</v>
      </c>
    </row>
    <row r="2280" spans="1:4" x14ac:dyDescent="0.25">
      <c r="A2280" t="s">
        <v>2062</v>
      </c>
      <c r="B2280">
        <v>2</v>
      </c>
      <c r="C2280" s="54">
        <v>43435</v>
      </c>
      <c r="D2280" s="3" t="str">
        <f>YEAR(Datos_Consumo[[#This Row],[FECHA]])&amp;"-"&amp;MONTH(Datos_Consumo[[#This Row],[FECHA]])</f>
        <v>2018-12</v>
      </c>
    </row>
    <row r="2281" spans="1:4" x14ac:dyDescent="0.25">
      <c r="A2281" t="s">
        <v>2063</v>
      </c>
      <c r="B2281">
        <v>22</v>
      </c>
      <c r="C2281" s="54">
        <v>43313</v>
      </c>
      <c r="D2281" s="3" t="str">
        <f>YEAR(Datos_Consumo[[#This Row],[FECHA]])&amp;"-"&amp;MONTH(Datos_Consumo[[#This Row],[FECHA]])</f>
        <v>2018-8</v>
      </c>
    </row>
    <row r="2282" spans="1:4" x14ac:dyDescent="0.25">
      <c r="A2282" t="s">
        <v>2063</v>
      </c>
      <c r="B2282">
        <v>37</v>
      </c>
      <c r="C2282" s="54">
        <v>43344</v>
      </c>
      <c r="D2282" s="3" t="str">
        <f>YEAR(Datos_Consumo[[#This Row],[FECHA]])&amp;"-"&amp;MONTH(Datos_Consumo[[#This Row],[FECHA]])</f>
        <v>2018-9</v>
      </c>
    </row>
    <row r="2283" spans="1:4" x14ac:dyDescent="0.25">
      <c r="A2283" t="s">
        <v>2063</v>
      </c>
      <c r="B2283">
        <v>21</v>
      </c>
      <c r="C2283" s="54">
        <v>43374</v>
      </c>
      <c r="D2283" s="3" t="str">
        <f>YEAR(Datos_Consumo[[#This Row],[FECHA]])&amp;"-"&amp;MONTH(Datos_Consumo[[#This Row],[FECHA]])</f>
        <v>2018-10</v>
      </c>
    </row>
    <row r="2284" spans="1:4" x14ac:dyDescent="0.25">
      <c r="A2284" t="s">
        <v>2064</v>
      </c>
      <c r="B2284">
        <v>7</v>
      </c>
      <c r="C2284" s="54">
        <v>43313</v>
      </c>
      <c r="D2284" s="3" t="str">
        <f>YEAR(Datos_Consumo[[#This Row],[FECHA]])&amp;"-"&amp;MONTH(Datos_Consumo[[#This Row],[FECHA]])</f>
        <v>2018-8</v>
      </c>
    </row>
    <row r="2285" spans="1:4" x14ac:dyDescent="0.25">
      <c r="A2285" t="s">
        <v>2064</v>
      </c>
      <c r="B2285">
        <v>8</v>
      </c>
      <c r="C2285" s="54">
        <v>43344</v>
      </c>
      <c r="D2285" s="3" t="str">
        <f>YEAR(Datos_Consumo[[#This Row],[FECHA]])&amp;"-"&amp;MONTH(Datos_Consumo[[#This Row],[FECHA]])</f>
        <v>2018-9</v>
      </c>
    </row>
    <row r="2286" spans="1:4" x14ac:dyDescent="0.25">
      <c r="A2286" t="s">
        <v>2064</v>
      </c>
      <c r="B2286">
        <v>4</v>
      </c>
      <c r="C2286" s="54">
        <v>43374</v>
      </c>
      <c r="D2286" s="3" t="str">
        <f>YEAR(Datos_Consumo[[#This Row],[FECHA]])&amp;"-"&amp;MONTH(Datos_Consumo[[#This Row],[FECHA]])</f>
        <v>2018-10</v>
      </c>
    </row>
    <row r="2287" spans="1:4" x14ac:dyDescent="0.25">
      <c r="A2287" t="s">
        <v>2064</v>
      </c>
      <c r="B2287">
        <v>7</v>
      </c>
      <c r="C2287" s="54">
        <v>43405</v>
      </c>
      <c r="D2287" s="3" t="str">
        <f>YEAR(Datos_Consumo[[#This Row],[FECHA]])&amp;"-"&amp;MONTH(Datos_Consumo[[#This Row],[FECHA]])</f>
        <v>2018-11</v>
      </c>
    </row>
    <row r="2288" spans="1:4" x14ac:dyDescent="0.25">
      <c r="A2288" t="s">
        <v>2064</v>
      </c>
      <c r="B2288">
        <v>10</v>
      </c>
      <c r="C2288" s="54">
        <v>43435</v>
      </c>
      <c r="D2288" s="3" t="str">
        <f>YEAR(Datos_Consumo[[#This Row],[FECHA]])&amp;"-"&amp;MONTH(Datos_Consumo[[#This Row],[FECHA]])</f>
        <v>2018-12</v>
      </c>
    </row>
    <row r="2289" spans="1:4" x14ac:dyDescent="0.25">
      <c r="A2289" t="s">
        <v>2064</v>
      </c>
      <c r="B2289">
        <v>16</v>
      </c>
      <c r="C2289" s="54">
        <v>43466</v>
      </c>
      <c r="D2289" s="3" t="str">
        <f>YEAR(Datos_Consumo[[#This Row],[FECHA]])&amp;"-"&amp;MONTH(Datos_Consumo[[#This Row],[FECHA]])</f>
        <v>2019-1</v>
      </c>
    </row>
    <row r="2290" spans="1:4" x14ac:dyDescent="0.25">
      <c r="A2290" t="s">
        <v>2065</v>
      </c>
      <c r="B2290">
        <v>1</v>
      </c>
      <c r="C2290" s="54">
        <v>43313</v>
      </c>
      <c r="D2290" s="3" t="str">
        <f>YEAR(Datos_Consumo[[#This Row],[FECHA]])&amp;"-"&amp;MONTH(Datos_Consumo[[#This Row],[FECHA]])</f>
        <v>2018-8</v>
      </c>
    </row>
    <row r="2291" spans="1:4" x14ac:dyDescent="0.25">
      <c r="A2291" t="s">
        <v>2065</v>
      </c>
      <c r="B2291">
        <v>5</v>
      </c>
      <c r="C2291" s="54">
        <v>43344</v>
      </c>
      <c r="D2291" s="3" t="str">
        <f>YEAR(Datos_Consumo[[#This Row],[FECHA]])&amp;"-"&amp;MONTH(Datos_Consumo[[#This Row],[FECHA]])</f>
        <v>2018-9</v>
      </c>
    </row>
    <row r="2292" spans="1:4" x14ac:dyDescent="0.25">
      <c r="A2292" t="s">
        <v>2065</v>
      </c>
      <c r="B2292">
        <v>4</v>
      </c>
      <c r="C2292" s="54">
        <v>43374</v>
      </c>
      <c r="D2292" s="3" t="str">
        <f>YEAR(Datos_Consumo[[#This Row],[FECHA]])&amp;"-"&amp;MONTH(Datos_Consumo[[#This Row],[FECHA]])</f>
        <v>2018-10</v>
      </c>
    </row>
    <row r="2293" spans="1:4" x14ac:dyDescent="0.25">
      <c r="A2293" t="s">
        <v>2065</v>
      </c>
      <c r="B2293">
        <v>2</v>
      </c>
      <c r="C2293" s="54">
        <v>43405</v>
      </c>
      <c r="D2293" s="3" t="str">
        <f>YEAR(Datos_Consumo[[#This Row],[FECHA]])&amp;"-"&amp;MONTH(Datos_Consumo[[#This Row],[FECHA]])</f>
        <v>2018-11</v>
      </c>
    </row>
    <row r="2294" spans="1:4" x14ac:dyDescent="0.25">
      <c r="A2294" t="s">
        <v>2065</v>
      </c>
      <c r="B2294">
        <v>1</v>
      </c>
      <c r="C2294" s="54">
        <v>43435</v>
      </c>
      <c r="D2294" s="3" t="str">
        <f>YEAR(Datos_Consumo[[#This Row],[FECHA]])&amp;"-"&amp;MONTH(Datos_Consumo[[#This Row],[FECHA]])</f>
        <v>2018-12</v>
      </c>
    </row>
    <row r="2295" spans="1:4" x14ac:dyDescent="0.25">
      <c r="A2295" t="s">
        <v>2065</v>
      </c>
      <c r="B2295">
        <v>7</v>
      </c>
      <c r="C2295" s="54">
        <v>43466</v>
      </c>
      <c r="D2295" s="3" t="str">
        <f>YEAR(Datos_Consumo[[#This Row],[FECHA]])&amp;"-"&amp;MONTH(Datos_Consumo[[#This Row],[FECHA]])</f>
        <v>2019-1</v>
      </c>
    </row>
    <row r="2296" spans="1:4" x14ac:dyDescent="0.25">
      <c r="A2296" t="s">
        <v>2066</v>
      </c>
      <c r="B2296">
        <v>36</v>
      </c>
      <c r="C2296" s="54">
        <v>43313</v>
      </c>
      <c r="D2296" s="3" t="str">
        <f>YEAR(Datos_Consumo[[#This Row],[FECHA]])&amp;"-"&amp;MONTH(Datos_Consumo[[#This Row],[FECHA]])</f>
        <v>2018-8</v>
      </c>
    </row>
    <row r="2297" spans="1:4" x14ac:dyDescent="0.25">
      <c r="A2297" t="s">
        <v>2066</v>
      </c>
      <c r="B2297">
        <v>14</v>
      </c>
      <c r="C2297" s="54">
        <v>43344</v>
      </c>
      <c r="D2297" s="3" t="str">
        <f>YEAR(Datos_Consumo[[#This Row],[FECHA]])&amp;"-"&amp;MONTH(Datos_Consumo[[#This Row],[FECHA]])</f>
        <v>2018-9</v>
      </c>
    </row>
    <row r="2298" spans="1:4" x14ac:dyDescent="0.25">
      <c r="A2298" t="s">
        <v>2066</v>
      </c>
      <c r="B2298">
        <v>59</v>
      </c>
      <c r="C2298" s="54">
        <v>43435</v>
      </c>
      <c r="D2298" s="3" t="str">
        <f>YEAR(Datos_Consumo[[#This Row],[FECHA]])&amp;"-"&amp;MONTH(Datos_Consumo[[#This Row],[FECHA]])</f>
        <v>2018-12</v>
      </c>
    </row>
    <row r="2299" spans="1:4" x14ac:dyDescent="0.25">
      <c r="A2299" t="s">
        <v>2066</v>
      </c>
      <c r="B2299">
        <v>14</v>
      </c>
      <c r="C2299" s="54">
        <v>43466</v>
      </c>
      <c r="D2299" s="3" t="str">
        <f>YEAR(Datos_Consumo[[#This Row],[FECHA]])&amp;"-"&amp;MONTH(Datos_Consumo[[#This Row],[FECHA]])</f>
        <v>2019-1</v>
      </c>
    </row>
    <row r="2300" spans="1:4" x14ac:dyDescent="0.25">
      <c r="A2300" t="s">
        <v>2067</v>
      </c>
      <c r="B2300">
        <v>26</v>
      </c>
      <c r="C2300" s="54">
        <v>43313</v>
      </c>
      <c r="D2300" s="3" t="str">
        <f>YEAR(Datos_Consumo[[#This Row],[FECHA]])&amp;"-"&amp;MONTH(Datos_Consumo[[#This Row],[FECHA]])</f>
        <v>2018-8</v>
      </c>
    </row>
    <row r="2301" spans="1:4" x14ac:dyDescent="0.25">
      <c r="A2301" t="s">
        <v>2067</v>
      </c>
      <c r="B2301">
        <v>24</v>
      </c>
      <c r="C2301" s="54">
        <v>43344</v>
      </c>
      <c r="D2301" s="3" t="str">
        <f>YEAR(Datos_Consumo[[#This Row],[FECHA]])&amp;"-"&amp;MONTH(Datos_Consumo[[#This Row],[FECHA]])</f>
        <v>2018-9</v>
      </c>
    </row>
    <row r="2302" spans="1:4" x14ac:dyDescent="0.25">
      <c r="A2302" t="s">
        <v>2067</v>
      </c>
      <c r="B2302">
        <v>43</v>
      </c>
      <c r="C2302" s="54">
        <v>43435</v>
      </c>
      <c r="D2302" s="3" t="str">
        <f>YEAR(Datos_Consumo[[#This Row],[FECHA]])&amp;"-"&amp;MONTH(Datos_Consumo[[#This Row],[FECHA]])</f>
        <v>2018-12</v>
      </c>
    </row>
    <row r="2303" spans="1:4" x14ac:dyDescent="0.25">
      <c r="A2303" t="s">
        <v>2067</v>
      </c>
      <c r="B2303">
        <v>22</v>
      </c>
      <c r="C2303" s="54">
        <v>43466</v>
      </c>
      <c r="D2303" s="3" t="str">
        <f>YEAR(Datos_Consumo[[#This Row],[FECHA]])&amp;"-"&amp;MONTH(Datos_Consumo[[#This Row],[FECHA]])</f>
        <v>2019-1</v>
      </c>
    </row>
    <row r="2304" spans="1:4" x14ac:dyDescent="0.25">
      <c r="A2304" t="s">
        <v>2068</v>
      </c>
      <c r="B2304">
        <v>31</v>
      </c>
      <c r="C2304" s="54">
        <v>43405</v>
      </c>
      <c r="D2304" s="3" t="str">
        <f>YEAR(Datos_Consumo[[#This Row],[FECHA]])&amp;"-"&amp;MONTH(Datos_Consumo[[#This Row],[FECHA]])</f>
        <v>2018-11</v>
      </c>
    </row>
    <row r="2305" spans="1:4" x14ac:dyDescent="0.25">
      <c r="A2305" t="s">
        <v>2068</v>
      </c>
      <c r="B2305">
        <v>9</v>
      </c>
      <c r="C2305" s="54">
        <v>43435</v>
      </c>
      <c r="D2305" s="3" t="str">
        <f>YEAR(Datos_Consumo[[#This Row],[FECHA]])&amp;"-"&amp;MONTH(Datos_Consumo[[#This Row],[FECHA]])</f>
        <v>2018-12</v>
      </c>
    </row>
    <row r="2306" spans="1:4" x14ac:dyDescent="0.25">
      <c r="A2306" t="s">
        <v>2068</v>
      </c>
      <c r="B2306">
        <v>1</v>
      </c>
      <c r="C2306" s="54">
        <v>43466</v>
      </c>
      <c r="D2306" s="3" t="str">
        <f>YEAR(Datos_Consumo[[#This Row],[FECHA]])&amp;"-"&amp;MONTH(Datos_Consumo[[#This Row],[FECHA]])</f>
        <v>2019-1</v>
      </c>
    </row>
    <row r="2307" spans="1:4" x14ac:dyDescent="0.25">
      <c r="A2307" t="s">
        <v>2069</v>
      </c>
      <c r="B2307">
        <v>63</v>
      </c>
      <c r="C2307" s="54">
        <v>43313</v>
      </c>
      <c r="D2307" s="3" t="str">
        <f>YEAR(Datos_Consumo[[#This Row],[FECHA]])&amp;"-"&amp;MONTH(Datos_Consumo[[#This Row],[FECHA]])</f>
        <v>2018-8</v>
      </c>
    </row>
    <row r="2308" spans="1:4" x14ac:dyDescent="0.25">
      <c r="A2308" t="s">
        <v>2069</v>
      </c>
      <c r="B2308">
        <v>26</v>
      </c>
      <c r="C2308" s="54">
        <v>43344</v>
      </c>
      <c r="D2308" s="3" t="str">
        <f>YEAR(Datos_Consumo[[#This Row],[FECHA]])&amp;"-"&amp;MONTH(Datos_Consumo[[#This Row],[FECHA]])</f>
        <v>2018-9</v>
      </c>
    </row>
    <row r="2309" spans="1:4" x14ac:dyDescent="0.25">
      <c r="A2309" t="s">
        <v>2069</v>
      </c>
      <c r="B2309">
        <v>5</v>
      </c>
      <c r="C2309" s="54">
        <v>43374</v>
      </c>
      <c r="D2309" s="3" t="str">
        <f>YEAR(Datos_Consumo[[#This Row],[FECHA]])&amp;"-"&amp;MONTH(Datos_Consumo[[#This Row],[FECHA]])</f>
        <v>2018-10</v>
      </c>
    </row>
    <row r="2310" spans="1:4" x14ac:dyDescent="0.25">
      <c r="A2310" t="s">
        <v>2069</v>
      </c>
      <c r="B2310">
        <v>13</v>
      </c>
      <c r="C2310" s="54">
        <v>43405</v>
      </c>
      <c r="D2310" s="3" t="str">
        <f>YEAR(Datos_Consumo[[#This Row],[FECHA]])&amp;"-"&amp;MONTH(Datos_Consumo[[#This Row],[FECHA]])</f>
        <v>2018-11</v>
      </c>
    </row>
    <row r="2311" spans="1:4" x14ac:dyDescent="0.25">
      <c r="A2311" t="s">
        <v>2069</v>
      </c>
      <c r="B2311">
        <v>27</v>
      </c>
      <c r="C2311" s="54">
        <v>43435</v>
      </c>
      <c r="D2311" s="3" t="str">
        <f>YEAR(Datos_Consumo[[#This Row],[FECHA]])&amp;"-"&amp;MONTH(Datos_Consumo[[#This Row],[FECHA]])</f>
        <v>2018-12</v>
      </c>
    </row>
    <row r="2312" spans="1:4" x14ac:dyDescent="0.25">
      <c r="A2312" t="s">
        <v>2070</v>
      </c>
      <c r="B2312">
        <v>2</v>
      </c>
      <c r="C2312" s="54">
        <v>43313</v>
      </c>
      <c r="D2312" s="3" t="str">
        <f>YEAR(Datos_Consumo[[#This Row],[FECHA]])&amp;"-"&amp;MONTH(Datos_Consumo[[#This Row],[FECHA]])</f>
        <v>2018-8</v>
      </c>
    </row>
    <row r="2313" spans="1:4" x14ac:dyDescent="0.25">
      <c r="A2313" t="s">
        <v>2070</v>
      </c>
      <c r="B2313">
        <v>3</v>
      </c>
      <c r="C2313" s="54">
        <v>43405</v>
      </c>
      <c r="D2313" s="3" t="str">
        <f>YEAR(Datos_Consumo[[#This Row],[FECHA]])&amp;"-"&amp;MONTH(Datos_Consumo[[#This Row],[FECHA]])</f>
        <v>2018-11</v>
      </c>
    </row>
    <row r="2314" spans="1:4" x14ac:dyDescent="0.25">
      <c r="A2314" t="s">
        <v>2070</v>
      </c>
      <c r="B2314">
        <v>52</v>
      </c>
      <c r="C2314" s="54">
        <v>43435</v>
      </c>
      <c r="D2314" s="3" t="str">
        <f>YEAR(Datos_Consumo[[#This Row],[FECHA]])&amp;"-"&amp;MONTH(Datos_Consumo[[#This Row],[FECHA]])</f>
        <v>2018-12</v>
      </c>
    </row>
    <row r="2315" spans="1:4" x14ac:dyDescent="0.25">
      <c r="A2315" t="s">
        <v>2070</v>
      </c>
      <c r="B2315">
        <v>22</v>
      </c>
      <c r="C2315" s="54">
        <v>43466</v>
      </c>
      <c r="D2315" s="3" t="str">
        <f>YEAR(Datos_Consumo[[#This Row],[FECHA]])&amp;"-"&amp;MONTH(Datos_Consumo[[#This Row],[FECHA]])</f>
        <v>2019-1</v>
      </c>
    </row>
    <row r="2316" spans="1:4" x14ac:dyDescent="0.25">
      <c r="A2316" t="s">
        <v>2071</v>
      </c>
      <c r="B2316">
        <v>16</v>
      </c>
      <c r="C2316" s="54">
        <v>43313</v>
      </c>
      <c r="D2316" s="3" t="str">
        <f>YEAR(Datos_Consumo[[#This Row],[FECHA]])&amp;"-"&amp;MONTH(Datos_Consumo[[#This Row],[FECHA]])</f>
        <v>2018-8</v>
      </c>
    </row>
    <row r="2317" spans="1:4" x14ac:dyDescent="0.25">
      <c r="A2317" t="s">
        <v>2071</v>
      </c>
      <c r="B2317">
        <v>5</v>
      </c>
      <c r="C2317" s="54">
        <v>43405</v>
      </c>
      <c r="D2317" s="3" t="str">
        <f>YEAR(Datos_Consumo[[#This Row],[FECHA]])&amp;"-"&amp;MONTH(Datos_Consumo[[#This Row],[FECHA]])</f>
        <v>2018-11</v>
      </c>
    </row>
    <row r="2318" spans="1:4" x14ac:dyDescent="0.25">
      <c r="A2318" t="s">
        <v>2071</v>
      </c>
      <c r="B2318">
        <v>81</v>
      </c>
      <c r="C2318" s="54">
        <v>43435</v>
      </c>
      <c r="D2318" s="3" t="str">
        <f>YEAR(Datos_Consumo[[#This Row],[FECHA]])&amp;"-"&amp;MONTH(Datos_Consumo[[#This Row],[FECHA]])</f>
        <v>2018-12</v>
      </c>
    </row>
    <row r="2319" spans="1:4" x14ac:dyDescent="0.25">
      <c r="A2319" t="s">
        <v>2071</v>
      </c>
      <c r="B2319">
        <v>19</v>
      </c>
      <c r="C2319" s="54">
        <v>43466</v>
      </c>
      <c r="D2319" s="3" t="str">
        <f>YEAR(Datos_Consumo[[#This Row],[FECHA]])&amp;"-"&amp;MONTH(Datos_Consumo[[#This Row],[FECHA]])</f>
        <v>2019-1</v>
      </c>
    </row>
    <row r="2320" spans="1:4" x14ac:dyDescent="0.25">
      <c r="A2320" t="s">
        <v>2072</v>
      </c>
      <c r="B2320">
        <v>5</v>
      </c>
      <c r="C2320" s="54">
        <v>43405</v>
      </c>
      <c r="D2320" s="3" t="str">
        <f>YEAR(Datos_Consumo[[#This Row],[FECHA]])&amp;"-"&amp;MONTH(Datos_Consumo[[#This Row],[FECHA]])</f>
        <v>2018-11</v>
      </c>
    </row>
    <row r="2321" spans="1:4" x14ac:dyDescent="0.25">
      <c r="A2321" t="s">
        <v>2072</v>
      </c>
      <c r="B2321">
        <v>80</v>
      </c>
      <c r="C2321" s="54">
        <v>43435</v>
      </c>
      <c r="D2321" s="3" t="str">
        <f>YEAR(Datos_Consumo[[#This Row],[FECHA]])&amp;"-"&amp;MONTH(Datos_Consumo[[#This Row],[FECHA]])</f>
        <v>2018-12</v>
      </c>
    </row>
    <row r="2322" spans="1:4" x14ac:dyDescent="0.25">
      <c r="A2322" t="s">
        <v>2072</v>
      </c>
      <c r="B2322">
        <v>31</v>
      </c>
      <c r="C2322" s="54">
        <v>43466</v>
      </c>
      <c r="D2322" s="3" t="str">
        <f>YEAR(Datos_Consumo[[#This Row],[FECHA]])&amp;"-"&amp;MONTH(Datos_Consumo[[#This Row],[FECHA]])</f>
        <v>2019-1</v>
      </c>
    </row>
    <row r="2323" spans="1:4" x14ac:dyDescent="0.25">
      <c r="A2323" t="s">
        <v>2073</v>
      </c>
      <c r="B2323">
        <v>3</v>
      </c>
      <c r="C2323" s="54">
        <v>43313</v>
      </c>
      <c r="D2323" s="3" t="str">
        <f>YEAR(Datos_Consumo[[#This Row],[FECHA]])&amp;"-"&amp;MONTH(Datos_Consumo[[#This Row],[FECHA]])</f>
        <v>2018-8</v>
      </c>
    </row>
    <row r="2324" spans="1:4" x14ac:dyDescent="0.25">
      <c r="A2324" t="s">
        <v>2073</v>
      </c>
      <c r="B2324">
        <v>4</v>
      </c>
      <c r="C2324" s="54">
        <v>43374</v>
      </c>
      <c r="D2324" s="3" t="str">
        <f>YEAR(Datos_Consumo[[#This Row],[FECHA]])&amp;"-"&amp;MONTH(Datos_Consumo[[#This Row],[FECHA]])</f>
        <v>2018-10</v>
      </c>
    </row>
    <row r="2325" spans="1:4" x14ac:dyDescent="0.25">
      <c r="A2325" t="s">
        <v>2074</v>
      </c>
      <c r="B2325">
        <v>14</v>
      </c>
      <c r="C2325" s="54">
        <v>43313</v>
      </c>
      <c r="D2325" s="3" t="str">
        <f>YEAR(Datos_Consumo[[#This Row],[FECHA]])&amp;"-"&amp;MONTH(Datos_Consumo[[#This Row],[FECHA]])</f>
        <v>2018-8</v>
      </c>
    </row>
    <row r="2326" spans="1:4" x14ac:dyDescent="0.25">
      <c r="A2326" t="s">
        <v>2074</v>
      </c>
      <c r="B2326">
        <v>7</v>
      </c>
      <c r="C2326" s="54">
        <v>43344</v>
      </c>
      <c r="D2326" s="3" t="str">
        <f>YEAR(Datos_Consumo[[#This Row],[FECHA]])&amp;"-"&amp;MONTH(Datos_Consumo[[#This Row],[FECHA]])</f>
        <v>2018-9</v>
      </c>
    </row>
    <row r="2327" spans="1:4" x14ac:dyDescent="0.25">
      <c r="A2327" t="s">
        <v>2075</v>
      </c>
      <c r="B2327">
        <v>9</v>
      </c>
      <c r="C2327" s="54">
        <v>43313</v>
      </c>
      <c r="D2327" s="3" t="str">
        <f>YEAR(Datos_Consumo[[#This Row],[FECHA]])&amp;"-"&amp;MONTH(Datos_Consumo[[#This Row],[FECHA]])</f>
        <v>2018-8</v>
      </c>
    </row>
    <row r="2328" spans="1:4" x14ac:dyDescent="0.25">
      <c r="A2328" t="s">
        <v>2075</v>
      </c>
      <c r="B2328">
        <v>4</v>
      </c>
      <c r="C2328" s="54">
        <v>43344</v>
      </c>
      <c r="D2328" s="3" t="str">
        <f>YEAR(Datos_Consumo[[#This Row],[FECHA]])&amp;"-"&amp;MONTH(Datos_Consumo[[#This Row],[FECHA]])</f>
        <v>2018-9</v>
      </c>
    </row>
    <row r="2329" spans="1:4" x14ac:dyDescent="0.25">
      <c r="A2329" t="s">
        <v>2076</v>
      </c>
      <c r="B2329">
        <v>2</v>
      </c>
      <c r="C2329" s="54">
        <v>43374</v>
      </c>
      <c r="D2329" s="3" t="str">
        <f>YEAR(Datos_Consumo[[#This Row],[FECHA]])&amp;"-"&amp;MONTH(Datos_Consumo[[#This Row],[FECHA]])</f>
        <v>2018-10</v>
      </c>
    </row>
    <row r="2330" spans="1:4" x14ac:dyDescent="0.25">
      <c r="A2330" t="s">
        <v>2076</v>
      </c>
      <c r="B2330">
        <v>1</v>
      </c>
      <c r="C2330" s="54">
        <v>43405</v>
      </c>
      <c r="D2330" s="3" t="str">
        <f>YEAR(Datos_Consumo[[#This Row],[FECHA]])&amp;"-"&amp;MONTH(Datos_Consumo[[#This Row],[FECHA]])</f>
        <v>2018-11</v>
      </c>
    </row>
    <row r="2331" spans="1:4" x14ac:dyDescent="0.25">
      <c r="A2331" t="s">
        <v>2076</v>
      </c>
      <c r="B2331">
        <v>1</v>
      </c>
      <c r="C2331" s="54">
        <v>43435</v>
      </c>
      <c r="D2331" s="3" t="str">
        <f>YEAR(Datos_Consumo[[#This Row],[FECHA]])&amp;"-"&amp;MONTH(Datos_Consumo[[#This Row],[FECHA]])</f>
        <v>2018-12</v>
      </c>
    </row>
    <row r="2332" spans="1:4" x14ac:dyDescent="0.25">
      <c r="A2332" t="s">
        <v>2077</v>
      </c>
      <c r="B2332">
        <v>1</v>
      </c>
      <c r="C2332" s="54">
        <v>43374</v>
      </c>
      <c r="D2332" s="3" t="str">
        <f>YEAR(Datos_Consumo[[#This Row],[FECHA]])&amp;"-"&amp;MONTH(Datos_Consumo[[#This Row],[FECHA]])</f>
        <v>2018-10</v>
      </c>
    </row>
    <row r="2333" spans="1:4" x14ac:dyDescent="0.25">
      <c r="A2333" t="s">
        <v>2078</v>
      </c>
      <c r="B2333">
        <v>1</v>
      </c>
      <c r="C2333" s="54">
        <v>43344</v>
      </c>
      <c r="D2333" s="3" t="str">
        <f>YEAR(Datos_Consumo[[#This Row],[FECHA]])&amp;"-"&amp;MONTH(Datos_Consumo[[#This Row],[FECHA]])</f>
        <v>2018-9</v>
      </c>
    </row>
    <row r="2334" spans="1:4" x14ac:dyDescent="0.25">
      <c r="A2334" t="s">
        <v>2078</v>
      </c>
      <c r="B2334">
        <v>1</v>
      </c>
      <c r="C2334" s="54">
        <v>43374</v>
      </c>
      <c r="D2334" s="3" t="str">
        <f>YEAR(Datos_Consumo[[#This Row],[FECHA]])&amp;"-"&amp;MONTH(Datos_Consumo[[#This Row],[FECHA]])</f>
        <v>2018-10</v>
      </c>
    </row>
    <row r="2335" spans="1:4" x14ac:dyDescent="0.25">
      <c r="A2335" t="s">
        <v>2079</v>
      </c>
      <c r="B2335">
        <v>1</v>
      </c>
      <c r="C2335" s="54">
        <v>43313</v>
      </c>
      <c r="D2335" s="3" t="str">
        <f>YEAR(Datos_Consumo[[#This Row],[FECHA]])&amp;"-"&amp;MONTH(Datos_Consumo[[#This Row],[FECHA]])</f>
        <v>2018-8</v>
      </c>
    </row>
    <row r="2336" spans="1:4" x14ac:dyDescent="0.25">
      <c r="A2336" t="s">
        <v>2079</v>
      </c>
      <c r="B2336">
        <v>2</v>
      </c>
      <c r="C2336" s="54">
        <v>43344</v>
      </c>
      <c r="D2336" s="3" t="str">
        <f>YEAR(Datos_Consumo[[#This Row],[FECHA]])&amp;"-"&amp;MONTH(Datos_Consumo[[#This Row],[FECHA]])</f>
        <v>2018-9</v>
      </c>
    </row>
    <row r="2337" spans="1:4" x14ac:dyDescent="0.25">
      <c r="A2337" t="s">
        <v>2079</v>
      </c>
      <c r="B2337">
        <v>1</v>
      </c>
      <c r="C2337" s="54">
        <v>43405</v>
      </c>
      <c r="D2337" s="3" t="str">
        <f>YEAR(Datos_Consumo[[#This Row],[FECHA]])&amp;"-"&amp;MONTH(Datos_Consumo[[#This Row],[FECHA]])</f>
        <v>2018-11</v>
      </c>
    </row>
    <row r="2338" spans="1:4" x14ac:dyDescent="0.25">
      <c r="A2338" t="s">
        <v>2080</v>
      </c>
      <c r="B2338">
        <v>2</v>
      </c>
      <c r="C2338" s="54">
        <v>43313</v>
      </c>
      <c r="D2338" s="3" t="str">
        <f>YEAR(Datos_Consumo[[#This Row],[FECHA]])&amp;"-"&amp;MONTH(Datos_Consumo[[#This Row],[FECHA]])</f>
        <v>2018-8</v>
      </c>
    </row>
    <row r="2339" spans="1:4" x14ac:dyDescent="0.25">
      <c r="A2339" t="s">
        <v>2080</v>
      </c>
      <c r="B2339">
        <v>2</v>
      </c>
      <c r="C2339" s="54">
        <v>43344</v>
      </c>
      <c r="D2339" s="3" t="str">
        <f>YEAR(Datos_Consumo[[#This Row],[FECHA]])&amp;"-"&amp;MONTH(Datos_Consumo[[#This Row],[FECHA]])</f>
        <v>2018-9</v>
      </c>
    </row>
    <row r="2340" spans="1:4" x14ac:dyDescent="0.25">
      <c r="A2340" t="s">
        <v>2080</v>
      </c>
      <c r="B2340">
        <v>2</v>
      </c>
      <c r="C2340" s="54">
        <v>43374</v>
      </c>
      <c r="D2340" s="3" t="str">
        <f>YEAR(Datos_Consumo[[#This Row],[FECHA]])&amp;"-"&amp;MONTH(Datos_Consumo[[#This Row],[FECHA]])</f>
        <v>2018-10</v>
      </c>
    </row>
    <row r="2341" spans="1:4" x14ac:dyDescent="0.25">
      <c r="A2341" t="s">
        <v>2080</v>
      </c>
      <c r="B2341">
        <v>2</v>
      </c>
      <c r="C2341" s="54">
        <v>43405</v>
      </c>
      <c r="D2341" s="3" t="str">
        <f>YEAR(Datos_Consumo[[#This Row],[FECHA]])&amp;"-"&amp;MONTH(Datos_Consumo[[#This Row],[FECHA]])</f>
        <v>2018-11</v>
      </c>
    </row>
    <row r="2342" spans="1:4" x14ac:dyDescent="0.25">
      <c r="A2342" t="s">
        <v>2081</v>
      </c>
      <c r="B2342">
        <v>11</v>
      </c>
      <c r="C2342" s="54">
        <v>43313</v>
      </c>
      <c r="D2342" s="3" t="str">
        <f>YEAR(Datos_Consumo[[#This Row],[FECHA]])&amp;"-"&amp;MONTH(Datos_Consumo[[#This Row],[FECHA]])</f>
        <v>2018-8</v>
      </c>
    </row>
    <row r="2343" spans="1:4" x14ac:dyDescent="0.25">
      <c r="A2343" t="s">
        <v>2081</v>
      </c>
      <c r="B2343">
        <v>48</v>
      </c>
      <c r="C2343" s="54">
        <v>43344</v>
      </c>
      <c r="D2343" s="3" t="str">
        <f>YEAR(Datos_Consumo[[#This Row],[FECHA]])&amp;"-"&amp;MONTH(Datos_Consumo[[#This Row],[FECHA]])</f>
        <v>2018-9</v>
      </c>
    </row>
    <row r="2344" spans="1:4" x14ac:dyDescent="0.25">
      <c r="A2344" t="s">
        <v>2081</v>
      </c>
      <c r="B2344">
        <v>43</v>
      </c>
      <c r="C2344" s="54">
        <v>43374</v>
      </c>
      <c r="D2344" s="3" t="str">
        <f>YEAR(Datos_Consumo[[#This Row],[FECHA]])&amp;"-"&amp;MONTH(Datos_Consumo[[#This Row],[FECHA]])</f>
        <v>2018-10</v>
      </c>
    </row>
    <row r="2345" spans="1:4" x14ac:dyDescent="0.25">
      <c r="A2345" t="s">
        <v>2081</v>
      </c>
      <c r="B2345">
        <v>28</v>
      </c>
      <c r="C2345" s="54">
        <v>43405</v>
      </c>
      <c r="D2345" s="3" t="str">
        <f>YEAR(Datos_Consumo[[#This Row],[FECHA]])&amp;"-"&amp;MONTH(Datos_Consumo[[#This Row],[FECHA]])</f>
        <v>2018-11</v>
      </c>
    </row>
    <row r="2346" spans="1:4" x14ac:dyDescent="0.25">
      <c r="A2346" t="s">
        <v>2081</v>
      </c>
      <c r="B2346">
        <v>15</v>
      </c>
      <c r="C2346" s="54">
        <v>43435</v>
      </c>
      <c r="D2346" s="3" t="str">
        <f>YEAR(Datos_Consumo[[#This Row],[FECHA]])&amp;"-"&amp;MONTH(Datos_Consumo[[#This Row],[FECHA]])</f>
        <v>2018-12</v>
      </c>
    </row>
    <row r="2347" spans="1:4" x14ac:dyDescent="0.25">
      <c r="A2347" t="s">
        <v>2082</v>
      </c>
      <c r="B2347">
        <v>1</v>
      </c>
      <c r="C2347" s="54">
        <v>43313</v>
      </c>
      <c r="D2347" s="3" t="str">
        <f>YEAR(Datos_Consumo[[#This Row],[FECHA]])&amp;"-"&amp;MONTH(Datos_Consumo[[#This Row],[FECHA]])</f>
        <v>2018-8</v>
      </c>
    </row>
    <row r="2348" spans="1:4" x14ac:dyDescent="0.25">
      <c r="A2348" t="s">
        <v>2082</v>
      </c>
      <c r="B2348">
        <v>48</v>
      </c>
      <c r="C2348" s="54">
        <v>43344</v>
      </c>
      <c r="D2348" s="3" t="str">
        <f>YEAR(Datos_Consumo[[#This Row],[FECHA]])&amp;"-"&amp;MONTH(Datos_Consumo[[#This Row],[FECHA]])</f>
        <v>2018-9</v>
      </c>
    </row>
    <row r="2349" spans="1:4" x14ac:dyDescent="0.25">
      <c r="A2349" t="s">
        <v>2082</v>
      </c>
      <c r="B2349">
        <v>23</v>
      </c>
      <c r="C2349" s="54">
        <v>43374</v>
      </c>
      <c r="D2349" s="3" t="str">
        <f>YEAR(Datos_Consumo[[#This Row],[FECHA]])&amp;"-"&amp;MONTH(Datos_Consumo[[#This Row],[FECHA]])</f>
        <v>2018-10</v>
      </c>
    </row>
    <row r="2350" spans="1:4" x14ac:dyDescent="0.25">
      <c r="A2350" t="s">
        <v>2082</v>
      </c>
      <c r="B2350">
        <v>11</v>
      </c>
      <c r="C2350" s="54">
        <v>43405</v>
      </c>
      <c r="D2350" s="3" t="str">
        <f>YEAR(Datos_Consumo[[#This Row],[FECHA]])&amp;"-"&amp;MONTH(Datos_Consumo[[#This Row],[FECHA]])</f>
        <v>2018-11</v>
      </c>
    </row>
    <row r="2351" spans="1:4" x14ac:dyDescent="0.25">
      <c r="A2351" t="s">
        <v>2083</v>
      </c>
      <c r="B2351">
        <v>15</v>
      </c>
      <c r="C2351" s="54">
        <v>43313</v>
      </c>
      <c r="D2351" s="3" t="str">
        <f>YEAR(Datos_Consumo[[#This Row],[FECHA]])&amp;"-"&amp;MONTH(Datos_Consumo[[#This Row],[FECHA]])</f>
        <v>2018-8</v>
      </c>
    </row>
    <row r="2352" spans="1:4" x14ac:dyDescent="0.25">
      <c r="A2352" t="s">
        <v>2083</v>
      </c>
      <c r="B2352">
        <v>12</v>
      </c>
      <c r="C2352" s="54">
        <v>43344</v>
      </c>
      <c r="D2352" s="3" t="str">
        <f>YEAR(Datos_Consumo[[#This Row],[FECHA]])&amp;"-"&amp;MONTH(Datos_Consumo[[#This Row],[FECHA]])</f>
        <v>2018-9</v>
      </c>
    </row>
    <row r="2353" spans="1:4" x14ac:dyDescent="0.25">
      <c r="A2353" t="s">
        <v>2083</v>
      </c>
      <c r="B2353">
        <v>4</v>
      </c>
      <c r="C2353" s="54">
        <v>43374</v>
      </c>
      <c r="D2353" s="3" t="str">
        <f>YEAR(Datos_Consumo[[#This Row],[FECHA]])&amp;"-"&amp;MONTH(Datos_Consumo[[#This Row],[FECHA]])</f>
        <v>2018-10</v>
      </c>
    </row>
    <row r="2354" spans="1:4" x14ac:dyDescent="0.25">
      <c r="A2354" t="s">
        <v>2084</v>
      </c>
      <c r="B2354">
        <v>42</v>
      </c>
      <c r="C2354" s="54">
        <v>43313</v>
      </c>
      <c r="D2354" s="3" t="str">
        <f>YEAR(Datos_Consumo[[#This Row],[FECHA]])&amp;"-"&amp;MONTH(Datos_Consumo[[#This Row],[FECHA]])</f>
        <v>2018-8</v>
      </c>
    </row>
    <row r="2355" spans="1:4" x14ac:dyDescent="0.25">
      <c r="A2355" t="s">
        <v>2084</v>
      </c>
      <c r="B2355">
        <v>9</v>
      </c>
      <c r="C2355" s="54">
        <v>43344</v>
      </c>
      <c r="D2355" s="3" t="str">
        <f>YEAR(Datos_Consumo[[#This Row],[FECHA]])&amp;"-"&amp;MONTH(Datos_Consumo[[#This Row],[FECHA]])</f>
        <v>2018-9</v>
      </c>
    </row>
    <row r="2356" spans="1:4" x14ac:dyDescent="0.25">
      <c r="A2356" t="s">
        <v>2084</v>
      </c>
      <c r="B2356">
        <v>1</v>
      </c>
      <c r="C2356" s="54">
        <v>43374</v>
      </c>
      <c r="D2356" s="3" t="str">
        <f>YEAR(Datos_Consumo[[#This Row],[FECHA]])&amp;"-"&amp;MONTH(Datos_Consumo[[#This Row],[FECHA]])</f>
        <v>2018-10</v>
      </c>
    </row>
    <row r="2357" spans="1:4" x14ac:dyDescent="0.25">
      <c r="A2357" t="s">
        <v>2085</v>
      </c>
      <c r="B2357">
        <v>22</v>
      </c>
      <c r="C2357" s="54">
        <v>43313</v>
      </c>
      <c r="D2357" s="3" t="str">
        <f>YEAR(Datos_Consumo[[#This Row],[FECHA]])&amp;"-"&amp;MONTH(Datos_Consumo[[#This Row],[FECHA]])</f>
        <v>2018-8</v>
      </c>
    </row>
    <row r="2358" spans="1:4" x14ac:dyDescent="0.25">
      <c r="A2358" t="s">
        <v>2085</v>
      </c>
      <c r="B2358">
        <v>11</v>
      </c>
      <c r="C2358" s="54">
        <v>43344</v>
      </c>
      <c r="D2358" s="3" t="str">
        <f>YEAR(Datos_Consumo[[#This Row],[FECHA]])&amp;"-"&amp;MONTH(Datos_Consumo[[#This Row],[FECHA]])</f>
        <v>2018-9</v>
      </c>
    </row>
    <row r="2359" spans="1:4" x14ac:dyDescent="0.25">
      <c r="A2359" t="s">
        <v>2085</v>
      </c>
      <c r="B2359">
        <v>14</v>
      </c>
      <c r="C2359" s="54">
        <v>43374</v>
      </c>
      <c r="D2359" s="3" t="str">
        <f>YEAR(Datos_Consumo[[#This Row],[FECHA]])&amp;"-"&amp;MONTH(Datos_Consumo[[#This Row],[FECHA]])</f>
        <v>2018-10</v>
      </c>
    </row>
    <row r="2360" spans="1:4" x14ac:dyDescent="0.25">
      <c r="A2360" t="s">
        <v>2085</v>
      </c>
      <c r="B2360">
        <v>4</v>
      </c>
      <c r="C2360" s="54">
        <v>43405</v>
      </c>
      <c r="D2360" s="3" t="str">
        <f>YEAR(Datos_Consumo[[#This Row],[FECHA]])&amp;"-"&amp;MONTH(Datos_Consumo[[#This Row],[FECHA]])</f>
        <v>2018-11</v>
      </c>
    </row>
    <row r="2361" spans="1:4" x14ac:dyDescent="0.25">
      <c r="A2361" t="s">
        <v>2086</v>
      </c>
      <c r="B2361">
        <v>12</v>
      </c>
      <c r="C2361" s="54">
        <v>43405</v>
      </c>
      <c r="D2361" s="3" t="str">
        <f>YEAR(Datos_Consumo[[#This Row],[FECHA]])&amp;"-"&amp;MONTH(Datos_Consumo[[#This Row],[FECHA]])</f>
        <v>2018-11</v>
      </c>
    </row>
    <row r="2362" spans="1:4" x14ac:dyDescent="0.25">
      <c r="A2362" t="s">
        <v>2086</v>
      </c>
      <c r="B2362">
        <v>4</v>
      </c>
      <c r="C2362" s="54">
        <v>43435</v>
      </c>
      <c r="D2362" s="3" t="str">
        <f>YEAR(Datos_Consumo[[#This Row],[FECHA]])&amp;"-"&amp;MONTH(Datos_Consumo[[#This Row],[FECHA]])</f>
        <v>2018-12</v>
      </c>
    </row>
    <row r="2363" spans="1:4" x14ac:dyDescent="0.25">
      <c r="A2363" t="s">
        <v>2087</v>
      </c>
      <c r="B2363">
        <v>12</v>
      </c>
      <c r="C2363" s="54">
        <v>43405</v>
      </c>
      <c r="D2363" s="3" t="str">
        <f>YEAR(Datos_Consumo[[#This Row],[FECHA]])&amp;"-"&amp;MONTH(Datos_Consumo[[#This Row],[FECHA]])</f>
        <v>2018-11</v>
      </c>
    </row>
    <row r="2364" spans="1:4" x14ac:dyDescent="0.25">
      <c r="A2364" t="s">
        <v>2087</v>
      </c>
      <c r="B2364">
        <v>3</v>
      </c>
      <c r="C2364" s="54">
        <v>43435</v>
      </c>
      <c r="D2364" s="3" t="str">
        <f>YEAR(Datos_Consumo[[#This Row],[FECHA]])&amp;"-"&amp;MONTH(Datos_Consumo[[#This Row],[FECHA]])</f>
        <v>2018-12</v>
      </c>
    </row>
    <row r="2365" spans="1:4" x14ac:dyDescent="0.25">
      <c r="A2365" t="s">
        <v>2087</v>
      </c>
      <c r="B2365">
        <v>1</v>
      </c>
      <c r="C2365" s="54">
        <v>43466</v>
      </c>
      <c r="D2365" s="3" t="str">
        <f>YEAR(Datos_Consumo[[#This Row],[FECHA]])&amp;"-"&amp;MONTH(Datos_Consumo[[#This Row],[FECHA]])</f>
        <v>2019-1</v>
      </c>
    </row>
    <row r="2366" spans="1:4" x14ac:dyDescent="0.25">
      <c r="A2366" t="s">
        <v>2088</v>
      </c>
      <c r="B2366">
        <v>16</v>
      </c>
      <c r="C2366" s="54">
        <v>43405</v>
      </c>
      <c r="D2366" s="3" t="str">
        <f>YEAR(Datos_Consumo[[#This Row],[FECHA]])&amp;"-"&amp;MONTH(Datos_Consumo[[#This Row],[FECHA]])</f>
        <v>2018-11</v>
      </c>
    </row>
    <row r="2367" spans="1:4" x14ac:dyDescent="0.25">
      <c r="A2367" t="s">
        <v>2088</v>
      </c>
      <c r="B2367">
        <v>5</v>
      </c>
      <c r="C2367" s="54">
        <v>43435</v>
      </c>
      <c r="D2367" s="3" t="str">
        <f>YEAR(Datos_Consumo[[#This Row],[FECHA]])&amp;"-"&amp;MONTH(Datos_Consumo[[#This Row],[FECHA]])</f>
        <v>2018-12</v>
      </c>
    </row>
    <row r="2368" spans="1:4" x14ac:dyDescent="0.25">
      <c r="A2368" t="s">
        <v>2088</v>
      </c>
      <c r="B2368">
        <v>3</v>
      </c>
      <c r="C2368" s="54">
        <v>43466</v>
      </c>
      <c r="D2368" s="3" t="str">
        <f>YEAR(Datos_Consumo[[#This Row],[FECHA]])&amp;"-"&amp;MONTH(Datos_Consumo[[#This Row],[FECHA]])</f>
        <v>2019-1</v>
      </c>
    </row>
    <row r="2369" spans="1:4" x14ac:dyDescent="0.25">
      <c r="A2369" t="s">
        <v>2089</v>
      </c>
      <c r="B2369">
        <v>84</v>
      </c>
      <c r="C2369" s="54">
        <v>43405</v>
      </c>
      <c r="D2369" s="3" t="str">
        <f>YEAR(Datos_Consumo[[#This Row],[FECHA]])&amp;"-"&amp;MONTH(Datos_Consumo[[#This Row],[FECHA]])</f>
        <v>2018-11</v>
      </c>
    </row>
    <row r="2370" spans="1:4" x14ac:dyDescent="0.25">
      <c r="A2370" t="s">
        <v>2089</v>
      </c>
      <c r="B2370">
        <v>37</v>
      </c>
      <c r="C2370" s="54">
        <v>43435</v>
      </c>
      <c r="D2370" s="3" t="str">
        <f>YEAR(Datos_Consumo[[#This Row],[FECHA]])&amp;"-"&amp;MONTH(Datos_Consumo[[#This Row],[FECHA]])</f>
        <v>2018-12</v>
      </c>
    </row>
    <row r="2371" spans="1:4" x14ac:dyDescent="0.25">
      <c r="A2371" t="s">
        <v>2089</v>
      </c>
      <c r="B2371">
        <v>7</v>
      </c>
      <c r="C2371" s="54">
        <v>43466</v>
      </c>
      <c r="D2371" s="3" t="str">
        <f>YEAR(Datos_Consumo[[#This Row],[FECHA]])&amp;"-"&amp;MONTH(Datos_Consumo[[#This Row],[FECHA]])</f>
        <v>2019-1</v>
      </c>
    </row>
    <row r="2372" spans="1:4" x14ac:dyDescent="0.25">
      <c r="A2372" t="s">
        <v>2090</v>
      </c>
      <c r="B2372">
        <v>40</v>
      </c>
      <c r="C2372" s="54">
        <v>43344</v>
      </c>
      <c r="D2372" s="3" t="str">
        <f>YEAR(Datos_Consumo[[#This Row],[FECHA]])&amp;"-"&amp;MONTH(Datos_Consumo[[#This Row],[FECHA]])</f>
        <v>2018-9</v>
      </c>
    </row>
    <row r="2373" spans="1:4" x14ac:dyDescent="0.25">
      <c r="A2373" t="s">
        <v>2090</v>
      </c>
      <c r="B2373">
        <v>29</v>
      </c>
      <c r="C2373" s="54">
        <v>43374</v>
      </c>
      <c r="D2373" s="3" t="str">
        <f>YEAR(Datos_Consumo[[#This Row],[FECHA]])&amp;"-"&amp;MONTH(Datos_Consumo[[#This Row],[FECHA]])</f>
        <v>2018-10</v>
      </c>
    </row>
    <row r="2374" spans="1:4" x14ac:dyDescent="0.25">
      <c r="A2374" t="s">
        <v>2090</v>
      </c>
      <c r="B2374">
        <v>26</v>
      </c>
      <c r="C2374" s="54">
        <v>43405</v>
      </c>
      <c r="D2374" s="3" t="str">
        <f>YEAR(Datos_Consumo[[#This Row],[FECHA]])&amp;"-"&amp;MONTH(Datos_Consumo[[#This Row],[FECHA]])</f>
        <v>2018-11</v>
      </c>
    </row>
    <row r="2375" spans="1:4" x14ac:dyDescent="0.25">
      <c r="A2375" t="s">
        <v>2090</v>
      </c>
      <c r="B2375">
        <v>11</v>
      </c>
      <c r="C2375" s="54">
        <v>43435</v>
      </c>
      <c r="D2375" s="3" t="str">
        <f>YEAR(Datos_Consumo[[#This Row],[FECHA]])&amp;"-"&amp;MONTH(Datos_Consumo[[#This Row],[FECHA]])</f>
        <v>2018-12</v>
      </c>
    </row>
    <row r="2376" spans="1:4" x14ac:dyDescent="0.25">
      <c r="A2376" t="s">
        <v>2091</v>
      </c>
      <c r="B2376">
        <v>76</v>
      </c>
      <c r="C2376" s="54">
        <v>43344</v>
      </c>
      <c r="D2376" s="3" t="str">
        <f>YEAR(Datos_Consumo[[#This Row],[FECHA]])&amp;"-"&amp;MONTH(Datos_Consumo[[#This Row],[FECHA]])</f>
        <v>2018-9</v>
      </c>
    </row>
    <row r="2377" spans="1:4" x14ac:dyDescent="0.25">
      <c r="A2377" t="s">
        <v>2091</v>
      </c>
      <c r="B2377">
        <v>43</v>
      </c>
      <c r="C2377" s="54">
        <v>43374</v>
      </c>
      <c r="D2377" s="3" t="str">
        <f>YEAR(Datos_Consumo[[#This Row],[FECHA]])&amp;"-"&amp;MONTH(Datos_Consumo[[#This Row],[FECHA]])</f>
        <v>2018-10</v>
      </c>
    </row>
    <row r="2378" spans="1:4" x14ac:dyDescent="0.25">
      <c r="A2378" t="s">
        <v>2091</v>
      </c>
      <c r="B2378">
        <v>2</v>
      </c>
      <c r="C2378" s="54">
        <v>43405</v>
      </c>
      <c r="D2378" s="3" t="str">
        <f>YEAR(Datos_Consumo[[#This Row],[FECHA]])&amp;"-"&amp;MONTH(Datos_Consumo[[#This Row],[FECHA]])</f>
        <v>2018-11</v>
      </c>
    </row>
    <row r="2379" spans="1:4" x14ac:dyDescent="0.25">
      <c r="A2379" t="s">
        <v>2092</v>
      </c>
      <c r="B2379">
        <v>49</v>
      </c>
      <c r="C2379" s="54">
        <v>43344</v>
      </c>
      <c r="D2379" s="3" t="str">
        <f>YEAR(Datos_Consumo[[#This Row],[FECHA]])&amp;"-"&amp;MONTH(Datos_Consumo[[#This Row],[FECHA]])</f>
        <v>2018-9</v>
      </c>
    </row>
    <row r="2380" spans="1:4" x14ac:dyDescent="0.25">
      <c r="A2380" t="s">
        <v>2092</v>
      </c>
      <c r="B2380">
        <v>22</v>
      </c>
      <c r="C2380" s="54">
        <v>43374</v>
      </c>
      <c r="D2380" s="3" t="str">
        <f>YEAR(Datos_Consumo[[#This Row],[FECHA]])&amp;"-"&amp;MONTH(Datos_Consumo[[#This Row],[FECHA]])</f>
        <v>2018-10</v>
      </c>
    </row>
    <row r="2381" spans="1:4" x14ac:dyDescent="0.25">
      <c r="A2381" t="s">
        <v>2092</v>
      </c>
      <c r="B2381">
        <v>34</v>
      </c>
      <c r="C2381" s="54">
        <v>43405</v>
      </c>
      <c r="D2381" s="3" t="str">
        <f>YEAR(Datos_Consumo[[#This Row],[FECHA]])&amp;"-"&amp;MONTH(Datos_Consumo[[#This Row],[FECHA]])</f>
        <v>2018-11</v>
      </c>
    </row>
    <row r="2382" spans="1:4" x14ac:dyDescent="0.25">
      <c r="A2382" t="s">
        <v>2092</v>
      </c>
      <c r="B2382">
        <v>32</v>
      </c>
      <c r="C2382" s="54">
        <v>43435</v>
      </c>
      <c r="D2382" s="3" t="str">
        <f>YEAR(Datos_Consumo[[#This Row],[FECHA]])&amp;"-"&amp;MONTH(Datos_Consumo[[#This Row],[FECHA]])</f>
        <v>2018-12</v>
      </c>
    </row>
    <row r="2383" spans="1:4" x14ac:dyDescent="0.25">
      <c r="A2383" t="s">
        <v>2092</v>
      </c>
      <c r="B2383">
        <v>31</v>
      </c>
      <c r="C2383" s="54">
        <v>43466</v>
      </c>
      <c r="D2383" s="3" t="str">
        <f>YEAR(Datos_Consumo[[#This Row],[FECHA]])&amp;"-"&amp;MONTH(Datos_Consumo[[#This Row],[FECHA]])</f>
        <v>2019-1</v>
      </c>
    </row>
    <row r="2384" spans="1:4" x14ac:dyDescent="0.25">
      <c r="A2384" t="s">
        <v>2093</v>
      </c>
      <c r="B2384">
        <v>1</v>
      </c>
      <c r="C2384" s="54">
        <v>43435</v>
      </c>
      <c r="D2384" s="3" t="str">
        <f>YEAR(Datos_Consumo[[#This Row],[FECHA]])&amp;"-"&amp;MONTH(Datos_Consumo[[#This Row],[FECHA]])</f>
        <v>2018-12</v>
      </c>
    </row>
    <row r="2385" spans="1:4" x14ac:dyDescent="0.25">
      <c r="A2385" t="s">
        <v>2094</v>
      </c>
      <c r="B2385">
        <v>3</v>
      </c>
      <c r="C2385" s="54">
        <v>43344</v>
      </c>
      <c r="D2385" s="3" t="str">
        <f>YEAR(Datos_Consumo[[#This Row],[FECHA]])&amp;"-"&amp;MONTH(Datos_Consumo[[#This Row],[FECHA]])</f>
        <v>2018-9</v>
      </c>
    </row>
    <row r="2386" spans="1:4" x14ac:dyDescent="0.25">
      <c r="A2386" t="s">
        <v>2094</v>
      </c>
      <c r="B2386">
        <v>1</v>
      </c>
      <c r="C2386" s="54">
        <v>43374</v>
      </c>
      <c r="D2386" s="3" t="str">
        <f>YEAR(Datos_Consumo[[#This Row],[FECHA]])&amp;"-"&amp;MONTH(Datos_Consumo[[#This Row],[FECHA]])</f>
        <v>2018-10</v>
      </c>
    </row>
    <row r="2387" spans="1:4" x14ac:dyDescent="0.25">
      <c r="A2387" t="s">
        <v>2094</v>
      </c>
      <c r="B2387">
        <v>2</v>
      </c>
      <c r="C2387" s="54">
        <v>43405</v>
      </c>
      <c r="D2387" s="3" t="str">
        <f>YEAR(Datos_Consumo[[#This Row],[FECHA]])&amp;"-"&amp;MONTH(Datos_Consumo[[#This Row],[FECHA]])</f>
        <v>2018-11</v>
      </c>
    </row>
    <row r="2388" spans="1:4" x14ac:dyDescent="0.25">
      <c r="A2388" t="s">
        <v>2095</v>
      </c>
      <c r="B2388">
        <v>19</v>
      </c>
      <c r="C2388" s="54">
        <v>43313</v>
      </c>
      <c r="D2388" s="3" t="str">
        <f>YEAR(Datos_Consumo[[#This Row],[FECHA]])&amp;"-"&amp;MONTH(Datos_Consumo[[#This Row],[FECHA]])</f>
        <v>2018-8</v>
      </c>
    </row>
    <row r="2389" spans="1:4" x14ac:dyDescent="0.25">
      <c r="A2389" t="s">
        <v>2095</v>
      </c>
      <c r="B2389">
        <v>9</v>
      </c>
      <c r="C2389" s="54">
        <v>43344</v>
      </c>
      <c r="D2389" s="3" t="str">
        <f>YEAR(Datos_Consumo[[#This Row],[FECHA]])&amp;"-"&amp;MONTH(Datos_Consumo[[#This Row],[FECHA]])</f>
        <v>2018-9</v>
      </c>
    </row>
    <row r="2390" spans="1:4" x14ac:dyDescent="0.25">
      <c r="A2390" t="s">
        <v>2095</v>
      </c>
      <c r="B2390">
        <v>1</v>
      </c>
      <c r="C2390" s="54">
        <v>43374</v>
      </c>
      <c r="D2390" s="3" t="str">
        <f>YEAR(Datos_Consumo[[#This Row],[FECHA]])&amp;"-"&amp;MONTH(Datos_Consumo[[#This Row],[FECHA]])</f>
        <v>2018-10</v>
      </c>
    </row>
    <row r="2391" spans="1:4" x14ac:dyDescent="0.25">
      <c r="A2391" t="s">
        <v>2095</v>
      </c>
      <c r="B2391">
        <v>7</v>
      </c>
      <c r="C2391" s="54">
        <v>43405</v>
      </c>
      <c r="D2391" s="3" t="str">
        <f>YEAR(Datos_Consumo[[#This Row],[FECHA]])&amp;"-"&amp;MONTH(Datos_Consumo[[#This Row],[FECHA]])</f>
        <v>2018-11</v>
      </c>
    </row>
    <row r="2392" spans="1:4" x14ac:dyDescent="0.25">
      <c r="A2392" t="s">
        <v>2095</v>
      </c>
      <c r="B2392">
        <v>121</v>
      </c>
      <c r="C2392" s="54">
        <v>43435</v>
      </c>
      <c r="D2392" s="3" t="str">
        <f>YEAR(Datos_Consumo[[#This Row],[FECHA]])&amp;"-"&amp;MONTH(Datos_Consumo[[#This Row],[FECHA]])</f>
        <v>2018-12</v>
      </c>
    </row>
    <row r="2393" spans="1:4" x14ac:dyDescent="0.25">
      <c r="A2393" t="s">
        <v>2095</v>
      </c>
      <c r="B2393">
        <v>7</v>
      </c>
      <c r="C2393" s="54">
        <v>43466</v>
      </c>
      <c r="D2393" s="3" t="str">
        <f>YEAR(Datos_Consumo[[#This Row],[FECHA]])&amp;"-"&amp;MONTH(Datos_Consumo[[#This Row],[FECHA]])</f>
        <v>2019-1</v>
      </c>
    </row>
    <row r="2394" spans="1:4" x14ac:dyDescent="0.25">
      <c r="A2394" t="s">
        <v>2096</v>
      </c>
      <c r="B2394">
        <v>60</v>
      </c>
      <c r="C2394" s="54">
        <v>43313</v>
      </c>
      <c r="D2394" s="3" t="str">
        <f>YEAR(Datos_Consumo[[#This Row],[FECHA]])&amp;"-"&amp;MONTH(Datos_Consumo[[#This Row],[FECHA]])</f>
        <v>2018-8</v>
      </c>
    </row>
    <row r="2395" spans="1:4" x14ac:dyDescent="0.25">
      <c r="A2395" t="s">
        <v>2096</v>
      </c>
      <c r="B2395">
        <v>51</v>
      </c>
      <c r="C2395" s="54">
        <v>43344</v>
      </c>
      <c r="D2395" s="3" t="str">
        <f>YEAR(Datos_Consumo[[#This Row],[FECHA]])&amp;"-"&amp;MONTH(Datos_Consumo[[#This Row],[FECHA]])</f>
        <v>2018-9</v>
      </c>
    </row>
    <row r="2396" spans="1:4" x14ac:dyDescent="0.25">
      <c r="A2396" t="s">
        <v>2096</v>
      </c>
      <c r="B2396">
        <v>26</v>
      </c>
      <c r="C2396" s="54">
        <v>43374</v>
      </c>
      <c r="D2396" s="3" t="str">
        <f>YEAR(Datos_Consumo[[#This Row],[FECHA]])&amp;"-"&amp;MONTH(Datos_Consumo[[#This Row],[FECHA]])</f>
        <v>2018-10</v>
      </c>
    </row>
    <row r="2397" spans="1:4" x14ac:dyDescent="0.25">
      <c r="A2397" t="s">
        <v>2096</v>
      </c>
      <c r="B2397">
        <v>43</v>
      </c>
      <c r="C2397" s="54">
        <v>43405</v>
      </c>
      <c r="D2397" s="3" t="str">
        <f>YEAR(Datos_Consumo[[#This Row],[FECHA]])&amp;"-"&amp;MONTH(Datos_Consumo[[#This Row],[FECHA]])</f>
        <v>2018-11</v>
      </c>
    </row>
    <row r="2398" spans="1:4" x14ac:dyDescent="0.25">
      <c r="A2398" t="s">
        <v>2096</v>
      </c>
      <c r="B2398">
        <v>15</v>
      </c>
      <c r="C2398" s="54">
        <v>43435</v>
      </c>
      <c r="D2398" s="3" t="str">
        <f>YEAR(Datos_Consumo[[#This Row],[FECHA]])&amp;"-"&amp;MONTH(Datos_Consumo[[#This Row],[FECHA]])</f>
        <v>2018-12</v>
      </c>
    </row>
    <row r="2399" spans="1:4" x14ac:dyDescent="0.25">
      <c r="A2399" t="s">
        <v>2096</v>
      </c>
      <c r="B2399">
        <v>11</v>
      </c>
      <c r="C2399" s="54">
        <v>43466</v>
      </c>
      <c r="D2399" s="3" t="str">
        <f>YEAR(Datos_Consumo[[#This Row],[FECHA]])&amp;"-"&amp;MONTH(Datos_Consumo[[#This Row],[FECHA]])</f>
        <v>2019-1</v>
      </c>
    </row>
    <row r="2400" spans="1:4" x14ac:dyDescent="0.25">
      <c r="A2400" t="s">
        <v>2097</v>
      </c>
      <c r="B2400">
        <v>50</v>
      </c>
      <c r="C2400" s="54">
        <v>43313</v>
      </c>
      <c r="D2400" s="3" t="str">
        <f>YEAR(Datos_Consumo[[#This Row],[FECHA]])&amp;"-"&amp;MONTH(Datos_Consumo[[#This Row],[FECHA]])</f>
        <v>2018-8</v>
      </c>
    </row>
    <row r="2401" spans="1:4" x14ac:dyDescent="0.25">
      <c r="A2401" t="s">
        <v>2097</v>
      </c>
      <c r="B2401">
        <v>163</v>
      </c>
      <c r="C2401" s="54">
        <v>43344</v>
      </c>
      <c r="D2401" s="3" t="str">
        <f>YEAR(Datos_Consumo[[#This Row],[FECHA]])&amp;"-"&amp;MONTH(Datos_Consumo[[#This Row],[FECHA]])</f>
        <v>2018-9</v>
      </c>
    </row>
    <row r="2402" spans="1:4" x14ac:dyDescent="0.25">
      <c r="A2402" t="s">
        <v>2097</v>
      </c>
      <c r="B2402">
        <v>57</v>
      </c>
      <c r="C2402" s="54">
        <v>43374</v>
      </c>
      <c r="D2402" s="3" t="str">
        <f>YEAR(Datos_Consumo[[#This Row],[FECHA]])&amp;"-"&amp;MONTH(Datos_Consumo[[#This Row],[FECHA]])</f>
        <v>2018-10</v>
      </c>
    </row>
    <row r="2403" spans="1:4" x14ac:dyDescent="0.25">
      <c r="A2403" t="s">
        <v>2097</v>
      </c>
      <c r="B2403">
        <v>34</v>
      </c>
      <c r="C2403" s="54">
        <v>43405</v>
      </c>
      <c r="D2403" s="3" t="str">
        <f>YEAR(Datos_Consumo[[#This Row],[FECHA]])&amp;"-"&amp;MONTH(Datos_Consumo[[#This Row],[FECHA]])</f>
        <v>2018-11</v>
      </c>
    </row>
    <row r="2404" spans="1:4" x14ac:dyDescent="0.25">
      <c r="A2404" t="s">
        <v>2097</v>
      </c>
      <c r="B2404">
        <v>3</v>
      </c>
      <c r="C2404" s="54">
        <v>43435</v>
      </c>
      <c r="D2404" s="3" t="str">
        <f>YEAR(Datos_Consumo[[#This Row],[FECHA]])&amp;"-"&amp;MONTH(Datos_Consumo[[#This Row],[FECHA]])</f>
        <v>2018-12</v>
      </c>
    </row>
    <row r="2405" spans="1:4" x14ac:dyDescent="0.25">
      <c r="A2405" t="s">
        <v>2097</v>
      </c>
      <c r="B2405">
        <v>15</v>
      </c>
      <c r="C2405" s="54">
        <v>43466</v>
      </c>
      <c r="D2405" s="3" t="str">
        <f>YEAR(Datos_Consumo[[#This Row],[FECHA]])&amp;"-"&amp;MONTH(Datos_Consumo[[#This Row],[FECHA]])</f>
        <v>2019-1</v>
      </c>
    </row>
    <row r="2406" spans="1:4" x14ac:dyDescent="0.25">
      <c r="A2406" t="s">
        <v>2098</v>
      </c>
      <c r="B2406">
        <v>835</v>
      </c>
      <c r="C2406" s="54">
        <v>43313</v>
      </c>
      <c r="D2406" s="3" t="str">
        <f>YEAR(Datos_Consumo[[#This Row],[FECHA]])&amp;"-"&amp;MONTH(Datos_Consumo[[#This Row],[FECHA]])</f>
        <v>2018-8</v>
      </c>
    </row>
    <row r="2407" spans="1:4" x14ac:dyDescent="0.25">
      <c r="A2407" t="s">
        <v>2098</v>
      </c>
      <c r="B2407">
        <v>546</v>
      </c>
      <c r="C2407" s="54">
        <v>43344</v>
      </c>
      <c r="D2407" s="3" t="str">
        <f>YEAR(Datos_Consumo[[#This Row],[FECHA]])&amp;"-"&amp;MONTH(Datos_Consumo[[#This Row],[FECHA]])</f>
        <v>2018-9</v>
      </c>
    </row>
    <row r="2408" spans="1:4" x14ac:dyDescent="0.25">
      <c r="A2408" t="s">
        <v>2098</v>
      </c>
      <c r="B2408">
        <v>619</v>
      </c>
      <c r="C2408" s="54">
        <v>43374</v>
      </c>
      <c r="D2408" s="3" t="str">
        <f>YEAR(Datos_Consumo[[#This Row],[FECHA]])&amp;"-"&amp;MONTH(Datos_Consumo[[#This Row],[FECHA]])</f>
        <v>2018-10</v>
      </c>
    </row>
    <row r="2409" spans="1:4" x14ac:dyDescent="0.25">
      <c r="A2409" t="s">
        <v>2098</v>
      </c>
      <c r="B2409">
        <v>613</v>
      </c>
      <c r="C2409" s="54">
        <v>43405</v>
      </c>
      <c r="D2409" s="3" t="str">
        <f>YEAR(Datos_Consumo[[#This Row],[FECHA]])&amp;"-"&amp;MONTH(Datos_Consumo[[#This Row],[FECHA]])</f>
        <v>2018-11</v>
      </c>
    </row>
    <row r="2410" spans="1:4" x14ac:dyDescent="0.25">
      <c r="A2410" t="s">
        <v>2098</v>
      </c>
      <c r="B2410">
        <v>402</v>
      </c>
      <c r="C2410" s="54">
        <v>43435</v>
      </c>
      <c r="D2410" s="3" t="str">
        <f>YEAR(Datos_Consumo[[#This Row],[FECHA]])&amp;"-"&amp;MONTH(Datos_Consumo[[#This Row],[FECHA]])</f>
        <v>2018-12</v>
      </c>
    </row>
    <row r="2411" spans="1:4" x14ac:dyDescent="0.25">
      <c r="A2411" t="s">
        <v>2098</v>
      </c>
      <c r="B2411">
        <v>277</v>
      </c>
      <c r="C2411" s="54">
        <v>43466</v>
      </c>
      <c r="D2411" s="3" t="str">
        <f>YEAR(Datos_Consumo[[#This Row],[FECHA]])&amp;"-"&amp;MONTH(Datos_Consumo[[#This Row],[FECHA]])</f>
        <v>2019-1</v>
      </c>
    </row>
    <row r="2412" spans="1:4" x14ac:dyDescent="0.25">
      <c r="A2412" t="s">
        <v>2099</v>
      </c>
      <c r="B2412">
        <v>1</v>
      </c>
      <c r="C2412" s="54">
        <v>43405</v>
      </c>
      <c r="D2412" s="3" t="str">
        <f>YEAR(Datos_Consumo[[#This Row],[FECHA]])&amp;"-"&amp;MONTH(Datos_Consumo[[#This Row],[FECHA]])</f>
        <v>2018-11</v>
      </c>
    </row>
    <row r="2413" spans="1:4" x14ac:dyDescent="0.25">
      <c r="A2413" t="s">
        <v>2100</v>
      </c>
      <c r="B2413">
        <v>2</v>
      </c>
      <c r="C2413" s="54">
        <v>43374</v>
      </c>
      <c r="D2413" s="3" t="str">
        <f>YEAR(Datos_Consumo[[#This Row],[FECHA]])&amp;"-"&amp;MONTH(Datos_Consumo[[#This Row],[FECHA]])</f>
        <v>2018-10</v>
      </c>
    </row>
    <row r="2414" spans="1:4" x14ac:dyDescent="0.25">
      <c r="A2414" t="s">
        <v>2100</v>
      </c>
      <c r="B2414">
        <v>1</v>
      </c>
      <c r="C2414" s="54">
        <v>43405</v>
      </c>
      <c r="D2414" s="3" t="str">
        <f>YEAR(Datos_Consumo[[#This Row],[FECHA]])&amp;"-"&amp;MONTH(Datos_Consumo[[#This Row],[FECHA]])</f>
        <v>2018-11</v>
      </c>
    </row>
    <row r="2415" spans="1:4" x14ac:dyDescent="0.25">
      <c r="A2415" t="s">
        <v>2101</v>
      </c>
      <c r="B2415">
        <v>1</v>
      </c>
      <c r="C2415" s="54">
        <v>43374</v>
      </c>
      <c r="D2415" s="3" t="str">
        <f>YEAR(Datos_Consumo[[#This Row],[FECHA]])&amp;"-"&amp;MONTH(Datos_Consumo[[#This Row],[FECHA]])</f>
        <v>2018-10</v>
      </c>
    </row>
    <row r="2416" spans="1:4" x14ac:dyDescent="0.25">
      <c r="A2416" t="s">
        <v>2101</v>
      </c>
      <c r="B2416">
        <v>1</v>
      </c>
      <c r="C2416" s="54">
        <v>43405</v>
      </c>
      <c r="D2416" s="3" t="str">
        <f>YEAR(Datos_Consumo[[#This Row],[FECHA]])&amp;"-"&amp;MONTH(Datos_Consumo[[#This Row],[FECHA]])</f>
        <v>2018-11</v>
      </c>
    </row>
    <row r="2417" spans="1:4" x14ac:dyDescent="0.25">
      <c r="A2417" t="s">
        <v>2102</v>
      </c>
      <c r="B2417">
        <v>1</v>
      </c>
      <c r="C2417" s="54">
        <v>43405</v>
      </c>
      <c r="D2417" s="3" t="str">
        <f>YEAR(Datos_Consumo[[#This Row],[FECHA]])&amp;"-"&amp;MONTH(Datos_Consumo[[#This Row],[FECHA]])</f>
        <v>2018-11</v>
      </c>
    </row>
    <row r="2418" spans="1:4" x14ac:dyDescent="0.25">
      <c r="A2418" t="s">
        <v>2103</v>
      </c>
      <c r="B2418">
        <v>40</v>
      </c>
      <c r="C2418" s="54">
        <v>43374</v>
      </c>
      <c r="D2418" s="3" t="str">
        <f>YEAR(Datos_Consumo[[#This Row],[FECHA]])&amp;"-"&amp;MONTH(Datos_Consumo[[#This Row],[FECHA]])</f>
        <v>2018-10</v>
      </c>
    </row>
    <row r="2419" spans="1:4" x14ac:dyDescent="0.25">
      <c r="A2419" t="s">
        <v>2103</v>
      </c>
      <c r="B2419">
        <v>300</v>
      </c>
      <c r="C2419" s="54">
        <v>43405</v>
      </c>
      <c r="D2419" s="3" t="str">
        <f>YEAR(Datos_Consumo[[#This Row],[FECHA]])&amp;"-"&amp;MONTH(Datos_Consumo[[#This Row],[FECHA]])</f>
        <v>2018-11</v>
      </c>
    </row>
    <row r="2420" spans="1:4" x14ac:dyDescent="0.25">
      <c r="A2420" t="s">
        <v>2103</v>
      </c>
      <c r="B2420">
        <v>70</v>
      </c>
      <c r="C2420" s="54">
        <v>43435</v>
      </c>
      <c r="D2420" s="3" t="str">
        <f>YEAR(Datos_Consumo[[#This Row],[FECHA]])&amp;"-"&amp;MONTH(Datos_Consumo[[#This Row],[FECHA]])</f>
        <v>2018-12</v>
      </c>
    </row>
    <row r="2421" spans="1:4" x14ac:dyDescent="0.25">
      <c r="A2421" t="s">
        <v>2103</v>
      </c>
      <c r="B2421">
        <v>30</v>
      </c>
      <c r="C2421" s="54">
        <v>43466</v>
      </c>
      <c r="D2421" s="3" t="str">
        <f>YEAR(Datos_Consumo[[#This Row],[FECHA]])&amp;"-"&amp;MONTH(Datos_Consumo[[#This Row],[FECHA]])</f>
        <v>2019-1</v>
      </c>
    </row>
    <row r="2422" spans="1:4" x14ac:dyDescent="0.25">
      <c r="A2422" t="s">
        <v>2104</v>
      </c>
      <c r="B2422">
        <v>55</v>
      </c>
      <c r="C2422" s="54">
        <v>43374</v>
      </c>
      <c r="D2422" s="3" t="str">
        <f>YEAR(Datos_Consumo[[#This Row],[FECHA]])&amp;"-"&amp;MONTH(Datos_Consumo[[#This Row],[FECHA]])</f>
        <v>2018-10</v>
      </c>
    </row>
    <row r="2423" spans="1:4" x14ac:dyDescent="0.25">
      <c r="A2423" t="s">
        <v>2104</v>
      </c>
      <c r="B2423">
        <v>140</v>
      </c>
      <c r="C2423" s="54">
        <v>43405</v>
      </c>
      <c r="D2423" s="3" t="str">
        <f>YEAR(Datos_Consumo[[#This Row],[FECHA]])&amp;"-"&amp;MONTH(Datos_Consumo[[#This Row],[FECHA]])</f>
        <v>2018-11</v>
      </c>
    </row>
    <row r="2424" spans="1:4" x14ac:dyDescent="0.25">
      <c r="A2424" t="s">
        <v>2104</v>
      </c>
      <c r="B2424">
        <v>45</v>
      </c>
      <c r="C2424" s="54">
        <v>43435</v>
      </c>
      <c r="D2424" s="3" t="str">
        <f>YEAR(Datos_Consumo[[#This Row],[FECHA]])&amp;"-"&amp;MONTH(Datos_Consumo[[#This Row],[FECHA]])</f>
        <v>2018-12</v>
      </c>
    </row>
    <row r="2425" spans="1:4" x14ac:dyDescent="0.25">
      <c r="A2425" t="s">
        <v>2105</v>
      </c>
      <c r="B2425">
        <v>70</v>
      </c>
      <c r="C2425" s="54">
        <v>43374</v>
      </c>
      <c r="D2425" s="3" t="str">
        <f>YEAR(Datos_Consumo[[#This Row],[FECHA]])&amp;"-"&amp;MONTH(Datos_Consumo[[#This Row],[FECHA]])</f>
        <v>2018-10</v>
      </c>
    </row>
    <row r="2426" spans="1:4" x14ac:dyDescent="0.25">
      <c r="A2426" t="s">
        <v>2105</v>
      </c>
      <c r="B2426">
        <v>285</v>
      </c>
      <c r="C2426" s="54">
        <v>43405</v>
      </c>
      <c r="D2426" s="3" t="str">
        <f>YEAR(Datos_Consumo[[#This Row],[FECHA]])&amp;"-"&amp;MONTH(Datos_Consumo[[#This Row],[FECHA]])</f>
        <v>2018-11</v>
      </c>
    </row>
    <row r="2427" spans="1:4" x14ac:dyDescent="0.25">
      <c r="A2427" t="s">
        <v>2105</v>
      </c>
      <c r="B2427">
        <v>66</v>
      </c>
      <c r="C2427" s="54">
        <v>43435</v>
      </c>
      <c r="D2427" s="3" t="str">
        <f>YEAR(Datos_Consumo[[#This Row],[FECHA]])&amp;"-"&amp;MONTH(Datos_Consumo[[#This Row],[FECHA]])</f>
        <v>2018-12</v>
      </c>
    </row>
    <row r="2428" spans="1:4" x14ac:dyDescent="0.25">
      <c r="A2428" t="s">
        <v>2105</v>
      </c>
      <c r="B2428">
        <v>11</v>
      </c>
      <c r="C2428" s="54">
        <v>43466</v>
      </c>
      <c r="D2428" s="3" t="str">
        <f>YEAR(Datos_Consumo[[#This Row],[FECHA]])&amp;"-"&amp;MONTH(Datos_Consumo[[#This Row],[FECHA]])</f>
        <v>2019-1</v>
      </c>
    </row>
    <row r="2429" spans="1:4" x14ac:dyDescent="0.25">
      <c r="A2429" t="s">
        <v>2106</v>
      </c>
      <c r="B2429">
        <v>40</v>
      </c>
      <c r="C2429" s="54">
        <v>43374</v>
      </c>
      <c r="D2429" s="3" t="str">
        <f>YEAR(Datos_Consumo[[#This Row],[FECHA]])&amp;"-"&amp;MONTH(Datos_Consumo[[#This Row],[FECHA]])</f>
        <v>2018-10</v>
      </c>
    </row>
    <row r="2430" spans="1:4" x14ac:dyDescent="0.25">
      <c r="A2430" t="s">
        <v>2106</v>
      </c>
      <c r="B2430">
        <v>140</v>
      </c>
      <c r="C2430" s="54">
        <v>43405</v>
      </c>
      <c r="D2430" s="3" t="str">
        <f>YEAR(Datos_Consumo[[#This Row],[FECHA]])&amp;"-"&amp;MONTH(Datos_Consumo[[#This Row],[FECHA]])</f>
        <v>2018-11</v>
      </c>
    </row>
    <row r="2431" spans="1:4" x14ac:dyDescent="0.25">
      <c r="A2431" t="s">
        <v>2106</v>
      </c>
      <c r="B2431">
        <v>100</v>
      </c>
      <c r="C2431" s="54">
        <v>43435</v>
      </c>
      <c r="D2431" s="3" t="str">
        <f>YEAR(Datos_Consumo[[#This Row],[FECHA]])&amp;"-"&amp;MONTH(Datos_Consumo[[#This Row],[FECHA]])</f>
        <v>2018-12</v>
      </c>
    </row>
    <row r="2432" spans="1:4" x14ac:dyDescent="0.25">
      <c r="A2432" t="s">
        <v>2106</v>
      </c>
      <c r="B2432">
        <v>10</v>
      </c>
      <c r="C2432" s="54">
        <v>43466</v>
      </c>
      <c r="D2432" s="3" t="str">
        <f>YEAR(Datos_Consumo[[#This Row],[FECHA]])&amp;"-"&amp;MONTH(Datos_Consumo[[#This Row],[FECHA]])</f>
        <v>2019-1</v>
      </c>
    </row>
    <row r="2433" spans="1:4" x14ac:dyDescent="0.25">
      <c r="A2433" t="s">
        <v>2107</v>
      </c>
      <c r="B2433">
        <v>40</v>
      </c>
      <c r="C2433" s="54">
        <v>43374</v>
      </c>
      <c r="D2433" s="3" t="str">
        <f>YEAR(Datos_Consumo[[#This Row],[FECHA]])&amp;"-"&amp;MONTH(Datos_Consumo[[#This Row],[FECHA]])</f>
        <v>2018-10</v>
      </c>
    </row>
    <row r="2434" spans="1:4" x14ac:dyDescent="0.25">
      <c r="A2434" t="s">
        <v>2107</v>
      </c>
      <c r="B2434">
        <v>90</v>
      </c>
      <c r="C2434" s="54">
        <v>43405</v>
      </c>
      <c r="D2434" s="3" t="str">
        <f>YEAR(Datos_Consumo[[#This Row],[FECHA]])&amp;"-"&amp;MONTH(Datos_Consumo[[#This Row],[FECHA]])</f>
        <v>2018-11</v>
      </c>
    </row>
    <row r="2435" spans="1:4" x14ac:dyDescent="0.25">
      <c r="A2435" t="s">
        <v>2107</v>
      </c>
      <c r="B2435">
        <v>60</v>
      </c>
      <c r="C2435" s="54">
        <v>43435</v>
      </c>
      <c r="D2435" s="3" t="str">
        <f>YEAR(Datos_Consumo[[#This Row],[FECHA]])&amp;"-"&amp;MONTH(Datos_Consumo[[#This Row],[FECHA]])</f>
        <v>2018-12</v>
      </c>
    </row>
    <row r="2436" spans="1:4" x14ac:dyDescent="0.25">
      <c r="A2436" t="s">
        <v>2107</v>
      </c>
      <c r="B2436">
        <v>20</v>
      </c>
      <c r="C2436" s="54">
        <v>43466</v>
      </c>
      <c r="D2436" s="3" t="str">
        <f>YEAR(Datos_Consumo[[#This Row],[FECHA]])&amp;"-"&amp;MONTH(Datos_Consumo[[#This Row],[FECHA]])</f>
        <v>2019-1</v>
      </c>
    </row>
    <row r="2437" spans="1:4" x14ac:dyDescent="0.25">
      <c r="A2437" t="s">
        <v>2108</v>
      </c>
      <c r="B2437">
        <v>40</v>
      </c>
      <c r="C2437" s="54">
        <v>43374</v>
      </c>
      <c r="D2437" s="3" t="str">
        <f>YEAR(Datos_Consumo[[#This Row],[FECHA]])&amp;"-"&amp;MONTH(Datos_Consumo[[#This Row],[FECHA]])</f>
        <v>2018-10</v>
      </c>
    </row>
    <row r="2438" spans="1:4" x14ac:dyDescent="0.25">
      <c r="A2438" t="s">
        <v>2108</v>
      </c>
      <c r="B2438">
        <v>150</v>
      </c>
      <c r="C2438" s="54">
        <v>43405</v>
      </c>
      <c r="D2438" s="3" t="str">
        <f>YEAR(Datos_Consumo[[#This Row],[FECHA]])&amp;"-"&amp;MONTH(Datos_Consumo[[#This Row],[FECHA]])</f>
        <v>2018-11</v>
      </c>
    </row>
    <row r="2439" spans="1:4" x14ac:dyDescent="0.25">
      <c r="A2439" t="s">
        <v>2108</v>
      </c>
      <c r="B2439">
        <v>80</v>
      </c>
      <c r="C2439" s="54">
        <v>43435</v>
      </c>
      <c r="D2439" s="3" t="str">
        <f>YEAR(Datos_Consumo[[#This Row],[FECHA]])&amp;"-"&amp;MONTH(Datos_Consumo[[#This Row],[FECHA]])</f>
        <v>2018-12</v>
      </c>
    </row>
    <row r="2440" spans="1:4" x14ac:dyDescent="0.25">
      <c r="A2440" t="s">
        <v>2108</v>
      </c>
      <c r="B2440">
        <v>10</v>
      </c>
      <c r="C2440" s="54">
        <v>43466</v>
      </c>
      <c r="D2440" s="3" t="str">
        <f>YEAR(Datos_Consumo[[#This Row],[FECHA]])&amp;"-"&amp;MONTH(Datos_Consumo[[#This Row],[FECHA]])</f>
        <v>2019-1</v>
      </c>
    </row>
    <row r="2441" spans="1:4" x14ac:dyDescent="0.25">
      <c r="A2441" t="s">
        <v>2109</v>
      </c>
      <c r="B2441">
        <v>29</v>
      </c>
      <c r="C2441" s="54">
        <v>43405</v>
      </c>
      <c r="D2441" s="3" t="str">
        <f>YEAR(Datos_Consumo[[#This Row],[FECHA]])&amp;"-"&amp;MONTH(Datos_Consumo[[#This Row],[FECHA]])</f>
        <v>2018-11</v>
      </c>
    </row>
    <row r="2442" spans="1:4" x14ac:dyDescent="0.25">
      <c r="A2442" t="s">
        <v>2109</v>
      </c>
      <c r="B2442">
        <v>2</v>
      </c>
      <c r="C2442" s="54">
        <v>43435</v>
      </c>
      <c r="D2442" s="3" t="str">
        <f>YEAR(Datos_Consumo[[#This Row],[FECHA]])&amp;"-"&amp;MONTH(Datos_Consumo[[#This Row],[FECHA]])</f>
        <v>2018-12</v>
      </c>
    </row>
    <row r="2443" spans="1:4" x14ac:dyDescent="0.25">
      <c r="A2443" t="s">
        <v>2110</v>
      </c>
      <c r="B2443">
        <v>29</v>
      </c>
      <c r="C2443" s="54">
        <v>43405</v>
      </c>
      <c r="D2443" s="3" t="str">
        <f>YEAR(Datos_Consumo[[#This Row],[FECHA]])&amp;"-"&amp;MONTH(Datos_Consumo[[#This Row],[FECHA]])</f>
        <v>2018-11</v>
      </c>
    </row>
    <row r="2444" spans="1:4" x14ac:dyDescent="0.25">
      <c r="A2444" t="s">
        <v>2110</v>
      </c>
      <c r="B2444">
        <v>2</v>
      </c>
      <c r="C2444" s="54">
        <v>43466</v>
      </c>
      <c r="D2444" s="3" t="str">
        <f>YEAR(Datos_Consumo[[#This Row],[FECHA]])&amp;"-"&amp;MONTH(Datos_Consumo[[#This Row],[FECHA]])</f>
        <v>2019-1</v>
      </c>
    </row>
    <row r="2445" spans="1:4" x14ac:dyDescent="0.25">
      <c r="A2445" t="s">
        <v>2111</v>
      </c>
      <c r="B2445">
        <v>39</v>
      </c>
      <c r="C2445" s="54">
        <v>43405</v>
      </c>
      <c r="D2445" s="3" t="str">
        <f>YEAR(Datos_Consumo[[#This Row],[FECHA]])&amp;"-"&amp;MONTH(Datos_Consumo[[#This Row],[FECHA]])</f>
        <v>2018-11</v>
      </c>
    </row>
    <row r="2446" spans="1:4" x14ac:dyDescent="0.25">
      <c r="A2446" t="s">
        <v>2111</v>
      </c>
      <c r="B2446">
        <v>2</v>
      </c>
      <c r="C2446" s="54">
        <v>43435</v>
      </c>
      <c r="D2446" s="3" t="str">
        <f>YEAR(Datos_Consumo[[#This Row],[FECHA]])&amp;"-"&amp;MONTH(Datos_Consumo[[#This Row],[FECHA]])</f>
        <v>2018-12</v>
      </c>
    </row>
    <row r="2447" spans="1:4" x14ac:dyDescent="0.25">
      <c r="A2447" t="s">
        <v>2112</v>
      </c>
      <c r="B2447">
        <v>7</v>
      </c>
      <c r="C2447" s="54">
        <v>43374</v>
      </c>
      <c r="D2447" s="3" t="str">
        <f>YEAR(Datos_Consumo[[#This Row],[FECHA]])&amp;"-"&amp;MONTH(Datos_Consumo[[#This Row],[FECHA]])</f>
        <v>2018-10</v>
      </c>
    </row>
    <row r="2448" spans="1:4" x14ac:dyDescent="0.25">
      <c r="A2448" t="s">
        <v>2112</v>
      </c>
      <c r="B2448">
        <v>15</v>
      </c>
      <c r="C2448" s="54">
        <v>43405</v>
      </c>
      <c r="D2448" s="3" t="str">
        <f>YEAR(Datos_Consumo[[#This Row],[FECHA]])&amp;"-"&amp;MONTH(Datos_Consumo[[#This Row],[FECHA]])</f>
        <v>2018-11</v>
      </c>
    </row>
    <row r="2449" spans="1:4" x14ac:dyDescent="0.25">
      <c r="A2449" t="s">
        <v>2112</v>
      </c>
      <c r="B2449">
        <v>3</v>
      </c>
      <c r="C2449" s="54">
        <v>43435</v>
      </c>
      <c r="D2449" s="3" t="str">
        <f>YEAR(Datos_Consumo[[#This Row],[FECHA]])&amp;"-"&amp;MONTH(Datos_Consumo[[#This Row],[FECHA]])</f>
        <v>2018-12</v>
      </c>
    </row>
    <row r="2450" spans="1:4" x14ac:dyDescent="0.25">
      <c r="A2450" t="s">
        <v>2113</v>
      </c>
      <c r="B2450">
        <v>25</v>
      </c>
      <c r="C2450" s="54">
        <v>43435</v>
      </c>
      <c r="D2450" s="3" t="str">
        <f>YEAR(Datos_Consumo[[#This Row],[FECHA]])&amp;"-"&amp;MONTH(Datos_Consumo[[#This Row],[FECHA]])</f>
        <v>2018-12</v>
      </c>
    </row>
    <row r="2451" spans="1:4" x14ac:dyDescent="0.25">
      <c r="A2451" t="s">
        <v>2114</v>
      </c>
      <c r="B2451">
        <v>25</v>
      </c>
      <c r="C2451" s="54">
        <v>43435</v>
      </c>
      <c r="D2451" s="3" t="str">
        <f>YEAR(Datos_Consumo[[#This Row],[FECHA]])&amp;"-"&amp;MONTH(Datos_Consumo[[#This Row],[FECHA]])</f>
        <v>2018-12</v>
      </c>
    </row>
    <row r="2452" spans="1:4" x14ac:dyDescent="0.25">
      <c r="A2452" t="s">
        <v>2115</v>
      </c>
      <c r="B2452">
        <v>25</v>
      </c>
      <c r="C2452" s="54">
        <v>43435</v>
      </c>
      <c r="D2452" s="3" t="str">
        <f>YEAR(Datos_Consumo[[#This Row],[FECHA]])&amp;"-"&amp;MONTH(Datos_Consumo[[#This Row],[FECHA]])</f>
        <v>2018-12</v>
      </c>
    </row>
    <row r="2453" spans="1:4" x14ac:dyDescent="0.25">
      <c r="A2453" t="s">
        <v>2116</v>
      </c>
      <c r="B2453">
        <v>25</v>
      </c>
      <c r="C2453" s="54">
        <v>43435</v>
      </c>
      <c r="D2453" s="3" t="str">
        <f>YEAR(Datos_Consumo[[#This Row],[FECHA]])&amp;"-"&amp;MONTH(Datos_Consumo[[#This Row],[FECHA]])</f>
        <v>2018-12</v>
      </c>
    </row>
    <row r="2454" spans="1:4" x14ac:dyDescent="0.25">
      <c r="A2454" t="s">
        <v>2117</v>
      </c>
      <c r="B2454">
        <v>37</v>
      </c>
      <c r="C2454" s="54">
        <v>43313</v>
      </c>
      <c r="D2454" s="3" t="str">
        <f>YEAR(Datos_Consumo[[#This Row],[FECHA]])&amp;"-"&amp;MONTH(Datos_Consumo[[#This Row],[FECHA]])</f>
        <v>2018-8</v>
      </c>
    </row>
    <row r="2455" spans="1:4" x14ac:dyDescent="0.25">
      <c r="A2455" t="s">
        <v>2117</v>
      </c>
      <c r="B2455">
        <v>59</v>
      </c>
      <c r="C2455" s="54">
        <v>43344</v>
      </c>
      <c r="D2455" s="3" t="str">
        <f>YEAR(Datos_Consumo[[#This Row],[FECHA]])&amp;"-"&amp;MONTH(Datos_Consumo[[#This Row],[FECHA]])</f>
        <v>2018-9</v>
      </c>
    </row>
    <row r="2456" spans="1:4" x14ac:dyDescent="0.25">
      <c r="A2456" t="s">
        <v>2117</v>
      </c>
      <c r="B2456">
        <v>2</v>
      </c>
      <c r="C2456" s="54">
        <v>43374</v>
      </c>
      <c r="D2456" s="3" t="str">
        <f>YEAR(Datos_Consumo[[#This Row],[FECHA]])&amp;"-"&amp;MONTH(Datos_Consumo[[#This Row],[FECHA]])</f>
        <v>2018-10</v>
      </c>
    </row>
    <row r="2457" spans="1:4" x14ac:dyDescent="0.25">
      <c r="A2457" t="s">
        <v>2118</v>
      </c>
      <c r="B2457">
        <v>96</v>
      </c>
      <c r="C2457" s="54">
        <v>43313</v>
      </c>
      <c r="D2457" s="3" t="str">
        <f>YEAR(Datos_Consumo[[#This Row],[FECHA]])&amp;"-"&amp;MONTH(Datos_Consumo[[#This Row],[FECHA]])</f>
        <v>2018-8</v>
      </c>
    </row>
    <row r="2458" spans="1:4" x14ac:dyDescent="0.25">
      <c r="A2458" t="s">
        <v>2118</v>
      </c>
      <c r="B2458">
        <v>47</v>
      </c>
      <c r="C2458" s="54">
        <v>43344</v>
      </c>
      <c r="D2458" s="3" t="str">
        <f>YEAR(Datos_Consumo[[#This Row],[FECHA]])&amp;"-"&amp;MONTH(Datos_Consumo[[#This Row],[FECHA]])</f>
        <v>2018-9</v>
      </c>
    </row>
    <row r="2459" spans="1:4" x14ac:dyDescent="0.25">
      <c r="A2459" t="s">
        <v>2118</v>
      </c>
      <c r="B2459">
        <v>53</v>
      </c>
      <c r="C2459" s="54">
        <v>43374</v>
      </c>
      <c r="D2459" s="3" t="str">
        <f>YEAR(Datos_Consumo[[#This Row],[FECHA]])&amp;"-"&amp;MONTH(Datos_Consumo[[#This Row],[FECHA]])</f>
        <v>2018-10</v>
      </c>
    </row>
    <row r="2460" spans="1:4" x14ac:dyDescent="0.25">
      <c r="A2460" t="s">
        <v>2118</v>
      </c>
      <c r="B2460">
        <v>35</v>
      </c>
      <c r="C2460" s="54">
        <v>43405</v>
      </c>
      <c r="D2460" s="3" t="str">
        <f>YEAR(Datos_Consumo[[#This Row],[FECHA]])&amp;"-"&amp;MONTH(Datos_Consumo[[#This Row],[FECHA]])</f>
        <v>2018-11</v>
      </c>
    </row>
    <row r="2461" spans="1:4" x14ac:dyDescent="0.25">
      <c r="A2461" t="s">
        <v>2118</v>
      </c>
      <c r="B2461">
        <v>36</v>
      </c>
      <c r="C2461" s="54">
        <v>43435</v>
      </c>
      <c r="D2461" s="3" t="str">
        <f>YEAR(Datos_Consumo[[#This Row],[FECHA]])&amp;"-"&amp;MONTH(Datos_Consumo[[#This Row],[FECHA]])</f>
        <v>2018-12</v>
      </c>
    </row>
    <row r="2462" spans="1:4" x14ac:dyDescent="0.25">
      <c r="A2462" t="s">
        <v>2118</v>
      </c>
      <c r="B2462">
        <v>7</v>
      </c>
      <c r="C2462" s="54">
        <v>43466</v>
      </c>
      <c r="D2462" s="3" t="str">
        <f>YEAR(Datos_Consumo[[#This Row],[FECHA]])&amp;"-"&amp;MONTH(Datos_Consumo[[#This Row],[FECHA]])</f>
        <v>2019-1</v>
      </c>
    </row>
    <row r="2463" spans="1:4" x14ac:dyDescent="0.25">
      <c r="A2463" t="s">
        <v>2119</v>
      </c>
      <c r="B2463">
        <v>106</v>
      </c>
      <c r="C2463" s="54">
        <v>43313</v>
      </c>
      <c r="D2463" s="3" t="str">
        <f>YEAR(Datos_Consumo[[#This Row],[FECHA]])&amp;"-"&amp;MONTH(Datos_Consumo[[#This Row],[FECHA]])</f>
        <v>2018-8</v>
      </c>
    </row>
    <row r="2464" spans="1:4" x14ac:dyDescent="0.25">
      <c r="A2464" t="s">
        <v>2119</v>
      </c>
      <c r="B2464">
        <v>81</v>
      </c>
      <c r="C2464" s="54">
        <v>43344</v>
      </c>
      <c r="D2464" s="3" t="str">
        <f>YEAR(Datos_Consumo[[#This Row],[FECHA]])&amp;"-"&amp;MONTH(Datos_Consumo[[#This Row],[FECHA]])</f>
        <v>2018-9</v>
      </c>
    </row>
    <row r="2465" spans="1:4" x14ac:dyDescent="0.25">
      <c r="A2465" t="s">
        <v>2119</v>
      </c>
      <c r="B2465">
        <v>102</v>
      </c>
      <c r="C2465" s="54">
        <v>43374</v>
      </c>
      <c r="D2465" s="3" t="str">
        <f>YEAR(Datos_Consumo[[#This Row],[FECHA]])&amp;"-"&amp;MONTH(Datos_Consumo[[#This Row],[FECHA]])</f>
        <v>2018-10</v>
      </c>
    </row>
    <row r="2466" spans="1:4" x14ac:dyDescent="0.25">
      <c r="A2466" t="s">
        <v>2119</v>
      </c>
      <c r="B2466">
        <v>99</v>
      </c>
      <c r="C2466" s="54">
        <v>43405</v>
      </c>
      <c r="D2466" s="3" t="str">
        <f>YEAR(Datos_Consumo[[#This Row],[FECHA]])&amp;"-"&amp;MONTH(Datos_Consumo[[#This Row],[FECHA]])</f>
        <v>2018-11</v>
      </c>
    </row>
    <row r="2467" spans="1:4" x14ac:dyDescent="0.25">
      <c r="A2467" t="s">
        <v>2119</v>
      </c>
      <c r="B2467">
        <v>97</v>
      </c>
      <c r="C2467" s="54">
        <v>43435</v>
      </c>
      <c r="D2467" s="3" t="str">
        <f>YEAR(Datos_Consumo[[#This Row],[FECHA]])&amp;"-"&amp;MONTH(Datos_Consumo[[#This Row],[FECHA]])</f>
        <v>2018-12</v>
      </c>
    </row>
    <row r="2468" spans="1:4" x14ac:dyDescent="0.25">
      <c r="A2468" t="s">
        <v>2119</v>
      </c>
      <c r="B2468">
        <v>44</v>
      </c>
      <c r="C2468" s="54">
        <v>43466</v>
      </c>
      <c r="D2468" s="3" t="str">
        <f>YEAR(Datos_Consumo[[#This Row],[FECHA]])&amp;"-"&amp;MONTH(Datos_Consumo[[#This Row],[FECHA]])</f>
        <v>2019-1</v>
      </c>
    </row>
    <row r="2469" spans="1:4" x14ac:dyDescent="0.25">
      <c r="A2469" t="s">
        <v>2120</v>
      </c>
      <c r="B2469">
        <v>33</v>
      </c>
      <c r="C2469" s="54">
        <v>43313</v>
      </c>
      <c r="D2469" s="3" t="str">
        <f>YEAR(Datos_Consumo[[#This Row],[FECHA]])&amp;"-"&amp;MONTH(Datos_Consumo[[#This Row],[FECHA]])</f>
        <v>2018-8</v>
      </c>
    </row>
    <row r="2470" spans="1:4" x14ac:dyDescent="0.25">
      <c r="A2470" t="s">
        <v>2120</v>
      </c>
      <c r="B2470">
        <v>2</v>
      </c>
      <c r="C2470" s="54">
        <v>43344</v>
      </c>
      <c r="D2470" s="3" t="str">
        <f>YEAR(Datos_Consumo[[#This Row],[FECHA]])&amp;"-"&amp;MONTH(Datos_Consumo[[#This Row],[FECHA]])</f>
        <v>2018-9</v>
      </c>
    </row>
    <row r="2471" spans="1:4" x14ac:dyDescent="0.25">
      <c r="A2471" t="s">
        <v>2120</v>
      </c>
      <c r="B2471">
        <v>35</v>
      </c>
      <c r="C2471" s="54">
        <v>43374</v>
      </c>
      <c r="D2471" s="3" t="str">
        <f>YEAR(Datos_Consumo[[#This Row],[FECHA]])&amp;"-"&amp;MONTH(Datos_Consumo[[#This Row],[FECHA]])</f>
        <v>2018-10</v>
      </c>
    </row>
    <row r="2472" spans="1:4" x14ac:dyDescent="0.25">
      <c r="A2472" t="s">
        <v>2120</v>
      </c>
      <c r="B2472">
        <v>5</v>
      </c>
      <c r="C2472" s="54">
        <v>43405</v>
      </c>
      <c r="D2472" s="3" t="str">
        <f>YEAR(Datos_Consumo[[#This Row],[FECHA]])&amp;"-"&amp;MONTH(Datos_Consumo[[#This Row],[FECHA]])</f>
        <v>2018-11</v>
      </c>
    </row>
    <row r="2473" spans="1:4" x14ac:dyDescent="0.25">
      <c r="A2473" t="s">
        <v>2121</v>
      </c>
      <c r="B2473">
        <v>57</v>
      </c>
      <c r="C2473" s="54">
        <v>43313</v>
      </c>
      <c r="D2473" s="3" t="str">
        <f>YEAR(Datos_Consumo[[#This Row],[FECHA]])&amp;"-"&amp;MONTH(Datos_Consumo[[#This Row],[FECHA]])</f>
        <v>2018-8</v>
      </c>
    </row>
    <row r="2474" spans="1:4" x14ac:dyDescent="0.25">
      <c r="A2474" t="s">
        <v>2121</v>
      </c>
      <c r="B2474">
        <v>22</v>
      </c>
      <c r="C2474" s="54">
        <v>43344</v>
      </c>
      <c r="D2474" s="3" t="str">
        <f>YEAR(Datos_Consumo[[#This Row],[FECHA]])&amp;"-"&amp;MONTH(Datos_Consumo[[#This Row],[FECHA]])</f>
        <v>2018-9</v>
      </c>
    </row>
    <row r="2475" spans="1:4" x14ac:dyDescent="0.25">
      <c r="A2475" t="s">
        <v>2121</v>
      </c>
      <c r="B2475">
        <v>20</v>
      </c>
      <c r="C2475" s="54">
        <v>43374</v>
      </c>
      <c r="D2475" s="3" t="str">
        <f>YEAR(Datos_Consumo[[#This Row],[FECHA]])&amp;"-"&amp;MONTH(Datos_Consumo[[#This Row],[FECHA]])</f>
        <v>2018-10</v>
      </c>
    </row>
    <row r="2476" spans="1:4" x14ac:dyDescent="0.25">
      <c r="A2476" t="s">
        <v>2121</v>
      </c>
      <c r="B2476">
        <v>20</v>
      </c>
      <c r="C2476" s="54">
        <v>43405</v>
      </c>
      <c r="D2476" s="3" t="str">
        <f>YEAR(Datos_Consumo[[#This Row],[FECHA]])&amp;"-"&amp;MONTH(Datos_Consumo[[#This Row],[FECHA]])</f>
        <v>2018-11</v>
      </c>
    </row>
    <row r="2477" spans="1:4" x14ac:dyDescent="0.25">
      <c r="A2477" t="s">
        <v>2121</v>
      </c>
      <c r="B2477">
        <v>22</v>
      </c>
      <c r="C2477" s="54">
        <v>43435</v>
      </c>
      <c r="D2477" s="3" t="str">
        <f>YEAR(Datos_Consumo[[#This Row],[FECHA]])&amp;"-"&amp;MONTH(Datos_Consumo[[#This Row],[FECHA]])</f>
        <v>2018-12</v>
      </c>
    </row>
    <row r="2478" spans="1:4" x14ac:dyDescent="0.25">
      <c r="A2478" t="s">
        <v>2122</v>
      </c>
      <c r="B2478">
        <v>15</v>
      </c>
      <c r="C2478" s="54">
        <v>43313</v>
      </c>
      <c r="D2478" s="3" t="str">
        <f>YEAR(Datos_Consumo[[#This Row],[FECHA]])&amp;"-"&amp;MONTH(Datos_Consumo[[#This Row],[FECHA]])</f>
        <v>2018-8</v>
      </c>
    </row>
    <row r="2479" spans="1:4" x14ac:dyDescent="0.25">
      <c r="A2479" t="s">
        <v>2122</v>
      </c>
      <c r="B2479">
        <v>27</v>
      </c>
      <c r="C2479" s="54">
        <v>43344</v>
      </c>
      <c r="D2479" s="3" t="str">
        <f>YEAR(Datos_Consumo[[#This Row],[FECHA]])&amp;"-"&amp;MONTH(Datos_Consumo[[#This Row],[FECHA]])</f>
        <v>2018-9</v>
      </c>
    </row>
    <row r="2480" spans="1:4" x14ac:dyDescent="0.25">
      <c r="A2480" t="s">
        <v>2122</v>
      </c>
      <c r="B2480">
        <v>11</v>
      </c>
      <c r="C2480" s="54">
        <v>43374</v>
      </c>
      <c r="D2480" s="3" t="str">
        <f>YEAR(Datos_Consumo[[#This Row],[FECHA]])&amp;"-"&amp;MONTH(Datos_Consumo[[#This Row],[FECHA]])</f>
        <v>2018-10</v>
      </c>
    </row>
    <row r="2481" spans="1:4" x14ac:dyDescent="0.25">
      <c r="A2481" t="s">
        <v>2122</v>
      </c>
      <c r="B2481">
        <v>8</v>
      </c>
      <c r="C2481" s="54">
        <v>43405</v>
      </c>
      <c r="D2481" s="3" t="str">
        <f>YEAR(Datos_Consumo[[#This Row],[FECHA]])&amp;"-"&amp;MONTH(Datos_Consumo[[#This Row],[FECHA]])</f>
        <v>2018-11</v>
      </c>
    </row>
    <row r="2482" spans="1:4" x14ac:dyDescent="0.25">
      <c r="A2482" t="s">
        <v>2122</v>
      </c>
      <c r="B2482">
        <v>9</v>
      </c>
      <c r="C2482" s="54">
        <v>43435</v>
      </c>
      <c r="D2482" s="3" t="str">
        <f>YEAR(Datos_Consumo[[#This Row],[FECHA]])&amp;"-"&amp;MONTH(Datos_Consumo[[#This Row],[FECHA]])</f>
        <v>2018-12</v>
      </c>
    </row>
    <row r="2483" spans="1:4" x14ac:dyDescent="0.25">
      <c r="A2483" t="s">
        <v>2123</v>
      </c>
      <c r="B2483">
        <v>59</v>
      </c>
      <c r="C2483" s="54">
        <v>43313</v>
      </c>
      <c r="D2483" s="3" t="str">
        <f>YEAR(Datos_Consumo[[#This Row],[FECHA]])&amp;"-"&amp;MONTH(Datos_Consumo[[#This Row],[FECHA]])</f>
        <v>2018-8</v>
      </c>
    </row>
    <row r="2484" spans="1:4" x14ac:dyDescent="0.25">
      <c r="A2484" t="s">
        <v>2123</v>
      </c>
      <c r="B2484">
        <v>58</v>
      </c>
      <c r="C2484" s="54">
        <v>43344</v>
      </c>
      <c r="D2484" s="3" t="str">
        <f>YEAR(Datos_Consumo[[#This Row],[FECHA]])&amp;"-"&amp;MONTH(Datos_Consumo[[#This Row],[FECHA]])</f>
        <v>2018-9</v>
      </c>
    </row>
    <row r="2485" spans="1:4" x14ac:dyDescent="0.25">
      <c r="A2485" t="s">
        <v>2123</v>
      </c>
      <c r="B2485">
        <v>60</v>
      </c>
      <c r="C2485" s="54">
        <v>43374</v>
      </c>
      <c r="D2485" s="3" t="str">
        <f>YEAR(Datos_Consumo[[#This Row],[FECHA]])&amp;"-"&amp;MONTH(Datos_Consumo[[#This Row],[FECHA]])</f>
        <v>2018-10</v>
      </c>
    </row>
    <row r="2486" spans="1:4" x14ac:dyDescent="0.25">
      <c r="A2486" t="s">
        <v>2123</v>
      </c>
      <c r="B2486">
        <v>54</v>
      </c>
      <c r="C2486" s="54">
        <v>43405</v>
      </c>
      <c r="D2486" s="3" t="str">
        <f>YEAR(Datos_Consumo[[#This Row],[FECHA]])&amp;"-"&amp;MONTH(Datos_Consumo[[#This Row],[FECHA]])</f>
        <v>2018-11</v>
      </c>
    </row>
    <row r="2487" spans="1:4" x14ac:dyDescent="0.25">
      <c r="A2487" t="s">
        <v>2123</v>
      </c>
      <c r="B2487">
        <v>30</v>
      </c>
      <c r="C2487" s="54">
        <v>43435</v>
      </c>
      <c r="D2487" s="3" t="str">
        <f>YEAR(Datos_Consumo[[#This Row],[FECHA]])&amp;"-"&amp;MONTH(Datos_Consumo[[#This Row],[FECHA]])</f>
        <v>2018-12</v>
      </c>
    </row>
    <row r="2488" spans="1:4" x14ac:dyDescent="0.25">
      <c r="A2488" t="s">
        <v>2123</v>
      </c>
      <c r="B2488">
        <v>20</v>
      </c>
      <c r="C2488" s="54">
        <v>43466</v>
      </c>
      <c r="D2488" s="3" t="str">
        <f>YEAR(Datos_Consumo[[#This Row],[FECHA]])&amp;"-"&amp;MONTH(Datos_Consumo[[#This Row],[FECHA]])</f>
        <v>2019-1</v>
      </c>
    </row>
    <row r="2489" spans="1:4" x14ac:dyDescent="0.25">
      <c r="A2489" t="s">
        <v>2124</v>
      </c>
      <c r="B2489">
        <v>74</v>
      </c>
      <c r="C2489" s="54">
        <v>43313</v>
      </c>
      <c r="D2489" s="3" t="str">
        <f>YEAR(Datos_Consumo[[#This Row],[FECHA]])&amp;"-"&amp;MONTH(Datos_Consumo[[#This Row],[FECHA]])</f>
        <v>2018-8</v>
      </c>
    </row>
    <row r="2490" spans="1:4" x14ac:dyDescent="0.25">
      <c r="A2490" t="s">
        <v>2124</v>
      </c>
      <c r="B2490">
        <v>80</v>
      </c>
      <c r="C2490" s="54">
        <v>43344</v>
      </c>
      <c r="D2490" s="3" t="str">
        <f>YEAR(Datos_Consumo[[#This Row],[FECHA]])&amp;"-"&amp;MONTH(Datos_Consumo[[#This Row],[FECHA]])</f>
        <v>2018-9</v>
      </c>
    </row>
    <row r="2491" spans="1:4" x14ac:dyDescent="0.25">
      <c r="A2491" t="s">
        <v>2124</v>
      </c>
      <c r="B2491">
        <v>91</v>
      </c>
      <c r="C2491" s="54">
        <v>43374</v>
      </c>
      <c r="D2491" s="3" t="str">
        <f>YEAR(Datos_Consumo[[#This Row],[FECHA]])&amp;"-"&amp;MONTH(Datos_Consumo[[#This Row],[FECHA]])</f>
        <v>2018-10</v>
      </c>
    </row>
    <row r="2492" spans="1:4" x14ac:dyDescent="0.25">
      <c r="A2492" t="s">
        <v>2124</v>
      </c>
      <c r="B2492">
        <v>103</v>
      </c>
      <c r="C2492" s="54">
        <v>43405</v>
      </c>
      <c r="D2492" s="3" t="str">
        <f>YEAR(Datos_Consumo[[#This Row],[FECHA]])&amp;"-"&amp;MONTH(Datos_Consumo[[#This Row],[FECHA]])</f>
        <v>2018-11</v>
      </c>
    </row>
    <row r="2493" spans="1:4" x14ac:dyDescent="0.25">
      <c r="A2493" t="s">
        <v>2124</v>
      </c>
      <c r="B2493">
        <v>77</v>
      </c>
      <c r="C2493" s="54">
        <v>43435</v>
      </c>
      <c r="D2493" s="3" t="str">
        <f>YEAR(Datos_Consumo[[#This Row],[FECHA]])&amp;"-"&amp;MONTH(Datos_Consumo[[#This Row],[FECHA]])</f>
        <v>2018-12</v>
      </c>
    </row>
    <row r="2494" spans="1:4" x14ac:dyDescent="0.25">
      <c r="A2494" t="s">
        <v>2124</v>
      </c>
      <c r="B2494">
        <v>37</v>
      </c>
      <c r="C2494" s="54">
        <v>43466</v>
      </c>
      <c r="D2494" s="3" t="str">
        <f>YEAR(Datos_Consumo[[#This Row],[FECHA]])&amp;"-"&amp;MONTH(Datos_Consumo[[#This Row],[FECHA]])</f>
        <v>2019-1</v>
      </c>
    </row>
    <row r="2495" spans="1:4" x14ac:dyDescent="0.25">
      <c r="A2495" t="s">
        <v>2125</v>
      </c>
      <c r="B2495">
        <v>76</v>
      </c>
      <c r="C2495" s="54">
        <v>43313</v>
      </c>
      <c r="D2495" s="3" t="str">
        <f>YEAR(Datos_Consumo[[#This Row],[FECHA]])&amp;"-"&amp;MONTH(Datos_Consumo[[#This Row],[FECHA]])</f>
        <v>2018-8</v>
      </c>
    </row>
    <row r="2496" spans="1:4" x14ac:dyDescent="0.25">
      <c r="A2496" t="s">
        <v>2125</v>
      </c>
      <c r="B2496">
        <v>81</v>
      </c>
      <c r="C2496" s="54">
        <v>43344</v>
      </c>
      <c r="D2496" s="3" t="str">
        <f>YEAR(Datos_Consumo[[#This Row],[FECHA]])&amp;"-"&amp;MONTH(Datos_Consumo[[#This Row],[FECHA]])</f>
        <v>2018-9</v>
      </c>
    </row>
    <row r="2497" spans="1:4" x14ac:dyDescent="0.25">
      <c r="A2497" t="s">
        <v>2125</v>
      </c>
      <c r="B2497">
        <v>50</v>
      </c>
      <c r="C2497" s="54">
        <v>43374</v>
      </c>
      <c r="D2497" s="3" t="str">
        <f>YEAR(Datos_Consumo[[#This Row],[FECHA]])&amp;"-"&amp;MONTH(Datos_Consumo[[#This Row],[FECHA]])</f>
        <v>2018-10</v>
      </c>
    </row>
    <row r="2498" spans="1:4" x14ac:dyDescent="0.25">
      <c r="A2498" t="s">
        <v>2125</v>
      </c>
      <c r="B2498">
        <v>49</v>
      </c>
      <c r="C2498" s="54">
        <v>43405</v>
      </c>
      <c r="D2498" s="3" t="str">
        <f>YEAR(Datos_Consumo[[#This Row],[FECHA]])&amp;"-"&amp;MONTH(Datos_Consumo[[#This Row],[FECHA]])</f>
        <v>2018-11</v>
      </c>
    </row>
    <row r="2499" spans="1:4" x14ac:dyDescent="0.25">
      <c r="A2499" t="s">
        <v>2125</v>
      </c>
      <c r="B2499">
        <v>50</v>
      </c>
      <c r="C2499" s="54">
        <v>43435</v>
      </c>
      <c r="D2499" s="3" t="str">
        <f>YEAR(Datos_Consumo[[#This Row],[FECHA]])&amp;"-"&amp;MONTH(Datos_Consumo[[#This Row],[FECHA]])</f>
        <v>2018-12</v>
      </c>
    </row>
    <row r="2500" spans="1:4" x14ac:dyDescent="0.25">
      <c r="A2500" t="s">
        <v>2125</v>
      </c>
      <c r="B2500">
        <v>16</v>
      </c>
      <c r="C2500" s="54">
        <v>43466</v>
      </c>
      <c r="D2500" s="3" t="str">
        <f>YEAR(Datos_Consumo[[#This Row],[FECHA]])&amp;"-"&amp;MONTH(Datos_Consumo[[#This Row],[FECHA]])</f>
        <v>2019-1</v>
      </c>
    </row>
    <row r="2501" spans="1:4" x14ac:dyDescent="0.25">
      <c r="A2501" t="s">
        <v>2126</v>
      </c>
      <c r="B2501">
        <v>66</v>
      </c>
      <c r="C2501" s="54">
        <v>43313</v>
      </c>
      <c r="D2501" s="3" t="str">
        <f>YEAR(Datos_Consumo[[#This Row],[FECHA]])&amp;"-"&amp;MONTH(Datos_Consumo[[#This Row],[FECHA]])</f>
        <v>2018-8</v>
      </c>
    </row>
    <row r="2502" spans="1:4" x14ac:dyDescent="0.25">
      <c r="A2502" t="s">
        <v>2126</v>
      </c>
      <c r="B2502">
        <v>14</v>
      </c>
      <c r="C2502" s="54">
        <v>43344</v>
      </c>
      <c r="D2502" s="3" t="str">
        <f>YEAR(Datos_Consumo[[#This Row],[FECHA]])&amp;"-"&amp;MONTH(Datos_Consumo[[#This Row],[FECHA]])</f>
        <v>2018-9</v>
      </c>
    </row>
    <row r="2503" spans="1:4" x14ac:dyDescent="0.25">
      <c r="A2503" t="s">
        <v>2127</v>
      </c>
      <c r="B2503">
        <v>39</v>
      </c>
      <c r="C2503" s="54">
        <v>43313</v>
      </c>
      <c r="D2503" s="3" t="str">
        <f>YEAR(Datos_Consumo[[#This Row],[FECHA]])&amp;"-"&amp;MONTH(Datos_Consumo[[#This Row],[FECHA]])</f>
        <v>2018-8</v>
      </c>
    </row>
    <row r="2504" spans="1:4" x14ac:dyDescent="0.25">
      <c r="A2504" t="s">
        <v>2127</v>
      </c>
      <c r="B2504">
        <v>25</v>
      </c>
      <c r="C2504" s="54">
        <v>43344</v>
      </c>
      <c r="D2504" s="3" t="str">
        <f>YEAR(Datos_Consumo[[#This Row],[FECHA]])&amp;"-"&amp;MONTH(Datos_Consumo[[#This Row],[FECHA]])</f>
        <v>2018-9</v>
      </c>
    </row>
    <row r="2505" spans="1:4" x14ac:dyDescent="0.25">
      <c r="A2505" t="s">
        <v>2127</v>
      </c>
      <c r="B2505">
        <v>25</v>
      </c>
      <c r="C2505" s="54">
        <v>43374</v>
      </c>
      <c r="D2505" s="3" t="str">
        <f>YEAR(Datos_Consumo[[#This Row],[FECHA]])&amp;"-"&amp;MONTH(Datos_Consumo[[#This Row],[FECHA]])</f>
        <v>2018-10</v>
      </c>
    </row>
    <row r="2506" spans="1:4" x14ac:dyDescent="0.25">
      <c r="A2506" t="s">
        <v>2127</v>
      </c>
      <c r="B2506">
        <v>3</v>
      </c>
      <c r="C2506" s="54">
        <v>43405</v>
      </c>
      <c r="D2506" s="3" t="str">
        <f>YEAR(Datos_Consumo[[#This Row],[FECHA]])&amp;"-"&amp;MONTH(Datos_Consumo[[#This Row],[FECHA]])</f>
        <v>2018-11</v>
      </c>
    </row>
    <row r="2507" spans="1:4" x14ac:dyDescent="0.25">
      <c r="A2507" t="s">
        <v>2128</v>
      </c>
      <c r="B2507">
        <v>59</v>
      </c>
      <c r="C2507" s="54">
        <v>43313</v>
      </c>
      <c r="D2507" s="3" t="str">
        <f>YEAR(Datos_Consumo[[#This Row],[FECHA]])&amp;"-"&amp;MONTH(Datos_Consumo[[#This Row],[FECHA]])</f>
        <v>2018-8</v>
      </c>
    </row>
    <row r="2508" spans="1:4" x14ac:dyDescent="0.25">
      <c r="A2508" t="s">
        <v>2128</v>
      </c>
      <c r="B2508">
        <v>69</v>
      </c>
      <c r="C2508" s="54">
        <v>43344</v>
      </c>
      <c r="D2508" s="3" t="str">
        <f>YEAR(Datos_Consumo[[#This Row],[FECHA]])&amp;"-"&amp;MONTH(Datos_Consumo[[#This Row],[FECHA]])</f>
        <v>2018-9</v>
      </c>
    </row>
    <row r="2509" spans="1:4" x14ac:dyDescent="0.25">
      <c r="A2509" t="s">
        <v>2128</v>
      </c>
      <c r="B2509">
        <v>60</v>
      </c>
      <c r="C2509" s="54">
        <v>43374</v>
      </c>
      <c r="D2509" s="3" t="str">
        <f>YEAR(Datos_Consumo[[#This Row],[FECHA]])&amp;"-"&amp;MONTH(Datos_Consumo[[#This Row],[FECHA]])</f>
        <v>2018-10</v>
      </c>
    </row>
    <row r="2510" spans="1:4" x14ac:dyDescent="0.25">
      <c r="A2510" t="s">
        <v>2128</v>
      </c>
      <c r="B2510">
        <v>41</v>
      </c>
      <c r="C2510" s="54">
        <v>43405</v>
      </c>
      <c r="D2510" s="3" t="str">
        <f>YEAR(Datos_Consumo[[#This Row],[FECHA]])&amp;"-"&amp;MONTH(Datos_Consumo[[#This Row],[FECHA]])</f>
        <v>2018-11</v>
      </c>
    </row>
    <row r="2511" spans="1:4" x14ac:dyDescent="0.25">
      <c r="A2511" t="s">
        <v>2128</v>
      </c>
      <c r="B2511">
        <v>19</v>
      </c>
      <c r="C2511" s="54">
        <v>43435</v>
      </c>
      <c r="D2511" s="3" t="str">
        <f>YEAR(Datos_Consumo[[#This Row],[FECHA]])&amp;"-"&amp;MONTH(Datos_Consumo[[#This Row],[FECHA]])</f>
        <v>2018-12</v>
      </c>
    </row>
    <row r="2512" spans="1:4" x14ac:dyDescent="0.25">
      <c r="A2512" t="s">
        <v>2128</v>
      </c>
      <c r="B2512">
        <v>18</v>
      </c>
      <c r="C2512" s="54">
        <v>43466</v>
      </c>
      <c r="D2512" s="3" t="str">
        <f>YEAR(Datos_Consumo[[#This Row],[FECHA]])&amp;"-"&amp;MONTH(Datos_Consumo[[#This Row],[FECHA]])</f>
        <v>2019-1</v>
      </c>
    </row>
    <row r="2513" spans="1:4" x14ac:dyDescent="0.25">
      <c r="A2513" t="s">
        <v>2129</v>
      </c>
      <c r="B2513">
        <v>332</v>
      </c>
      <c r="C2513" s="54">
        <v>43313</v>
      </c>
      <c r="D2513" s="3" t="str">
        <f>YEAR(Datos_Consumo[[#This Row],[FECHA]])&amp;"-"&amp;MONTH(Datos_Consumo[[#This Row],[FECHA]])</f>
        <v>2018-8</v>
      </c>
    </row>
    <row r="2514" spans="1:4" x14ac:dyDescent="0.25">
      <c r="A2514" t="s">
        <v>2129</v>
      </c>
      <c r="B2514">
        <v>29</v>
      </c>
      <c r="C2514" s="54">
        <v>43344</v>
      </c>
      <c r="D2514" s="3" t="str">
        <f>YEAR(Datos_Consumo[[#This Row],[FECHA]])&amp;"-"&amp;MONTH(Datos_Consumo[[#This Row],[FECHA]])</f>
        <v>2018-9</v>
      </c>
    </row>
    <row r="2515" spans="1:4" x14ac:dyDescent="0.25">
      <c r="A2515" t="s">
        <v>2129</v>
      </c>
      <c r="B2515">
        <v>257</v>
      </c>
      <c r="C2515" s="54">
        <v>43374</v>
      </c>
      <c r="D2515" s="3" t="str">
        <f>YEAR(Datos_Consumo[[#This Row],[FECHA]])&amp;"-"&amp;MONTH(Datos_Consumo[[#This Row],[FECHA]])</f>
        <v>2018-10</v>
      </c>
    </row>
    <row r="2516" spans="1:4" x14ac:dyDescent="0.25">
      <c r="A2516" t="s">
        <v>2129</v>
      </c>
      <c r="B2516">
        <v>184</v>
      </c>
      <c r="C2516" s="54">
        <v>43405</v>
      </c>
      <c r="D2516" s="3" t="str">
        <f>YEAR(Datos_Consumo[[#This Row],[FECHA]])&amp;"-"&amp;MONTH(Datos_Consumo[[#This Row],[FECHA]])</f>
        <v>2018-11</v>
      </c>
    </row>
    <row r="2517" spans="1:4" x14ac:dyDescent="0.25">
      <c r="A2517" t="s">
        <v>2129</v>
      </c>
      <c r="B2517">
        <v>39</v>
      </c>
      <c r="C2517" s="54">
        <v>43435</v>
      </c>
      <c r="D2517" s="3" t="str">
        <f>YEAR(Datos_Consumo[[#This Row],[FECHA]])&amp;"-"&amp;MONTH(Datos_Consumo[[#This Row],[FECHA]])</f>
        <v>2018-12</v>
      </c>
    </row>
    <row r="2518" spans="1:4" x14ac:dyDescent="0.25">
      <c r="A2518" t="s">
        <v>2129</v>
      </c>
      <c r="B2518">
        <v>15</v>
      </c>
      <c r="C2518" s="54">
        <v>43466</v>
      </c>
      <c r="D2518" s="3" t="str">
        <f>YEAR(Datos_Consumo[[#This Row],[FECHA]])&amp;"-"&amp;MONTH(Datos_Consumo[[#This Row],[FECHA]])</f>
        <v>2019-1</v>
      </c>
    </row>
    <row r="2519" spans="1:4" x14ac:dyDescent="0.25">
      <c r="A2519" t="s">
        <v>2130</v>
      </c>
      <c r="B2519">
        <v>8</v>
      </c>
      <c r="C2519" s="54">
        <v>43313</v>
      </c>
      <c r="D2519" s="3" t="str">
        <f>YEAR(Datos_Consumo[[#This Row],[FECHA]])&amp;"-"&amp;MONTH(Datos_Consumo[[#This Row],[FECHA]])</f>
        <v>2018-8</v>
      </c>
    </row>
    <row r="2520" spans="1:4" x14ac:dyDescent="0.25">
      <c r="A2520" t="s">
        <v>2130</v>
      </c>
      <c r="B2520">
        <v>49</v>
      </c>
      <c r="C2520" s="54">
        <v>43344</v>
      </c>
      <c r="D2520" s="3" t="str">
        <f>YEAR(Datos_Consumo[[#This Row],[FECHA]])&amp;"-"&amp;MONTH(Datos_Consumo[[#This Row],[FECHA]])</f>
        <v>2018-9</v>
      </c>
    </row>
    <row r="2521" spans="1:4" x14ac:dyDescent="0.25">
      <c r="A2521" t="s">
        <v>2130</v>
      </c>
      <c r="B2521">
        <v>38</v>
      </c>
      <c r="C2521" s="54">
        <v>43374</v>
      </c>
      <c r="D2521" s="3" t="str">
        <f>YEAR(Datos_Consumo[[#This Row],[FECHA]])&amp;"-"&amp;MONTH(Datos_Consumo[[#This Row],[FECHA]])</f>
        <v>2018-10</v>
      </c>
    </row>
    <row r="2522" spans="1:4" x14ac:dyDescent="0.25">
      <c r="A2522" t="s">
        <v>2130</v>
      </c>
      <c r="B2522">
        <v>47</v>
      </c>
      <c r="C2522" s="54">
        <v>43405</v>
      </c>
      <c r="D2522" s="3" t="str">
        <f>YEAR(Datos_Consumo[[#This Row],[FECHA]])&amp;"-"&amp;MONTH(Datos_Consumo[[#This Row],[FECHA]])</f>
        <v>2018-11</v>
      </c>
    </row>
    <row r="2523" spans="1:4" x14ac:dyDescent="0.25">
      <c r="A2523" t="s">
        <v>2130</v>
      </c>
      <c r="B2523">
        <v>22</v>
      </c>
      <c r="C2523" s="54">
        <v>43435</v>
      </c>
      <c r="D2523" s="3" t="str">
        <f>YEAR(Datos_Consumo[[#This Row],[FECHA]])&amp;"-"&amp;MONTH(Datos_Consumo[[#This Row],[FECHA]])</f>
        <v>2018-12</v>
      </c>
    </row>
    <row r="2524" spans="1:4" x14ac:dyDescent="0.25">
      <c r="A2524" t="s">
        <v>2130</v>
      </c>
      <c r="B2524">
        <v>5</v>
      </c>
      <c r="C2524" s="54">
        <v>43466</v>
      </c>
      <c r="D2524" s="3" t="str">
        <f>YEAR(Datos_Consumo[[#This Row],[FECHA]])&amp;"-"&amp;MONTH(Datos_Consumo[[#This Row],[FECHA]])</f>
        <v>2019-1</v>
      </c>
    </row>
    <row r="2525" spans="1:4" x14ac:dyDescent="0.25">
      <c r="A2525" t="s">
        <v>2131</v>
      </c>
      <c r="B2525">
        <v>258</v>
      </c>
      <c r="C2525" s="54">
        <v>43313</v>
      </c>
      <c r="D2525" s="3" t="str">
        <f>YEAR(Datos_Consumo[[#This Row],[FECHA]])&amp;"-"&amp;MONTH(Datos_Consumo[[#This Row],[FECHA]])</f>
        <v>2018-8</v>
      </c>
    </row>
    <row r="2526" spans="1:4" x14ac:dyDescent="0.25">
      <c r="A2526" t="s">
        <v>2131</v>
      </c>
      <c r="B2526">
        <v>6</v>
      </c>
      <c r="C2526" s="54">
        <v>43344</v>
      </c>
      <c r="D2526" s="3" t="str">
        <f>YEAR(Datos_Consumo[[#This Row],[FECHA]])&amp;"-"&amp;MONTH(Datos_Consumo[[#This Row],[FECHA]])</f>
        <v>2018-9</v>
      </c>
    </row>
    <row r="2527" spans="1:4" x14ac:dyDescent="0.25">
      <c r="A2527" t="s">
        <v>2132</v>
      </c>
      <c r="B2527">
        <v>25</v>
      </c>
      <c r="C2527" s="54">
        <v>43313</v>
      </c>
      <c r="D2527" s="3" t="str">
        <f>YEAR(Datos_Consumo[[#This Row],[FECHA]])&amp;"-"&amp;MONTH(Datos_Consumo[[#This Row],[FECHA]])</f>
        <v>2018-8</v>
      </c>
    </row>
    <row r="2528" spans="1:4" x14ac:dyDescent="0.25">
      <c r="A2528" t="s">
        <v>2133</v>
      </c>
      <c r="B2528">
        <v>349</v>
      </c>
      <c r="C2528" s="54">
        <v>43313</v>
      </c>
      <c r="D2528" s="3" t="str">
        <f>YEAR(Datos_Consumo[[#This Row],[FECHA]])&amp;"-"&amp;MONTH(Datos_Consumo[[#This Row],[FECHA]])</f>
        <v>2018-8</v>
      </c>
    </row>
    <row r="2529" spans="1:4" x14ac:dyDescent="0.25">
      <c r="A2529" t="s">
        <v>2133</v>
      </c>
      <c r="B2529">
        <v>228</v>
      </c>
      <c r="C2529" s="54">
        <v>43374</v>
      </c>
      <c r="D2529" s="3" t="str">
        <f>YEAR(Datos_Consumo[[#This Row],[FECHA]])&amp;"-"&amp;MONTH(Datos_Consumo[[#This Row],[FECHA]])</f>
        <v>2018-10</v>
      </c>
    </row>
    <row r="2530" spans="1:4" x14ac:dyDescent="0.25">
      <c r="A2530" t="s">
        <v>2134</v>
      </c>
      <c r="B2530">
        <v>2</v>
      </c>
      <c r="C2530" s="54">
        <v>43313</v>
      </c>
      <c r="D2530" s="3" t="str">
        <f>YEAR(Datos_Consumo[[#This Row],[FECHA]])&amp;"-"&amp;MONTH(Datos_Consumo[[#This Row],[FECHA]])</f>
        <v>2018-8</v>
      </c>
    </row>
    <row r="2531" spans="1:4" x14ac:dyDescent="0.25">
      <c r="A2531" t="s">
        <v>2134</v>
      </c>
      <c r="B2531">
        <v>1</v>
      </c>
      <c r="C2531" s="54">
        <v>43344</v>
      </c>
      <c r="D2531" s="3" t="str">
        <f>YEAR(Datos_Consumo[[#This Row],[FECHA]])&amp;"-"&amp;MONTH(Datos_Consumo[[#This Row],[FECHA]])</f>
        <v>2018-9</v>
      </c>
    </row>
    <row r="2532" spans="1:4" x14ac:dyDescent="0.25">
      <c r="A2532" t="s">
        <v>2134</v>
      </c>
      <c r="B2532">
        <v>363</v>
      </c>
      <c r="C2532" s="54">
        <v>43374</v>
      </c>
      <c r="D2532" s="3" t="str">
        <f>YEAR(Datos_Consumo[[#This Row],[FECHA]])&amp;"-"&amp;MONTH(Datos_Consumo[[#This Row],[FECHA]])</f>
        <v>2018-10</v>
      </c>
    </row>
    <row r="2533" spans="1:4" x14ac:dyDescent="0.25">
      <c r="A2533" t="s">
        <v>2135</v>
      </c>
      <c r="B2533">
        <v>253</v>
      </c>
      <c r="C2533" s="54">
        <v>43374</v>
      </c>
      <c r="D2533" s="3" t="str">
        <f>YEAR(Datos_Consumo[[#This Row],[FECHA]])&amp;"-"&amp;MONTH(Datos_Consumo[[#This Row],[FECHA]])</f>
        <v>2018-10</v>
      </c>
    </row>
    <row r="2534" spans="1:4" x14ac:dyDescent="0.25">
      <c r="A2534" t="s">
        <v>2135</v>
      </c>
      <c r="B2534">
        <v>128</v>
      </c>
      <c r="C2534" s="54">
        <v>43405</v>
      </c>
      <c r="D2534" s="3" t="str">
        <f>YEAR(Datos_Consumo[[#This Row],[FECHA]])&amp;"-"&amp;MONTH(Datos_Consumo[[#This Row],[FECHA]])</f>
        <v>2018-11</v>
      </c>
    </row>
    <row r="2535" spans="1:4" x14ac:dyDescent="0.25">
      <c r="A2535" t="s">
        <v>2135</v>
      </c>
      <c r="B2535">
        <v>38</v>
      </c>
      <c r="C2535" s="54">
        <v>43435</v>
      </c>
      <c r="D2535" s="3" t="str">
        <f>YEAR(Datos_Consumo[[#This Row],[FECHA]])&amp;"-"&amp;MONTH(Datos_Consumo[[#This Row],[FECHA]])</f>
        <v>2018-12</v>
      </c>
    </row>
    <row r="2536" spans="1:4" x14ac:dyDescent="0.25">
      <c r="A2536" t="s">
        <v>2135</v>
      </c>
      <c r="B2536">
        <v>7</v>
      </c>
      <c r="C2536" s="54">
        <v>43466</v>
      </c>
      <c r="D2536" s="3" t="str">
        <f>YEAR(Datos_Consumo[[#This Row],[FECHA]])&amp;"-"&amp;MONTH(Datos_Consumo[[#This Row],[FECHA]])</f>
        <v>2019-1</v>
      </c>
    </row>
    <row r="2537" spans="1:4" x14ac:dyDescent="0.25">
      <c r="A2537" t="s">
        <v>2136</v>
      </c>
      <c r="B2537">
        <v>86</v>
      </c>
      <c r="C2537" s="54">
        <v>43313</v>
      </c>
      <c r="D2537" s="3" t="str">
        <f>YEAR(Datos_Consumo[[#This Row],[FECHA]])&amp;"-"&amp;MONTH(Datos_Consumo[[#This Row],[FECHA]])</f>
        <v>2018-8</v>
      </c>
    </row>
    <row r="2538" spans="1:4" x14ac:dyDescent="0.25">
      <c r="A2538" t="s">
        <v>2136</v>
      </c>
      <c r="B2538">
        <v>10</v>
      </c>
      <c r="C2538" s="54">
        <v>43344</v>
      </c>
      <c r="D2538" s="3" t="str">
        <f>YEAR(Datos_Consumo[[#This Row],[FECHA]])&amp;"-"&amp;MONTH(Datos_Consumo[[#This Row],[FECHA]])</f>
        <v>2018-9</v>
      </c>
    </row>
    <row r="2539" spans="1:4" x14ac:dyDescent="0.25">
      <c r="A2539" t="s">
        <v>2136</v>
      </c>
      <c r="B2539">
        <v>271</v>
      </c>
      <c r="C2539" s="54">
        <v>43374</v>
      </c>
      <c r="D2539" s="3" t="str">
        <f>YEAR(Datos_Consumo[[#This Row],[FECHA]])&amp;"-"&amp;MONTH(Datos_Consumo[[#This Row],[FECHA]])</f>
        <v>2018-10</v>
      </c>
    </row>
    <row r="2540" spans="1:4" x14ac:dyDescent="0.25">
      <c r="A2540" t="s">
        <v>2136</v>
      </c>
      <c r="B2540">
        <v>39</v>
      </c>
      <c r="C2540" s="54">
        <v>43405</v>
      </c>
      <c r="D2540" s="3" t="str">
        <f>YEAR(Datos_Consumo[[#This Row],[FECHA]])&amp;"-"&amp;MONTH(Datos_Consumo[[#This Row],[FECHA]])</f>
        <v>2018-11</v>
      </c>
    </row>
    <row r="2541" spans="1:4" x14ac:dyDescent="0.25">
      <c r="A2541" t="s">
        <v>2137</v>
      </c>
      <c r="B2541">
        <v>75</v>
      </c>
      <c r="C2541" s="54">
        <v>43313</v>
      </c>
      <c r="D2541" s="3" t="str">
        <f>YEAR(Datos_Consumo[[#This Row],[FECHA]])&amp;"-"&amp;MONTH(Datos_Consumo[[#This Row],[FECHA]])</f>
        <v>2018-8</v>
      </c>
    </row>
    <row r="2542" spans="1:4" x14ac:dyDescent="0.25">
      <c r="A2542" t="s">
        <v>2137</v>
      </c>
      <c r="B2542">
        <v>102</v>
      </c>
      <c r="C2542" s="54">
        <v>43374</v>
      </c>
      <c r="D2542" s="3" t="str">
        <f>YEAR(Datos_Consumo[[#This Row],[FECHA]])&amp;"-"&amp;MONTH(Datos_Consumo[[#This Row],[FECHA]])</f>
        <v>2018-10</v>
      </c>
    </row>
    <row r="2543" spans="1:4" x14ac:dyDescent="0.25">
      <c r="A2543" t="s">
        <v>2137</v>
      </c>
      <c r="B2543">
        <v>6</v>
      </c>
      <c r="C2543" s="54">
        <v>43405</v>
      </c>
      <c r="D2543" s="3" t="str">
        <f>YEAR(Datos_Consumo[[#This Row],[FECHA]])&amp;"-"&amp;MONTH(Datos_Consumo[[#This Row],[FECHA]])</f>
        <v>2018-11</v>
      </c>
    </row>
    <row r="2544" spans="1:4" x14ac:dyDescent="0.25">
      <c r="A2544" t="s">
        <v>2138</v>
      </c>
      <c r="B2544">
        <v>606</v>
      </c>
      <c r="C2544" s="54">
        <v>43313</v>
      </c>
      <c r="D2544" s="3" t="str">
        <f>YEAR(Datos_Consumo[[#This Row],[FECHA]])&amp;"-"&amp;MONTH(Datos_Consumo[[#This Row],[FECHA]])</f>
        <v>2018-8</v>
      </c>
    </row>
    <row r="2545" spans="1:4" x14ac:dyDescent="0.25">
      <c r="A2545" t="s">
        <v>2138</v>
      </c>
      <c r="B2545">
        <v>386</v>
      </c>
      <c r="C2545" s="54">
        <v>43344</v>
      </c>
      <c r="D2545" s="3" t="str">
        <f>YEAR(Datos_Consumo[[#This Row],[FECHA]])&amp;"-"&amp;MONTH(Datos_Consumo[[#This Row],[FECHA]])</f>
        <v>2018-9</v>
      </c>
    </row>
    <row r="2546" spans="1:4" x14ac:dyDescent="0.25">
      <c r="A2546" t="s">
        <v>2138</v>
      </c>
      <c r="B2546">
        <v>693</v>
      </c>
      <c r="C2546" s="54">
        <v>43374</v>
      </c>
      <c r="D2546" s="3" t="str">
        <f>YEAR(Datos_Consumo[[#This Row],[FECHA]])&amp;"-"&amp;MONTH(Datos_Consumo[[#This Row],[FECHA]])</f>
        <v>2018-10</v>
      </c>
    </row>
    <row r="2547" spans="1:4" x14ac:dyDescent="0.25">
      <c r="A2547" t="s">
        <v>2138</v>
      </c>
      <c r="B2547">
        <v>206</v>
      </c>
      <c r="C2547" s="54">
        <v>43405</v>
      </c>
      <c r="D2547" s="3" t="str">
        <f>YEAR(Datos_Consumo[[#This Row],[FECHA]])&amp;"-"&amp;MONTH(Datos_Consumo[[#This Row],[FECHA]])</f>
        <v>2018-11</v>
      </c>
    </row>
    <row r="2548" spans="1:4" x14ac:dyDescent="0.25">
      <c r="A2548" t="s">
        <v>2139</v>
      </c>
      <c r="B2548">
        <v>307</v>
      </c>
      <c r="C2548" s="54">
        <v>43313</v>
      </c>
      <c r="D2548" s="3" t="str">
        <f>YEAR(Datos_Consumo[[#This Row],[FECHA]])&amp;"-"&amp;MONTH(Datos_Consumo[[#This Row],[FECHA]])</f>
        <v>2018-8</v>
      </c>
    </row>
    <row r="2549" spans="1:4" x14ac:dyDescent="0.25">
      <c r="A2549" t="s">
        <v>2139</v>
      </c>
      <c r="B2549">
        <v>264</v>
      </c>
      <c r="C2549" s="54">
        <v>43344</v>
      </c>
      <c r="D2549" s="3" t="str">
        <f>YEAR(Datos_Consumo[[#This Row],[FECHA]])&amp;"-"&amp;MONTH(Datos_Consumo[[#This Row],[FECHA]])</f>
        <v>2018-9</v>
      </c>
    </row>
    <row r="2550" spans="1:4" x14ac:dyDescent="0.25">
      <c r="A2550" t="s">
        <v>2139</v>
      </c>
      <c r="B2550">
        <v>521</v>
      </c>
      <c r="C2550" s="54">
        <v>43374</v>
      </c>
      <c r="D2550" s="3" t="str">
        <f>YEAR(Datos_Consumo[[#This Row],[FECHA]])&amp;"-"&amp;MONTH(Datos_Consumo[[#This Row],[FECHA]])</f>
        <v>2018-10</v>
      </c>
    </row>
    <row r="2551" spans="1:4" x14ac:dyDescent="0.25">
      <c r="A2551" t="s">
        <v>2139</v>
      </c>
      <c r="B2551">
        <v>264</v>
      </c>
      <c r="C2551" s="54">
        <v>43405</v>
      </c>
      <c r="D2551" s="3" t="str">
        <f>YEAR(Datos_Consumo[[#This Row],[FECHA]])&amp;"-"&amp;MONTH(Datos_Consumo[[#This Row],[FECHA]])</f>
        <v>2018-11</v>
      </c>
    </row>
    <row r="2552" spans="1:4" x14ac:dyDescent="0.25">
      <c r="A2552" t="s">
        <v>2139</v>
      </c>
      <c r="B2552">
        <v>97</v>
      </c>
      <c r="C2552" s="54">
        <v>43435</v>
      </c>
      <c r="D2552" s="3" t="str">
        <f>YEAR(Datos_Consumo[[#This Row],[FECHA]])&amp;"-"&amp;MONTH(Datos_Consumo[[#This Row],[FECHA]])</f>
        <v>2018-12</v>
      </c>
    </row>
    <row r="2553" spans="1:4" x14ac:dyDescent="0.25">
      <c r="A2553" t="s">
        <v>2139</v>
      </c>
      <c r="B2553">
        <v>38</v>
      </c>
      <c r="C2553" s="54">
        <v>43466</v>
      </c>
      <c r="D2553" s="3" t="str">
        <f>YEAR(Datos_Consumo[[#This Row],[FECHA]])&amp;"-"&amp;MONTH(Datos_Consumo[[#This Row],[FECHA]])</f>
        <v>2019-1</v>
      </c>
    </row>
    <row r="2554" spans="1:4" x14ac:dyDescent="0.25">
      <c r="A2554" t="s">
        <v>2140</v>
      </c>
      <c r="B2554">
        <v>128</v>
      </c>
      <c r="C2554" s="54">
        <v>43313</v>
      </c>
      <c r="D2554" s="3" t="str">
        <f>YEAR(Datos_Consumo[[#This Row],[FECHA]])&amp;"-"&amp;MONTH(Datos_Consumo[[#This Row],[FECHA]])</f>
        <v>2018-8</v>
      </c>
    </row>
    <row r="2555" spans="1:4" x14ac:dyDescent="0.25">
      <c r="A2555" t="s">
        <v>2140</v>
      </c>
      <c r="B2555">
        <v>87</v>
      </c>
      <c r="C2555" s="54">
        <v>43344</v>
      </c>
      <c r="D2555" s="3" t="str">
        <f>YEAR(Datos_Consumo[[#This Row],[FECHA]])&amp;"-"&amp;MONTH(Datos_Consumo[[#This Row],[FECHA]])</f>
        <v>2018-9</v>
      </c>
    </row>
    <row r="2556" spans="1:4" x14ac:dyDescent="0.25">
      <c r="A2556" t="s">
        <v>2140</v>
      </c>
      <c r="B2556">
        <v>199</v>
      </c>
      <c r="C2556" s="54">
        <v>43374</v>
      </c>
      <c r="D2556" s="3" t="str">
        <f>YEAR(Datos_Consumo[[#This Row],[FECHA]])&amp;"-"&amp;MONTH(Datos_Consumo[[#This Row],[FECHA]])</f>
        <v>2018-10</v>
      </c>
    </row>
    <row r="2557" spans="1:4" x14ac:dyDescent="0.25">
      <c r="A2557" t="s">
        <v>2141</v>
      </c>
      <c r="B2557">
        <v>47</v>
      </c>
      <c r="C2557" s="54">
        <v>43313</v>
      </c>
      <c r="D2557" s="3" t="str">
        <f>YEAR(Datos_Consumo[[#This Row],[FECHA]])&amp;"-"&amp;MONTH(Datos_Consumo[[#This Row],[FECHA]])</f>
        <v>2018-8</v>
      </c>
    </row>
    <row r="2558" spans="1:4" x14ac:dyDescent="0.25">
      <c r="A2558" t="s">
        <v>2141</v>
      </c>
      <c r="B2558">
        <v>22</v>
      </c>
      <c r="C2558" s="54">
        <v>43344</v>
      </c>
      <c r="D2558" s="3" t="str">
        <f>YEAR(Datos_Consumo[[#This Row],[FECHA]])&amp;"-"&amp;MONTH(Datos_Consumo[[#This Row],[FECHA]])</f>
        <v>2018-9</v>
      </c>
    </row>
    <row r="2559" spans="1:4" x14ac:dyDescent="0.25">
      <c r="A2559" t="s">
        <v>2141</v>
      </c>
      <c r="B2559">
        <v>1</v>
      </c>
      <c r="C2559" s="54">
        <v>43374</v>
      </c>
      <c r="D2559" s="3" t="str">
        <f>YEAR(Datos_Consumo[[#This Row],[FECHA]])&amp;"-"&amp;MONTH(Datos_Consumo[[#This Row],[FECHA]])</f>
        <v>2018-10</v>
      </c>
    </row>
    <row r="2560" spans="1:4" x14ac:dyDescent="0.25">
      <c r="A2560" t="s">
        <v>2142</v>
      </c>
      <c r="B2560">
        <v>2</v>
      </c>
      <c r="C2560" s="54">
        <v>43313</v>
      </c>
      <c r="D2560" s="3" t="str">
        <f>YEAR(Datos_Consumo[[#This Row],[FECHA]])&amp;"-"&amp;MONTH(Datos_Consumo[[#This Row],[FECHA]])</f>
        <v>2018-8</v>
      </c>
    </row>
    <row r="2561" spans="1:4" x14ac:dyDescent="0.25">
      <c r="A2561" t="s">
        <v>2143</v>
      </c>
      <c r="B2561">
        <v>2</v>
      </c>
      <c r="C2561" s="54">
        <v>43313</v>
      </c>
      <c r="D2561" s="3" t="str">
        <f>YEAR(Datos_Consumo[[#This Row],[FECHA]])&amp;"-"&amp;MONTH(Datos_Consumo[[#This Row],[FECHA]])</f>
        <v>2018-8</v>
      </c>
    </row>
    <row r="2562" spans="1:4" x14ac:dyDescent="0.25">
      <c r="A2562" t="s">
        <v>2144</v>
      </c>
      <c r="B2562">
        <v>4</v>
      </c>
      <c r="C2562" s="54">
        <v>43313</v>
      </c>
      <c r="D2562" s="3" t="str">
        <f>YEAR(Datos_Consumo[[#This Row],[FECHA]])&amp;"-"&amp;MONTH(Datos_Consumo[[#This Row],[FECHA]])</f>
        <v>2018-8</v>
      </c>
    </row>
    <row r="2563" spans="1:4" x14ac:dyDescent="0.25">
      <c r="A2563" t="s">
        <v>2144</v>
      </c>
      <c r="B2563">
        <v>1</v>
      </c>
      <c r="C2563" s="54">
        <v>43344</v>
      </c>
      <c r="D2563" s="3" t="str">
        <f>YEAR(Datos_Consumo[[#This Row],[FECHA]])&amp;"-"&amp;MONTH(Datos_Consumo[[#This Row],[FECHA]])</f>
        <v>2018-9</v>
      </c>
    </row>
    <row r="2564" spans="1:4" x14ac:dyDescent="0.25">
      <c r="A2564" t="s">
        <v>2145</v>
      </c>
      <c r="B2564">
        <v>217</v>
      </c>
      <c r="C2564" s="54">
        <v>43374</v>
      </c>
      <c r="D2564" s="3" t="str">
        <f>YEAR(Datos_Consumo[[#This Row],[FECHA]])&amp;"-"&amp;MONTH(Datos_Consumo[[#This Row],[FECHA]])</f>
        <v>2018-10</v>
      </c>
    </row>
    <row r="2565" spans="1:4" x14ac:dyDescent="0.25">
      <c r="A2565" t="s">
        <v>2145</v>
      </c>
      <c r="B2565">
        <v>143</v>
      </c>
      <c r="C2565" s="54">
        <v>43405</v>
      </c>
      <c r="D2565" s="3" t="str">
        <f>YEAR(Datos_Consumo[[#This Row],[FECHA]])&amp;"-"&amp;MONTH(Datos_Consumo[[#This Row],[FECHA]])</f>
        <v>2018-11</v>
      </c>
    </row>
    <row r="2566" spans="1:4" x14ac:dyDescent="0.25">
      <c r="A2566" t="s">
        <v>2145</v>
      </c>
      <c r="B2566">
        <v>32</v>
      </c>
      <c r="C2566" s="54">
        <v>43435</v>
      </c>
      <c r="D2566" s="3" t="str">
        <f>YEAR(Datos_Consumo[[#This Row],[FECHA]])&amp;"-"&amp;MONTH(Datos_Consumo[[#This Row],[FECHA]])</f>
        <v>2018-12</v>
      </c>
    </row>
    <row r="2567" spans="1:4" x14ac:dyDescent="0.25">
      <c r="A2567" t="s">
        <v>2146</v>
      </c>
      <c r="B2567">
        <v>23</v>
      </c>
      <c r="C2567" s="54">
        <v>43313</v>
      </c>
      <c r="D2567" s="3" t="str">
        <f>YEAR(Datos_Consumo[[#This Row],[FECHA]])&amp;"-"&amp;MONTH(Datos_Consumo[[#This Row],[FECHA]])</f>
        <v>2018-8</v>
      </c>
    </row>
    <row r="2568" spans="1:4" x14ac:dyDescent="0.25">
      <c r="A2568" t="s">
        <v>2146</v>
      </c>
      <c r="B2568">
        <v>29</v>
      </c>
      <c r="C2568" s="54">
        <v>43344</v>
      </c>
      <c r="D2568" s="3" t="str">
        <f>YEAR(Datos_Consumo[[#This Row],[FECHA]])&amp;"-"&amp;MONTH(Datos_Consumo[[#This Row],[FECHA]])</f>
        <v>2018-9</v>
      </c>
    </row>
    <row r="2569" spans="1:4" x14ac:dyDescent="0.25">
      <c r="A2569" t="s">
        <v>2147</v>
      </c>
      <c r="B2569">
        <v>8</v>
      </c>
      <c r="C2569" s="54">
        <v>43313</v>
      </c>
      <c r="D2569" s="3" t="str">
        <f>YEAR(Datos_Consumo[[#This Row],[FECHA]])&amp;"-"&amp;MONTH(Datos_Consumo[[#This Row],[FECHA]])</f>
        <v>2018-8</v>
      </c>
    </row>
    <row r="2570" spans="1:4" x14ac:dyDescent="0.25">
      <c r="A2570" t="s">
        <v>2147</v>
      </c>
      <c r="B2570">
        <v>108</v>
      </c>
      <c r="C2570" s="54">
        <v>43344</v>
      </c>
      <c r="D2570" s="3" t="str">
        <f>YEAR(Datos_Consumo[[#This Row],[FECHA]])&amp;"-"&amp;MONTH(Datos_Consumo[[#This Row],[FECHA]])</f>
        <v>2018-9</v>
      </c>
    </row>
    <row r="2571" spans="1:4" x14ac:dyDescent="0.25">
      <c r="A2571" t="s">
        <v>2147</v>
      </c>
      <c r="B2571">
        <v>217</v>
      </c>
      <c r="C2571" s="54">
        <v>43374</v>
      </c>
      <c r="D2571" s="3" t="str">
        <f>YEAR(Datos_Consumo[[#This Row],[FECHA]])&amp;"-"&amp;MONTH(Datos_Consumo[[#This Row],[FECHA]])</f>
        <v>2018-10</v>
      </c>
    </row>
    <row r="2572" spans="1:4" x14ac:dyDescent="0.25">
      <c r="A2572" t="s">
        <v>2147</v>
      </c>
      <c r="B2572">
        <v>138</v>
      </c>
      <c r="C2572" s="54">
        <v>43405</v>
      </c>
      <c r="D2572" s="3" t="str">
        <f>YEAR(Datos_Consumo[[#This Row],[FECHA]])&amp;"-"&amp;MONTH(Datos_Consumo[[#This Row],[FECHA]])</f>
        <v>2018-11</v>
      </c>
    </row>
    <row r="2573" spans="1:4" x14ac:dyDescent="0.25">
      <c r="A2573" t="s">
        <v>2147</v>
      </c>
      <c r="B2573">
        <v>40</v>
      </c>
      <c r="C2573" s="54">
        <v>43435</v>
      </c>
      <c r="D2573" s="3" t="str">
        <f>YEAR(Datos_Consumo[[#This Row],[FECHA]])&amp;"-"&amp;MONTH(Datos_Consumo[[#This Row],[FECHA]])</f>
        <v>2018-12</v>
      </c>
    </row>
    <row r="2574" spans="1:4" x14ac:dyDescent="0.25">
      <c r="A2574" t="s">
        <v>2147</v>
      </c>
      <c r="B2574">
        <v>21</v>
      </c>
      <c r="C2574" s="54">
        <v>43466</v>
      </c>
      <c r="D2574" s="3" t="str">
        <f>YEAR(Datos_Consumo[[#This Row],[FECHA]])&amp;"-"&amp;MONTH(Datos_Consumo[[#This Row],[FECHA]])</f>
        <v>2019-1</v>
      </c>
    </row>
    <row r="2575" spans="1:4" x14ac:dyDescent="0.25">
      <c r="A2575" t="s">
        <v>2148</v>
      </c>
      <c r="B2575">
        <v>2</v>
      </c>
      <c r="C2575" s="54">
        <v>43313</v>
      </c>
      <c r="D2575" s="3" t="str">
        <f>YEAR(Datos_Consumo[[#This Row],[FECHA]])&amp;"-"&amp;MONTH(Datos_Consumo[[#This Row],[FECHA]])</f>
        <v>2018-8</v>
      </c>
    </row>
    <row r="2576" spans="1:4" x14ac:dyDescent="0.25">
      <c r="A2576" t="s">
        <v>2148</v>
      </c>
      <c r="B2576">
        <v>2</v>
      </c>
      <c r="C2576" s="54">
        <v>43374</v>
      </c>
      <c r="D2576" s="3" t="str">
        <f>YEAR(Datos_Consumo[[#This Row],[FECHA]])&amp;"-"&amp;MONTH(Datos_Consumo[[#This Row],[FECHA]])</f>
        <v>2018-10</v>
      </c>
    </row>
    <row r="2577" spans="1:4" x14ac:dyDescent="0.25">
      <c r="A2577" t="s">
        <v>2148</v>
      </c>
      <c r="B2577">
        <v>1</v>
      </c>
      <c r="C2577" s="54">
        <v>43435</v>
      </c>
      <c r="D2577" s="3" t="str">
        <f>YEAR(Datos_Consumo[[#This Row],[FECHA]])&amp;"-"&amp;MONTH(Datos_Consumo[[#This Row],[FECHA]])</f>
        <v>2018-12</v>
      </c>
    </row>
    <row r="2578" spans="1:4" x14ac:dyDescent="0.25">
      <c r="A2578" t="s">
        <v>2149</v>
      </c>
      <c r="B2578">
        <v>1</v>
      </c>
      <c r="C2578" s="54">
        <v>43313</v>
      </c>
      <c r="D2578" s="3" t="str">
        <f>YEAR(Datos_Consumo[[#This Row],[FECHA]])&amp;"-"&amp;MONTH(Datos_Consumo[[#This Row],[FECHA]])</f>
        <v>2018-8</v>
      </c>
    </row>
    <row r="2579" spans="1:4" x14ac:dyDescent="0.25">
      <c r="A2579" t="s">
        <v>2149</v>
      </c>
      <c r="B2579">
        <v>6</v>
      </c>
      <c r="C2579" s="54">
        <v>43374</v>
      </c>
      <c r="D2579" s="3" t="str">
        <f>YEAR(Datos_Consumo[[#This Row],[FECHA]])&amp;"-"&amp;MONTH(Datos_Consumo[[#This Row],[FECHA]])</f>
        <v>2018-10</v>
      </c>
    </row>
    <row r="2580" spans="1:4" x14ac:dyDescent="0.25">
      <c r="A2580" t="s">
        <v>2150</v>
      </c>
      <c r="B2580">
        <v>2</v>
      </c>
      <c r="C2580" s="54">
        <v>43344</v>
      </c>
      <c r="D2580" s="3" t="str">
        <f>YEAR(Datos_Consumo[[#This Row],[FECHA]])&amp;"-"&amp;MONTH(Datos_Consumo[[#This Row],[FECHA]])</f>
        <v>2018-9</v>
      </c>
    </row>
    <row r="2581" spans="1:4" x14ac:dyDescent="0.25">
      <c r="A2581" t="s">
        <v>2150</v>
      </c>
      <c r="B2581">
        <v>11</v>
      </c>
      <c r="C2581" s="54">
        <v>43374</v>
      </c>
      <c r="D2581" s="3" t="str">
        <f>YEAR(Datos_Consumo[[#This Row],[FECHA]])&amp;"-"&amp;MONTH(Datos_Consumo[[#This Row],[FECHA]])</f>
        <v>2018-10</v>
      </c>
    </row>
    <row r="2582" spans="1:4" x14ac:dyDescent="0.25">
      <c r="A2582" t="s">
        <v>2150</v>
      </c>
      <c r="B2582">
        <v>9</v>
      </c>
      <c r="C2582" s="54">
        <v>43405</v>
      </c>
      <c r="D2582" s="3" t="str">
        <f>YEAR(Datos_Consumo[[#This Row],[FECHA]])&amp;"-"&amp;MONTH(Datos_Consumo[[#This Row],[FECHA]])</f>
        <v>2018-11</v>
      </c>
    </row>
    <row r="2583" spans="1:4" x14ac:dyDescent="0.25">
      <c r="A2583" t="s">
        <v>2150</v>
      </c>
      <c r="B2583">
        <v>5</v>
      </c>
      <c r="C2583" s="54">
        <v>43435</v>
      </c>
      <c r="D2583" s="3" t="str">
        <f>YEAR(Datos_Consumo[[#This Row],[FECHA]])&amp;"-"&amp;MONTH(Datos_Consumo[[#This Row],[FECHA]])</f>
        <v>2018-12</v>
      </c>
    </row>
    <row r="2584" spans="1:4" x14ac:dyDescent="0.25">
      <c r="A2584" t="s">
        <v>2150</v>
      </c>
      <c r="B2584">
        <v>5</v>
      </c>
      <c r="C2584" s="54">
        <v>43466</v>
      </c>
      <c r="D2584" s="3" t="str">
        <f>YEAR(Datos_Consumo[[#This Row],[FECHA]])&amp;"-"&amp;MONTH(Datos_Consumo[[#This Row],[FECHA]])</f>
        <v>2019-1</v>
      </c>
    </row>
    <row r="2585" spans="1:4" x14ac:dyDescent="0.25">
      <c r="A2585" t="s">
        <v>2151</v>
      </c>
      <c r="B2585">
        <v>2</v>
      </c>
      <c r="C2585" s="54">
        <v>43313</v>
      </c>
      <c r="D2585" s="3" t="str">
        <f>YEAR(Datos_Consumo[[#This Row],[FECHA]])&amp;"-"&amp;MONTH(Datos_Consumo[[#This Row],[FECHA]])</f>
        <v>2018-8</v>
      </c>
    </row>
    <row r="2586" spans="1:4" x14ac:dyDescent="0.25">
      <c r="A2586" t="s">
        <v>2151</v>
      </c>
      <c r="B2586">
        <v>2</v>
      </c>
      <c r="C2586" s="54">
        <v>43374</v>
      </c>
      <c r="D2586" s="3" t="str">
        <f>YEAR(Datos_Consumo[[#This Row],[FECHA]])&amp;"-"&amp;MONTH(Datos_Consumo[[#This Row],[FECHA]])</f>
        <v>2018-10</v>
      </c>
    </row>
    <row r="2587" spans="1:4" x14ac:dyDescent="0.25">
      <c r="A2587" t="s">
        <v>2152</v>
      </c>
      <c r="B2587">
        <v>2</v>
      </c>
      <c r="C2587" s="54">
        <v>43313</v>
      </c>
      <c r="D2587" s="3" t="str">
        <f>YEAR(Datos_Consumo[[#This Row],[FECHA]])&amp;"-"&amp;MONTH(Datos_Consumo[[#This Row],[FECHA]])</f>
        <v>2018-8</v>
      </c>
    </row>
    <row r="2588" spans="1:4" x14ac:dyDescent="0.25">
      <c r="A2588" t="s">
        <v>2152</v>
      </c>
      <c r="B2588">
        <v>3</v>
      </c>
      <c r="C2588" s="54">
        <v>43344</v>
      </c>
      <c r="D2588" s="3" t="str">
        <f>YEAR(Datos_Consumo[[#This Row],[FECHA]])&amp;"-"&amp;MONTH(Datos_Consumo[[#This Row],[FECHA]])</f>
        <v>2018-9</v>
      </c>
    </row>
    <row r="2589" spans="1:4" x14ac:dyDescent="0.25">
      <c r="A2589" t="s">
        <v>2152</v>
      </c>
      <c r="B2589">
        <v>1</v>
      </c>
      <c r="C2589" s="54">
        <v>43374</v>
      </c>
      <c r="D2589" s="3" t="str">
        <f>YEAR(Datos_Consumo[[#This Row],[FECHA]])&amp;"-"&amp;MONTH(Datos_Consumo[[#This Row],[FECHA]])</f>
        <v>2018-10</v>
      </c>
    </row>
    <row r="2590" spans="1:4" x14ac:dyDescent="0.25">
      <c r="A2590" t="s">
        <v>2153</v>
      </c>
      <c r="B2590">
        <v>9</v>
      </c>
      <c r="C2590" s="54">
        <v>43313</v>
      </c>
      <c r="D2590" s="3" t="str">
        <f>YEAR(Datos_Consumo[[#This Row],[FECHA]])&amp;"-"&amp;MONTH(Datos_Consumo[[#This Row],[FECHA]])</f>
        <v>2018-8</v>
      </c>
    </row>
    <row r="2591" spans="1:4" x14ac:dyDescent="0.25">
      <c r="A2591" t="s">
        <v>2153</v>
      </c>
      <c r="B2591">
        <v>3</v>
      </c>
      <c r="C2591" s="54">
        <v>43344</v>
      </c>
      <c r="D2591" s="3" t="str">
        <f>YEAR(Datos_Consumo[[#This Row],[FECHA]])&amp;"-"&amp;MONTH(Datos_Consumo[[#This Row],[FECHA]])</f>
        <v>2018-9</v>
      </c>
    </row>
    <row r="2592" spans="1:4" x14ac:dyDescent="0.25">
      <c r="A2592" t="s">
        <v>2153</v>
      </c>
      <c r="B2592">
        <v>29</v>
      </c>
      <c r="C2592" s="54">
        <v>43374</v>
      </c>
      <c r="D2592" s="3" t="str">
        <f>YEAR(Datos_Consumo[[#This Row],[FECHA]])&amp;"-"&amp;MONTH(Datos_Consumo[[#This Row],[FECHA]])</f>
        <v>2018-10</v>
      </c>
    </row>
    <row r="2593" spans="1:4" x14ac:dyDescent="0.25">
      <c r="A2593" t="s">
        <v>2153</v>
      </c>
      <c r="B2593">
        <v>2</v>
      </c>
      <c r="C2593" s="54">
        <v>43405</v>
      </c>
      <c r="D2593" s="3" t="str">
        <f>YEAR(Datos_Consumo[[#This Row],[FECHA]])&amp;"-"&amp;MONTH(Datos_Consumo[[#This Row],[FECHA]])</f>
        <v>2018-11</v>
      </c>
    </row>
    <row r="2594" spans="1:4" x14ac:dyDescent="0.25">
      <c r="A2594" t="s">
        <v>2153</v>
      </c>
      <c r="B2594">
        <v>5</v>
      </c>
      <c r="C2594" s="54">
        <v>43435</v>
      </c>
      <c r="D2594" s="3" t="str">
        <f>YEAR(Datos_Consumo[[#This Row],[FECHA]])&amp;"-"&amp;MONTH(Datos_Consumo[[#This Row],[FECHA]])</f>
        <v>2018-12</v>
      </c>
    </row>
    <row r="2595" spans="1:4" x14ac:dyDescent="0.25">
      <c r="A2595" t="s">
        <v>2153</v>
      </c>
      <c r="B2595">
        <v>28</v>
      </c>
      <c r="C2595" s="54">
        <v>43466</v>
      </c>
      <c r="D2595" s="3" t="str">
        <f>YEAR(Datos_Consumo[[#This Row],[FECHA]])&amp;"-"&amp;MONTH(Datos_Consumo[[#This Row],[FECHA]])</f>
        <v>2019-1</v>
      </c>
    </row>
    <row r="2596" spans="1:4" x14ac:dyDescent="0.25">
      <c r="A2596" t="s">
        <v>2154</v>
      </c>
      <c r="B2596">
        <v>8</v>
      </c>
      <c r="C2596" s="54">
        <v>43313</v>
      </c>
      <c r="D2596" s="3" t="str">
        <f>YEAR(Datos_Consumo[[#This Row],[FECHA]])&amp;"-"&amp;MONTH(Datos_Consumo[[#This Row],[FECHA]])</f>
        <v>2018-8</v>
      </c>
    </row>
    <row r="2597" spans="1:4" x14ac:dyDescent="0.25">
      <c r="A2597" t="s">
        <v>2154</v>
      </c>
      <c r="B2597">
        <v>24</v>
      </c>
      <c r="C2597" s="54">
        <v>43344</v>
      </c>
      <c r="D2597" s="3" t="str">
        <f>YEAR(Datos_Consumo[[#This Row],[FECHA]])&amp;"-"&amp;MONTH(Datos_Consumo[[#This Row],[FECHA]])</f>
        <v>2018-9</v>
      </c>
    </row>
    <row r="2598" spans="1:4" x14ac:dyDescent="0.25">
      <c r="A2598" t="s">
        <v>2154</v>
      </c>
      <c r="B2598">
        <v>29</v>
      </c>
      <c r="C2598" s="54">
        <v>43374</v>
      </c>
      <c r="D2598" s="3" t="str">
        <f>YEAR(Datos_Consumo[[#This Row],[FECHA]])&amp;"-"&amp;MONTH(Datos_Consumo[[#This Row],[FECHA]])</f>
        <v>2018-10</v>
      </c>
    </row>
    <row r="2599" spans="1:4" x14ac:dyDescent="0.25">
      <c r="A2599" t="s">
        <v>2154</v>
      </c>
      <c r="B2599">
        <v>3</v>
      </c>
      <c r="C2599" s="54">
        <v>43405</v>
      </c>
      <c r="D2599" s="3" t="str">
        <f>YEAR(Datos_Consumo[[#This Row],[FECHA]])&amp;"-"&amp;MONTH(Datos_Consumo[[#This Row],[FECHA]])</f>
        <v>2018-11</v>
      </c>
    </row>
    <row r="2600" spans="1:4" x14ac:dyDescent="0.25">
      <c r="A2600" t="s">
        <v>2154</v>
      </c>
      <c r="B2600">
        <v>4</v>
      </c>
      <c r="C2600" s="54">
        <v>43435</v>
      </c>
      <c r="D2600" s="3" t="str">
        <f>YEAR(Datos_Consumo[[#This Row],[FECHA]])&amp;"-"&amp;MONTH(Datos_Consumo[[#This Row],[FECHA]])</f>
        <v>2018-12</v>
      </c>
    </row>
    <row r="2601" spans="1:4" x14ac:dyDescent="0.25">
      <c r="A2601" t="s">
        <v>2154</v>
      </c>
      <c r="B2601">
        <v>1</v>
      </c>
      <c r="C2601" s="54">
        <v>43466</v>
      </c>
      <c r="D2601" s="3" t="str">
        <f>YEAR(Datos_Consumo[[#This Row],[FECHA]])&amp;"-"&amp;MONTH(Datos_Consumo[[#This Row],[FECHA]])</f>
        <v>2019-1</v>
      </c>
    </row>
    <row r="2602" spans="1:4" x14ac:dyDescent="0.25">
      <c r="A2602" t="s">
        <v>2155</v>
      </c>
      <c r="B2602">
        <v>4</v>
      </c>
      <c r="C2602" s="54">
        <v>43313</v>
      </c>
      <c r="D2602" s="3" t="str">
        <f>YEAR(Datos_Consumo[[#This Row],[FECHA]])&amp;"-"&amp;MONTH(Datos_Consumo[[#This Row],[FECHA]])</f>
        <v>2018-8</v>
      </c>
    </row>
    <row r="2603" spans="1:4" x14ac:dyDescent="0.25">
      <c r="A2603" t="s">
        <v>2155</v>
      </c>
      <c r="B2603">
        <v>6</v>
      </c>
      <c r="C2603" s="54">
        <v>43344</v>
      </c>
      <c r="D2603" s="3" t="str">
        <f>YEAR(Datos_Consumo[[#This Row],[FECHA]])&amp;"-"&amp;MONTH(Datos_Consumo[[#This Row],[FECHA]])</f>
        <v>2018-9</v>
      </c>
    </row>
    <row r="2604" spans="1:4" x14ac:dyDescent="0.25">
      <c r="A2604" t="s">
        <v>2155</v>
      </c>
      <c r="B2604">
        <v>17</v>
      </c>
      <c r="C2604" s="54">
        <v>43374</v>
      </c>
      <c r="D2604" s="3" t="str">
        <f>YEAR(Datos_Consumo[[#This Row],[FECHA]])&amp;"-"&amp;MONTH(Datos_Consumo[[#This Row],[FECHA]])</f>
        <v>2018-10</v>
      </c>
    </row>
    <row r="2605" spans="1:4" x14ac:dyDescent="0.25">
      <c r="A2605" t="s">
        <v>2155</v>
      </c>
      <c r="B2605">
        <v>2</v>
      </c>
      <c r="C2605" s="54">
        <v>43405</v>
      </c>
      <c r="D2605" s="3" t="str">
        <f>YEAR(Datos_Consumo[[#This Row],[FECHA]])&amp;"-"&amp;MONTH(Datos_Consumo[[#This Row],[FECHA]])</f>
        <v>2018-11</v>
      </c>
    </row>
    <row r="2606" spans="1:4" x14ac:dyDescent="0.25">
      <c r="A2606" t="s">
        <v>2155</v>
      </c>
      <c r="B2606">
        <v>6</v>
      </c>
      <c r="C2606" s="54">
        <v>43435</v>
      </c>
      <c r="D2606" s="3" t="str">
        <f>YEAR(Datos_Consumo[[#This Row],[FECHA]])&amp;"-"&amp;MONTH(Datos_Consumo[[#This Row],[FECHA]])</f>
        <v>2018-12</v>
      </c>
    </row>
    <row r="2607" spans="1:4" x14ac:dyDescent="0.25">
      <c r="A2607" t="s">
        <v>2156</v>
      </c>
      <c r="B2607">
        <v>5</v>
      </c>
      <c r="C2607" s="54">
        <v>43313</v>
      </c>
      <c r="D2607" s="3" t="str">
        <f>YEAR(Datos_Consumo[[#This Row],[FECHA]])&amp;"-"&amp;MONTH(Datos_Consumo[[#This Row],[FECHA]])</f>
        <v>2018-8</v>
      </c>
    </row>
    <row r="2608" spans="1:4" x14ac:dyDescent="0.25">
      <c r="A2608" t="s">
        <v>2156</v>
      </c>
      <c r="B2608">
        <v>2</v>
      </c>
      <c r="C2608" s="54">
        <v>43344</v>
      </c>
      <c r="D2608" s="3" t="str">
        <f>YEAR(Datos_Consumo[[#This Row],[FECHA]])&amp;"-"&amp;MONTH(Datos_Consumo[[#This Row],[FECHA]])</f>
        <v>2018-9</v>
      </c>
    </row>
    <row r="2609" spans="1:4" x14ac:dyDescent="0.25">
      <c r="A2609" t="s">
        <v>2156</v>
      </c>
      <c r="B2609">
        <v>18</v>
      </c>
      <c r="C2609" s="54">
        <v>43374</v>
      </c>
      <c r="D2609" s="3" t="str">
        <f>YEAR(Datos_Consumo[[#This Row],[FECHA]])&amp;"-"&amp;MONTH(Datos_Consumo[[#This Row],[FECHA]])</f>
        <v>2018-10</v>
      </c>
    </row>
    <row r="2610" spans="1:4" x14ac:dyDescent="0.25">
      <c r="A2610" t="s">
        <v>2156</v>
      </c>
      <c r="B2610">
        <v>2</v>
      </c>
      <c r="C2610" s="54">
        <v>43405</v>
      </c>
      <c r="D2610" s="3" t="str">
        <f>YEAR(Datos_Consumo[[#This Row],[FECHA]])&amp;"-"&amp;MONTH(Datos_Consumo[[#This Row],[FECHA]])</f>
        <v>2018-11</v>
      </c>
    </row>
    <row r="2611" spans="1:4" x14ac:dyDescent="0.25">
      <c r="A2611" t="s">
        <v>2156</v>
      </c>
      <c r="B2611">
        <v>7</v>
      </c>
      <c r="C2611" s="54">
        <v>43435</v>
      </c>
      <c r="D2611" s="3" t="str">
        <f>YEAR(Datos_Consumo[[#This Row],[FECHA]])&amp;"-"&amp;MONTH(Datos_Consumo[[#This Row],[FECHA]])</f>
        <v>2018-12</v>
      </c>
    </row>
    <row r="2612" spans="1:4" x14ac:dyDescent="0.25">
      <c r="A2612" t="s">
        <v>2156</v>
      </c>
      <c r="B2612">
        <v>2</v>
      </c>
      <c r="C2612" s="54">
        <v>43466</v>
      </c>
      <c r="D2612" s="3" t="str">
        <f>YEAR(Datos_Consumo[[#This Row],[FECHA]])&amp;"-"&amp;MONTH(Datos_Consumo[[#This Row],[FECHA]])</f>
        <v>2019-1</v>
      </c>
    </row>
    <row r="2613" spans="1:4" x14ac:dyDescent="0.25">
      <c r="A2613" t="s">
        <v>2157</v>
      </c>
      <c r="B2613">
        <v>3</v>
      </c>
      <c r="C2613" s="54">
        <v>43313</v>
      </c>
      <c r="D2613" s="3" t="str">
        <f>YEAR(Datos_Consumo[[#This Row],[FECHA]])&amp;"-"&amp;MONTH(Datos_Consumo[[#This Row],[FECHA]])</f>
        <v>2018-8</v>
      </c>
    </row>
    <row r="2614" spans="1:4" x14ac:dyDescent="0.25">
      <c r="A2614" t="s">
        <v>2157</v>
      </c>
      <c r="B2614">
        <v>23</v>
      </c>
      <c r="C2614" s="54">
        <v>43344</v>
      </c>
      <c r="D2614" s="3" t="str">
        <f>YEAR(Datos_Consumo[[#This Row],[FECHA]])&amp;"-"&amp;MONTH(Datos_Consumo[[#This Row],[FECHA]])</f>
        <v>2018-9</v>
      </c>
    </row>
    <row r="2615" spans="1:4" x14ac:dyDescent="0.25">
      <c r="A2615" t="s">
        <v>2157</v>
      </c>
      <c r="B2615">
        <v>150</v>
      </c>
      <c r="C2615" s="54">
        <v>43374</v>
      </c>
      <c r="D2615" s="3" t="str">
        <f>YEAR(Datos_Consumo[[#This Row],[FECHA]])&amp;"-"&amp;MONTH(Datos_Consumo[[#This Row],[FECHA]])</f>
        <v>2018-10</v>
      </c>
    </row>
    <row r="2616" spans="1:4" x14ac:dyDescent="0.25">
      <c r="A2616" t="s">
        <v>2157</v>
      </c>
      <c r="B2616">
        <v>1</v>
      </c>
      <c r="C2616" s="54">
        <v>43435</v>
      </c>
      <c r="D2616" s="3" t="str">
        <f>YEAR(Datos_Consumo[[#This Row],[FECHA]])&amp;"-"&amp;MONTH(Datos_Consumo[[#This Row],[FECHA]])</f>
        <v>2018-12</v>
      </c>
    </row>
    <row r="2617" spans="1:4" x14ac:dyDescent="0.25">
      <c r="A2617" t="s">
        <v>2158</v>
      </c>
      <c r="B2617">
        <v>3</v>
      </c>
      <c r="C2617" s="54">
        <v>43313</v>
      </c>
      <c r="D2617" s="3" t="str">
        <f>YEAR(Datos_Consumo[[#This Row],[FECHA]])&amp;"-"&amp;MONTH(Datos_Consumo[[#This Row],[FECHA]])</f>
        <v>2018-8</v>
      </c>
    </row>
    <row r="2618" spans="1:4" x14ac:dyDescent="0.25">
      <c r="A2618" t="s">
        <v>2158</v>
      </c>
      <c r="B2618">
        <v>9</v>
      </c>
      <c r="C2618" s="54">
        <v>43344</v>
      </c>
      <c r="D2618" s="3" t="str">
        <f>YEAR(Datos_Consumo[[#This Row],[FECHA]])&amp;"-"&amp;MONTH(Datos_Consumo[[#This Row],[FECHA]])</f>
        <v>2018-9</v>
      </c>
    </row>
    <row r="2619" spans="1:4" x14ac:dyDescent="0.25">
      <c r="A2619" t="s">
        <v>2158</v>
      </c>
      <c r="B2619">
        <v>1</v>
      </c>
      <c r="C2619" s="54">
        <v>43374</v>
      </c>
      <c r="D2619" s="3" t="str">
        <f>YEAR(Datos_Consumo[[#This Row],[FECHA]])&amp;"-"&amp;MONTH(Datos_Consumo[[#This Row],[FECHA]])</f>
        <v>2018-10</v>
      </c>
    </row>
    <row r="2620" spans="1:4" x14ac:dyDescent="0.25">
      <c r="A2620" t="s">
        <v>2158</v>
      </c>
      <c r="B2620">
        <v>2</v>
      </c>
      <c r="C2620" s="54">
        <v>43405</v>
      </c>
      <c r="D2620" s="3" t="str">
        <f>YEAR(Datos_Consumo[[#This Row],[FECHA]])&amp;"-"&amp;MONTH(Datos_Consumo[[#This Row],[FECHA]])</f>
        <v>2018-11</v>
      </c>
    </row>
    <row r="2621" spans="1:4" x14ac:dyDescent="0.25">
      <c r="A2621" t="s">
        <v>2158</v>
      </c>
      <c r="B2621">
        <v>10</v>
      </c>
      <c r="C2621" s="54">
        <v>43435</v>
      </c>
      <c r="D2621" s="3" t="str">
        <f>YEAR(Datos_Consumo[[#This Row],[FECHA]])&amp;"-"&amp;MONTH(Datos_Consumo[[#This Row],[FECHA]])</f>
        <v>2018-12</v>
      </c>
    </row>
    <row r="2622" spans="1:4" x14ac:dyDescent="0.25">
      <c r="A2622" t="s">
        <v>2158</v>
      </c>
      <c r="B2622">
        <v>3</v>
      </c>
      <c r="C2622" s="54">
        <v>43466</v>
      </c>
      <c r="D2622" s="3" t="str">
        <f>YEAR(Datos_Consumo[[#This Row],[FECHA]])&amp;"-"&amp;MONTH(Datos_Consumo[[#This Row],[FECHA]])</f>
        <v>2019-1</v>
      </c>
    </row>
    <row r="2623" spans="1:4" x14ac:dyDescent="0.25">
      <c r="A2623" t="s">
        <v>2159</v>
      </c>
      <c r="B2623">
        <v>3</v>
      </c>
      <c r="C2623" s="54">
        <v>43313</v>
      </c>
      <c r="D2623" s="3" t="str">
        <f>YEAR(Datos_Consumo[[#This Row],[FECHA]])&amp;"-"&amp;MONTH(Datos_Consumo[[#This Row],[FECHA]])</f>
        <v>2018-8</v>
      </c>
    </row>
    <row r="2624" spans="1:4" x14ac:dyDescent="0.25">
      <c r="A2624" t="s">
        <v>2159</v>
      </c>
      <c r="B2624">
        <v>12</v>
      </c>
      <c r="C2624" s="54">
        <v>43344</v>
      </c>
      <c r="D2624" s="3" t="str">
        <f>YEAR(Datos_Consumo[[#This Row],[FECHA]])&amp;"-"&amp;MONTH(Datos_Consumo[[#This Row],[FECHA]])</f>
        <v>2018-9</v>
      </c>
    </row>
    <row r="2625" spans="1:4" x14ac:dyDescent="0.25">
      <c r="A2625" t="s">
        <v>2159</v>
      </c>
      <c r="B2625">
        <v>18</v>
      </c>
      <c r="C2625" s="54">
        <v>43374</v>
      </c>
      <c r="D2625" s="3" t="str">
        <f>YEAR(Datos_Consumo[[#This Row],[FECHA]])&amp;"-"&amp;MONTH(Datos_Consumo[[#This Row],[FECHA]])</f>
        <v>2018-10</v>
      </c>
    </row>
    <row r="2626" spans="1:4" x14ac:dyDescent="0.25">
      <c r="A2626" t="s">
        <v>2159</v>
      </c>
      <c r="B2626">
        <v>8</v>
      </c>
      <c r="C2626" s="54">
        <v>43405</v>
      </c>
      <c r="D2626" s="3" t="str">
        <f>YEAR(Datos_Consumo[[#This Row],[FECHA]])&amp;"-"&amp;MONTH(Datos_Consumo[[#This Row],[FECHA]])</f>
        <v>2018-11</v>
      </c>
    </row>
    <row r="2627" spans="1:4" x14ac:dyDescent="0.25">
      <c r="A2627" t="s">
        <v>2159</v>
      </c>
      <c r="B2627">
        <v>6</v>
      </c>
      <c r="C2627" s="54">
        <v>43435</v>
      </c>
      <c r="D2627" s="3" t="str">
        <f>YEAR(Datos_Consumo[[#This Row],[FECHA]])&amp;"-"&amp;MONTH(Datos_Consumo[[#This Row],[FECHA]])</f>
        <v>2018-12</v>
      </c>
    </row>
    <row r="2628" spans="1:4" x14ac:dyDescent="0.25">
      <c r="A2628" t="s">
        <v>2159</v>
      </c>
      <c r="B2628">
        <v>1</v>
      </c>
      <c r="C2628" s="54">
        <v>43466</v>
      </c>
      <c r="D2628" s="3" t="str">
        <f>YEAR(Datos_Consumo[[#This Row],[FECHA]])&amp;"-"&amp;MONTH(Datos_Consumo[[#This Row],[FECHA]])</f>
        <v>2019-1</v>
      </c>
    </row>
    <row r="2629" spans="1:4" x14ac:dyDescent="0.25">
      <c r="A2629" t="s">
        <v>2160</v>
      </c>
      <c r="B2629">
        <v>26</v>
      </c>
      <c r="C2629" s="54">
        <v>43344</v>
      </c>
      <c r="D2629" s="3" t="str">
        <f>YEAR(Datos_Consumo[[#This Row],[FECHA]])&amp;"-"&amp;MONTH(Datos_Consumo[[#This Row],[FECHA]])</f>
        <v>2018-9</v>
      </c>
    </row>
    <row r="2630" spans="1:4" x14ac:dyDescent="0.25">
      <c r="A2630" t="s">
        <v>2160</v>
      </c>
      <c r="B2630">
        <v>54</v>
      </c>
      <c r="C2630" s="54">
        <v>43374</v>
      </c>
      <c r="D2630" s="3" t="str">
        <f>YEAR(Datos_Consumo[[#This Row],[FECHA]])&amp;"-"&amp;MONTH(Datos_Consumo[[#This Row],[FECHA]])</f>
        <v>2018-10</v>
      </c>
    </row>
    <row r="2631" spans="1:4" x14ac:dyDescent="0.25">
      <c r="A2631" t="s">
        <v>2160</v>
      </c>
      <c r="B2631">
        <v>10</v>
      </c>
      <c r="C2631" s="54">
        <v>43405</v>
      </c>
      <c r="D2631" s="3" t="str">
        <f>YEAR(Datos_Consumo[[#This Row],[FECHA]])&amp;"-"&amp;MONTH(Datos_Consumo[[#This Row],[FECHA]])</f>
        <v>2018-11</v>
      </c>
    </row>
    <row r="2632" spans="1:4" x14ac:dyDescent="0.25">
      <c r="A2632" t="s">
        <v>2161</v>
      </c>
      <c r="B2632">
        <v>44</v>
      </c>
      <c r="C2632" s="54">
        <v>43344</v>
      </c>
      <c r="D2632" s="3" t="str">
        <f>YEAR(Datos_Consumo[[#This Row],[FECHA]])&amp;"-"&amp;MONTH(Datos_Consumo[[#This Row],[FECHA]])</f>
        <v>2018-9</v>
      </c>
    </row>
    <row r="2633" spans="1:4" x14ac:dyDescent="0.25">
      <c r="A2633" t="s">
        <v>2161</v>
      </c>
      <c r="B2633">
        <v>73</v>
      </c>
      <c r="C2633" s="54">
        <v>43374</v>
      </c>
      <c r="D2633" s="3" t="str">
        <f>YEAR(Datos_Consumo[[#This Row],[FECHA]])&amp;"-"&amp;MONTH(Datos_Consumo[[#This Row],[FECHA]])</f>
        <v>2018-10</v>
      </c>
    </row>
    <row r="2634" spans="1:4" x14ac:dyDescent="0.25">
      <c r="A2634" t="s">
        <v>2162</v>
      </c>
      <c r="B2634">
        <v>30</v>
      </c>
      <c r="C2634" s="54">
        <v>43344</v>
      </c>
      <c r="D2634" s="3" t="str">
        <f>YEAR(Datos_Consumo[[#This Row],[FECHA]])&amp;"-"&amp;MONTH(Datos_Consumo[[#This Row],[FECHA]])</f>
        <v>2018-9</v>
      </c>
    </row>
    <row r="2635" spans="1:4" x14ac:dyDescent="0.25">
      <c r="A2635" t="s">
        <v>2162</v>
      </c>
      <c r="B2635">
        <v>20</v>
      </c>
      <c r="C2635" s="54">
        <v>43374</v>
      </c>
      <c r="D2635" s="3" t="str">
        <f>YEAR(Datos_Consumo[[#This Row],[FECHA]])&amp;"-"&amp;MONTH(Datos_Consumo[[#This Row],[FECHA]])</f>
        <v>2018-10</v>
      </c>
    </row>
    <row r="2636" spans="1:4" x14ac:dyDescent="0.25">
      <c r="A2636" t="s">
        <v>2163</v>
      </c>
      <c r="B2636">
        <v>46</v>
      </c>
      <c r="C2636" s="54">
        <v>43344</v>
      </c>
      <c r="D2636" s="3" t="str">
        <f>YEAR(Datos_Consumo[[#This Row],[FECHA]])&amp;"-"&amp;MONTH(Datos_Consumo[[#This Row],[FECHA]])</f>
        <v>2018-9</v>
      </c>
    </row>
    <row r="2637" spans="1:4" x14ac:dyDescent="0.25">
      <c r="A2637" t="s">
        <v>2163</v>
      </c>
      <c r="B2637">
        <v>44</v>
      </c>
      <c r="C2637" s="54">
        <v>43374</v>
      </c>
      <c r="D2637" s="3" t="str">
        <f>YEAR(Datos_Consumo[[#This Row],[FECHA]])&amp;"-"&amp;MONTH(Datos_Consumo[[#This Row],[FECHA]])</f>
        <v>2018-10</v>
      </c>
    </row>
    <row r="2638" spans="1:4" x14ac:dyDescent="0.25">
      <c r="A2638" t="s">
        <v>2163</v>
      </c>
      <c r="B2638">
        <v>3</v>
      </c>
      <c r="C2638" s="54">
        <v>43405</v>
      </c>
      <c r="D2638" s="3" t="str">
        <f>YEAR(Datos_Consumo[[#This Row],[FECHA]])&amp;"-"&amp;MONTH(Datos_Consumo[[#This Row],[FECHA]])</f>
        <v>2018-11</v>
      </c>
    </row>
    <row r="2639" spans="1:4" x14ac:dyDescent="0.25">
      <c r="A2639" t="s">
        <v>2164</v>
      </c>
      <c r="B2639">
        <v>83</v>
      </c>
      <c r="C2639" s="54">
        <v>43344</v>
      </c>
      <c r="D2639" s="3" t="str">
        <f>YEAR(Datos_Consumo[[#This Row],[FECHA]])&amp;"-"&amp;MONTH(Datos_Consumo[[#This Row],[FECHA]])</f>
        <v>2018-9</v>
      </c>
    </row>
    <row r="2640" spans="1:4" x14ac:dyDescent="0.25">
      <c r="A2640" t="s">
        <v>2164</v>
      </c>
      <c r="B2640">
        <v>13</v>
      </c>
      <c r="C2640" s="54">
        <v>43374</v>
      </c>
      <c r="D2640" s="3" t="str">
        <f>YEAR(Datos_Consumo[[#This Row],[FECHA]])&amp;"-"&amp;MONTH(Datos_Consumo[[#This Row],[FECHA]])</f>
        <v>2018-10</v>
      </c>
    </row>
    <row r="2641" spans="1:4" x14ac:dyDescent="0.25">
      <c r="A2641" t="s">
        <v>2165</v>
      </c>
      <c r="B2641">
        <v>53</v>
      </c>
      <c r="C2641" s="54">
        <v>43344</v>
      </c>
      <c r="D2641" s="3" t="str">
        <f>YEAR(Datos_Consumo[[#This Row],[FECHA]])&amp;"-"&amp;MONTH(Datos_Consumo[[#This Row],[FECHA]])</f>
        <v>2018-9</v>
      </c>
    </row>
    <row r="2642" spans="1:4" x14ac:dyDescent="0.25">
      <c r="A2642" t="s">
        <v>2165</v>
      </c>
      <c r="B2642">
        <v>1</v>
      </c>
      <c r="C2642" s="54">
        <v>43374</v>
      </c>
      <c r="D2642" s="3" t="str">
        <f>YEAR(Datos_Consumo[[#This Row],[FECHA]])&amp;"-"&amp;MONTH(Datos_Consumo[[#This Row],[FECHA]])</f>
        <v>2018-10</v>
      </c>
    </row>
    <row r="2643" spans="1:4" x14ac:dyDescent="0.25">
      <c r="A2643" t="s">
        <v>2166</v>
      </c>
      <c r="B2643">
        <v>15</v>
      </c>
      <c r="C2643" s="54">
        <v>43313</v>
      </c>
      <c r="D2643" s="3" t="str">
        <f>YEAR(Datos_Consumo[[#This Row],[FECHA]])&amp;"-"&amp;MONTH(Datos_Consumo[[#This Row],[FECHA]])</f>
        <v>2018-8</v>
      </c>
    </row>
    <row r="2644" spans="1:4" x14ac:dyDescent="0.25">
      <c r="A2644" t="s">
        <v>2166</v>
      </c>
      <c r="B2644">
        <v>4</v>
      </c>
      <c r="C2644" s="54">
        <v>43374</v>
      </c>
      <c r="D2644" s="3" t="str">
        <f>YEAR(Datos_Consumo[[#This Row],[FECHA]])&amp;"-"&amp;MONTH(Datos_Consumo[[#This Row],[FECHA]])</f>
        <v>2018-10</v>
      </c>
    </row>
    <row r="2645" spans="1:4" x14ac:dyDescent="0.25">
      <c r="A2645" t="s">
        <v>2167</v>
      </c>
      <c r="B2645">
        <v>10</v>
      </c>
      <c r="C2645" s="54">
        <v>43313</v>
      </c>
      <c r="D2645" s="3" t="str">
        <f>YEAR(Datos_Consumo[[#This Row],[FECHA]])&amp;"-"&amp;MONTH(Datos_Consumo[[#This Row],[FECHA]])</f>
        <v>2018-8</v>
      </c>
    </row>
    <row r="2646" spans="1:4" x14ac:dyDescent="0.25">
      <c r="A2646" t="s">
        <v>2167</v>
      </c>
      <c r="B2646">
        <v>2</v>
      </c>
      <c r="C2646" s="54">
        <v>43344</v>
      </c>
      <c r="D2646" s="3" t="str">
        <f>YEAR(Datos_Consumo[[#This Row],[FECHA]])&amp;"-"&amp;MONTH(Datos_Consumo[[#This Row],[FECHA]])</f>
        <v>2018-9</v>
      </c>
    </row>
    <row r="2647" spans="1:4" x14ac:dyDescent="0.25">
      <c r="A2647" t="s">
        <v>2168</v>
      </c>
      <c r="B2647">
        <v>22</v>
      </c>
      <c r="C2647" s="54">
        <v>43344</v>
      </c>
      <c r="D2647" s="3" t="str">
        <f>YEAR(Datos_Consumo[[#This Row],[FECHA]])&amp;"-"&amp;MONTH(Datos_Consumo[[#This Row],[FECHA]])</f>
        <v>2018-9</v>
      </c>
    </row>
    <row r="2648" spans="1:4" x14ac:dyDescent="0.25">
      <c r="A2648" t="s">
        <v>2168</v>
      </c>
      <c r="B2648">
        <v>24</v>
      </c>
      <c r="C2648" s="54">
        <v>43374</v>
      </c>
      <c r="D2648" s="3" t="str">
        <f>YEAR(Datos_Consumo[[#This Row],[FECHA]])&amp;"-"&amp;MONTH(Datos_Consumo[[#This Row],[FECHA]])</f>
        <v>2018-10</v>
      </c>
    </row>
    <row r="2649" spans="1:4" x14ac:dyDescent="0.25">
      <c r="A2649" t="s">
        <v>2168</v>
      </c>
      <c r="B2649">
        <v>8</v>
      </c>
      <c r="C2649" s="54">
        <v>43405</v>
      </c>
      <c r="D2649" s="3" t="str">
        <f>YEAR(Datos_Consumo[[#This Row],[FECHA]])&amp;"-"&amp;MONTH(Datos_Consumo[[#This Row],[FECHA]])</f>
        <v>2018-11</v>
      </c>
    </row>
    <row r="2650" spans="1:4" x14ac:dyDescent="0.25">
      <c r="A2650" t="s">
        <v>2169</v>
      </c>
      <c r="B2650">
        <v>13</v>
      </c>
      <c r="C2650" s="54">
        <v>43313</v>
      </c>
      <c r="D2650" s="3" t="str">
        <f>YEAR(Datos_Consumo[[#This Row],[FECHA]])&amp;"-"&amp;MONTH(Datos_Consumo[[#This Row],[FECHA]])</f>
        <v>2018-8</v>
      </c>
    </row>
    <row r="2651" spans="1:4" x14ac:dyDescent="0.25">
      <c r="A2651" t="s">
        <v>2169</v>
      </c>
      <c r="B2651">
        <v>27</v>
      </c>
      <c r="C2651" s="54">
        <v>43344</v>
      </c>
      <c r="D2651" s="3" t="str">
        <f>YEAR(Datos_Consumo[[#This Row],[FECHA]])&amp;"-"&amp;MONTH(Datos_Consumo[[#This Row],[FECHA]])</f>
        <v>2018-9</v>
      </c>
    </row>
    <row r="2652" spans="1:4" x14ac:dyDescent="0.25">
      <c r="A2652" t="s">
        <v>2169</v>
      </c>
      <c r="B2652">
        <v>76</v>
      </c>
      <c r="C2652" s="54">
        <v>43374</v>
      </c>
      <c r="D2652" s="3" t="str">
        <f>YEAR(Datos_Consumo[[#This Row],[FECHA]])&amp;"-"&amp;MONTH(Datos_Consumo[[#This Row],[FECHA]])</f>
        <v>2018-10</v>
      </c>
    </row>
    <row r="2653" spans="1:4" x14ac:dyDescent="0.25">
      <c r="A2653" t="s">
        <v>2169</v>
      </c>
      <c r="B2653">
        <v>8</v>
      </c>
      <c r="C2653" s="54">
        <v>43405</v>
      </c>
      <c r="D2653" s="3" t="str">
        <f>YEAR(Datos_Consumo[[#This Row],[FECHA]])&amp;"-"&amp;MONTH(Datos_Consumo[[#This Row],[FECHA]])</f>
        <v>2018-11</v>
      </c>
    </row>
    <row r="2654" spans="1:4" x14ac:dyDescent="0.25">
      <c r="A2654" t="s">
        <v>2169</v>
      </c>
      <c r="B2654">
        <v>1</v>
      </c>
      <c r="C2654" s="54">
        <v>43435</v>
      </c>
      <c r="D2654" s="3" t="str">
        <f>YEAR(Datos_Consumo[[#This Row],[FECHA]])&amp;"-"&amp;MONTH(Datos_Consumo[[#This Row],[FECHA]])</f>
        <v>2018-12</v>
      </c>
    </row>
    <row r="2655" spans="1:4" x14ac:dyDescent="0.25">
      <c r="A2655" t="s">
        <v>2170</v>
      </c>
      <c r="B2655">
        <v>8</v>
      </c>
      <c r="C2655" s="54">
        <v>43313</v>
      </c>
      <c r="D2655" s="3" t="str">
        <f>YEAR(Datos_Consumo[[#This Row],[FECHA]])&amp;"-"&amp;MONTH(Datos_Consumo[[#This Row],[FECHA]])</f>
        <v>2018-8</v>
      </c>
    </row>
    <row r="2656" spans="1:4" x14ac:dyDescent="0.25">
      <c r="A2656" t="s">
        <v>2170</v>
      </c>
      <c r="B2656">
        <v>16</v>
      </c>
      <c r="C2656" s="54">
        <v>43344</v>
      </c>
      <c r="D2656" s="3" t="str">
        <f>YEAR(Datos_Consumo[[#This Row],[FECHA]])&amp;"-"&amp;MONTH(Datos_Consumo[[#This Row],[FECHA]])</f>
        <v>2018-9</v>
      </c>
    </row>
    <row r="2657" spans="1:4" x14ac:dyDescent="0.25">
      <c r="A2657" t="s">
        <v>2170</v>
      </c>
      <c r="B2657">
        <v>163</v>
      </c>
      <c r="C2657" s="54">
        <v>43374</v>
      </c>
      <c r="D2657" s="3" t="str">
        <f>YEAR(Datos_Consumo[[#This Row],[FECHA]])&amp;"-"&amp;MONTH(Datos_Consumo[[#This Row],[FECHA]])</f>
        <v>2018-10</v>
      </c>
    </row>
    <row r="2658" spans="1:4" x14ac:dyDescent="0.25">
      <c r="A2658" t="s">
        <v>2170</v>
      </c>
      <c r="B2658">
        <v>19</v>
      </c>
      <c r="C2658" s="54">
        <v>43405</v>
      </c>
      <c r="D2658" s="3" t="str">
        <f>YEAR(Datos_Consumo[[#This Row],[FECHA]])&amp;"-"&amp;MONTH(Datos_Consumo[[#This Row],[FECHA]])</f>
        <v>2018-11</v>
      </c>
    </row>
    <row r="2659" spans="1:4" x14ac:dyDescent="0.25">
      <c r="A2659" t="s">
        <v>2171</v>
      </c>
      <c r="B2659">
        <v>25</v>
      </c>
      <c r="C2659" s="54">
        <v>43344</v>
      </c>
      <c r="D2659" s="3" t="str">
        <f>YEAR(Datos_Consumo[[#This Row],[FECHA]])&amp;"-"&amp;MONTH(Datos_Consumo[[#This Row],[FECHA]])</f>
        <v>2018-9</v>
      </c>
    </row>
    <row r="2660" spans="1:4" x14ac:dyDescent="0.25">
      <c r="A2660" t="s">
        <v>2171</v>
      </c>
      <c r="B2660">
        <v>13</v>
      </c>
      <c r="C2660" s="54">
        <v>43374</v>
      </c>
      <c r="D2660" s="3" t="str">
        <f>YEAR(Datos_Consumo[[#This Row],[FECHA]])&amp;"-"&amp;MONTH(Datos_Consumo[[#This Row],[FECHA]])</f>
        <v>2018-10</v>
      </c>
    </row>
    <row r="2661" spans="1:4" x14ac:dyDescent="0.25">
      <c r="A2661" t="s">
        <v>2171</v>
      </c>
      <c r="B2661">
        <v>1</v>
      </c>
      <c r="C2661" s="54">
        <v>43435</v>
      </c>
      <c r="D2661" s="3" t="str">
        <f>YEAR(Datos_Consumo[[#This Row],[FECHA]])&amp;"-"&amp;MONTH(Datos_Consumo[[#This Row],[FECHA]])</f>
        <v>2018-12</v>
      </c>
    </row>
    <row r="2662" spans="1:4" x14ac:dyDescent="0.25">
      <c r="A2662" t="s">
        <v>2172</v>
      </c>
      <c r="B2662">
        <v>2</v>
      </c>
      <c r="C2662" s="54">
        <v>43344</v>
      </c>
      <c r="D2662" s="3" t="str">
        <f>YEAR(Datos_Consumo[[#This Row],[FECHA]])&amp;"-"&amp;MONTH(Datos_Consumo[[#This Row],[FECHA]])</f>
        <v>2018-9</v>
      </c>
    </row>
    <row r="2663" spans="1:4" x14ac:dyDescent="0.25">
      <c r="A2663" t="s">
        <v>2172</v>
      </c>
      <c r="B2663">
        <v>20</v>
      </c>
      <c r="C2663" s="54">
        <v>43374</v>
      </c>
      <c r="D2663" s="3" t="str">
        <f>YEAR(Datos_Consumo[[#This Row],[FECHA]])&amp;"-"&amp;MONTH(Datos_Consumo[[#This Row],[FECHA]])</f>
        <v>2018-10</v>
      </c>
    </row>
    <row r="2664" spans="1:4" x14ac:dyDescent="0.25">
      <c r="A2664" t="s">
        <v>2172</v>
      </c>
      <c r="B2664">
        <v>11</v>
      </c>
      <c r="C2664" s="54">
        <v>43405</v>
      </c>
      <c r="D2664" s="3" t="str">
        <f>YEAR(Datos_Consumo[[#This Row],[FECHA]])&amp;"-"&amp;MONTH(Datos_Consumo[[#This Row],[FECHA]])</f>
        <v>2018-11</v>
      </c>
    </row>
    <row r="2665" spans="1:4" x14ac:dyDescent="0.25">
      <c r="A2665" t="s">
        <v>2173</v>
      </c>
      <c r="B2665">
        <v>12</v>
      </c>
      <c r="C2665" s="54">
        <v>43344</v>
      </c>
      <c r="D2665" s="3" t="str">
        <f>YEAR(Datos_Consumo[[#This Row],[FECHA]])&amp;"-"&amp;MONTH(Datos_Consumo[[#This Row],[FECHA]])</f>
        <v>2018-9</v>
      </c>
    </row>
    <row r="2666" spans="1:4" x14ac:dyDescent="0.25">
      <c r="A2666" t="s">
        <v>2173</v>
      </c>
      <c r="B2666">
        <v>72</v>
      </c>
      <c r="C2666" s="54">
        <v>43374</v>
      </c>
      <c r="D2666" s="3" t="str">
        <f>YEAR(Datos_Consumo[[#This Row],[FECHA]])&amp;"-"&amp;MONTH(Datos_Consumo[[#This Row],[FECHA]])</f>
        <v>2018-10</v>
      </c>
    </row>
    <row r="2667" spans="1:4" x14ac:dyDescent="0.25">
      <c r="A2667" t="s">
        <v>2173</v>
      </c>
      <c r="B2667">
        <v>7</v>
      </c>
      <c r="C2667" s="54">
        <v>43405</v>
      </c>
      <c r="D2667" s="3" t="str">
        <f>YEAR(Datos_Consumo[[#This Row],[FECHA]])&amp;"-"&amp;MONTH(Datos_Consumo[[#This Row],[FECHA]])</f>
        <v>2018-11</v>
      </c>
    </row>
    <row r="2668" spans="1:4" x14ac:dyDescent="0.25">
      <c r="A2668" t="s">
        <v>2174</v>
      </c>
      <c r="B2668">
        <v>15</v>
      </c>
      <c r="C2668" s="54">
        <v>43344</v>
      </c>
      <c r="D2668" s="3" t="str">
        <f>YEAR(Datos_Consumo[[#This Row],[FECHA]])&amp;"-"&amp;MONTH(Datos_Consumo[[#This Row],[FECHA]])</f>
        <v>2018-9</v>
      </c>
    </row>
    <row r="2669" spans="1:4" x14ac:dyDescent="0.25">
      <c r="A2669" t="s">
        <v>2174</v>
      </c>
      <c r="B2669">
        <v>52</v>
      </c>
      <c r="C2669" s="54">
        <v>43374</v>
      </c>
      <c r="D2669" s="3" t="str">
        <f>YEAR(Datos_Consumo[[#This Row],[FECHA]])&amp;"-"&amp;MONTH(Datos_Consumo[[#This Row],[FECHA]])</f>
        <v>2018-10</v>
      </c>
    </row>
    <row r="2670" spans="1:4" x14ac:dyDescent="0.25">
      <c r="A2670" t="s">
        <v>2174</v>
      </c>
      <c r="B2670">
        <v>5</v>
      </c>
      <c r="C2670" s="54">
        <v>43405</v>
      </c>
      <c r="D2670" s="3" t="str">
        <f>YEAR(Datos_Consumo[[#This Row],[FECHA]])&amp;"-"&amp;MONTH(Datos_Consumo[[#This Row],[FECHA]])</f>
        <v>2018-11</v>
      </c>
    </row>
    <row r="2671" spans="1:4" x14ac:dyDescent="0.25">
      <c r="A2671" t="s">
        <v>2175</v>
      </c>
      <c r="B2671">
        <v>20</v>
      </c>
      <c r="C2671" s="54">
        <v>43374</v>
      </c>
      <c r="D2671" s="3" t="str">
        <f>YEAR(Datos_Consumo[[#This Row],[FECHA]])&amp;"-"&amp;MONTH(Datos_Consumo[[#This Row],[FECHA]])</f>
        <v>2018-10</v>
      </c>
    </row>
    <row r="2672" spans="1:4" x14ac:dyDescent="0.25">
      <c r="A2672" t="s">
        <v>2175</v>
      </c>
      <c r="B2672">
        <v>9</v>
      </c>
      <c r="C2672" s="54">
        <v>43405</v>
      </c>
      <c r="D2672" s="3" t="str">
        <f>YEAR(Datos_Consumo[[#This Row],[FECHA]])&amp;"-"&amp;MONTH(Datos_Consumo[[#This Row],[FECHA]])</f>
        <v>2018-11</v>
      </c>
    </row>
    <row r="2673" spans="1:4" x14ac:dyDescent="0.25">
      <c r="A2673" t="s">
        <v>2176</v>
      </c>
      <c r="B2673">
        <v>6</v>
      </c>
      <c r="C2673" s="54">
        <v>43344</v>
      </c>
      <c r="D2673" s="3" t="str">
        <f>YEAR(Datos_Consumo[[#This Row],[FECHA]])&amp;"-"&amp;MONTH(Datos_Consumo[[#This Row],[FECHA]])</f>
        <v>2018-9</v>
      </c>
    </row>
    <row r="2674" spans="1:4" x14ac:dyDescent="0.25">
      <c r="A2674" t="s">
        <v>2176</v>
      </c>
      <c r="B2674">
        <v>23</v>
      </c>
      <c r="C2674" s="54">
        <v>43374</v>
      </c>
      <c r="D2674" s="3" t="str">
        <f>YEAR(Datos_Consumo[[#This Row],[FECHA]])&amp;"-"&amp;MONTH(Datos_Consumo[[#This Row],[FECHA]])</f>
        <v>2018-10</v>
      </c>
    </row>
    <row r="2675" spans="1:4" x14ac:dyDescent="0.25">
      <c r="A2675" t="s">
        <v>2176</v>
      </c>
      <c r="B2675">
        <v>7</v>
      </c>
      <c r="C2675" s="54">
        <v>43405</v>
      </c>
      <c r="D2675" s="3" t="str">
        <f>YEAR(Datos_Consumo[[#This Row],[FECHA]])&amp;"-"&amp;MONTH(Datos_Consumo[[#This Row],[FECHA]])</f>
        <v>2018-11</v>
      </c>
    </row>
    <row r="2676" spans="1:4" x14ac:dyDescent="0.25">
      <c r="A2676" t="s">
        <v>2177</v>
      </c>
      <c r="B2676">
        <v>7</v>
      </c>
      <c r="C2676" s="54">
        <v>43344</v>
      </c>
      <c r="D2676" s="3" t="str">
        <f>YEAR(Datos_Consumo[[#This Row],[FECHA]])&amp;"-"&amp;MONTH(Datos_Consumo[[#This Row],[FECHA]])</f>
        <v>2018-9</v>
      </c>
    </row>
    <row r="2677" spans="1:4" x14ac:dyDescent="0.25">
      <c r="A2677" t="s">
        <v>2177</v>
      </c>
      <c r="B2677">
        <v>31</v>
      </c>
      <c r="C2677" s="54">
        <v>43374</v>
      </c>
      <c r="D2677" s="3" t="str">
        <f>YEAR(Datos_Consumo[[#This Row],[FECHA]])&amp;"-"&amp;MONTH(Datos_Consumo[[#This Row],[FECHA]])</f>
        <v>2018-10</v>
      </c>
    </row>
    <row r="2678" spans="1:4" x14ac:dyDescent="0.25">
      <c r="A2678" t="s">
        <v>2178</v>
      </c>
      <c r="B2678">
        <v>4</v>
      </c>
      <c r="C2678" s="54">
        <v>43344</v>
      </c>
      <c r="D2678" s="3" t="str">
        <f>YEAR(Datos_Consumo[[#This Row],[FECHA]])&amp;"-"&amp;MONTH(Datos_Consumo[[#This Row],[FECHA]])</f>
        <v>2018-9</v>
      </c>
    </row>
    <row r="2679" spans="1:4" x14ac:dyDescent="0.25">
      <c r="A2679" t="s">
        <v>2179</v>
      </c>
      <c r="B2679">
        <v>5</v>
      </c>
      <c r="C2679" s="54">
        <v>43313</v>
      </c>
      <c r="D2679" s="3" t="str">
        <f>YEAR(Datos_Consumo[[#This Row],[FECHA]])&amp;"-"&amp;MONTH(Datos_Consumo[[#This Row],[FECHA]])</f>
        <v>2018-8</v>
      </c>
    </row>
    <row r="2680" spans="1:4" x14ac:dyDescent="0.25">
      <c r="A2680" t="s">
        <v>2180</v>
      </c>
      <c r="B2680">
        <v>1</v>
      </c>
      <c r="C2680" s="54">
        <v>43344</v>
      </c>
      <c r="D2680" s="3" t="str">
        <f>YEAR(Datos_Consumo[[#This Row],[FECHA]])&amp;"-"&amp;MONTH(Datos_Consumo[[#This Row],[FECHA]])</f>
        <v>2018-9</v>
      </c>
    </row>
    <row r="2681" spans="1:4" x14ac:dyDescent="0.25">
      <c r="A2681" t="s">
        <v>2180</v>
      </c>
      <c r="B2681">
        <v>2</v>
      </c>
      <c r="C2681" s="54">
        <v>43374</v>
      </c>
      <c r="D2681" s="3" t="str">
        <f>YEAR(Datos_Consumo[[#This Row],[FECHA]])&amp;"-"&amp;MONTH(Datos_Consumo[[#This Row],[FECHA]])</f>
        <v>2018-10</v>
      </c>
    </row>
    <row r="2682" spans="1:4" x14ac:dyDescent="0.25">
      <c r="A2682" t="s">
        <v>2181</v>
      </c>
      <c r="B2682">
        <v>1</v>
      </c>
      <c r="C2682" s="54">
        <v>43313</v>
      </c>
      <c r="D2682" s="3" t="str">
        <f>YEAR(Datos_Consumo[[#This Row],[FECHA]])&amp;"-"&amp;MONTH(Datos_Consumo[[#This Row],[FECHA]])</f>
        <v>2018-8</v>
      </c>
    </row>
    <row r="2683" spans="1:4" x14ac:dyDescent="0.25">
      <c r="A2683" t="s">
        <v>2181</v>
      </c>
      <c r="B2683">
        <v>1</v>
      </c>
      <c r="C2683" s="54">
        <v>43405</v>
      </c>
      <c r="D2683" s="3" t="str">
        <f>YEAR(Datos_Consumo[[#This Row],[FECHA]])&amp;"-"&amp;MONTH(Datos_Consumo[[#This Row],[FECHA]])</f>
        <v>2018-11</v>
      </c>
    </row>
    <row r="2684" spans="1:4" x14ac:dyDescent="0.25">
      <c r="A2684" t="s">
        <v>2181</v>
      </c>
      <c r="B2684">
        <v>2</v>
      </c>
      <c r="C2684" s="54">
        <v>43435</v>
      </c>
      <c r="D2684" s="3" t="str">
        <f>YEAR(Datos_Consumo[[#This Row],[FECHA]])&amp;"-"&amp;MONTH(Datos_Consumo[[#This Row],[FECHA]])</f>
        <v>2018-12</v>
      </c>
    </row>
    <row r="2685" spans="1:4" x14ac:dyDescent="0.25">
      <c r="A2685" t="s">
        <v>2182</v>
      </c>
      <c r="B2685">
        <v>57</v>
      </c>
      <c r="C2685" s="54">
        <v>43344</v>
      </c>
      <c r="D2685" s="3" t="str">
        <f>YEAR(Datos_Consumo[[#This Row],[FECHA]])&amp;"-"&amp;MONTH(Datos_Consumo[[#This Row],[FECHA]])</f>
        <v>2018-9</v>
      </c>
    </row>
    <row r="2686" spans="1:4" x14ac:dyDescent="0.25">
      <c r="A2686" t="s">
        <v>2182</v>
      </c>
      <c r="B2686">
        <v>23</v>
      </c>
      <c r="C2686" s="54">
        <v>43374</v>
      </c>
      <c r="D2686" s="3" t="str">
        <f>YEAR(Datos_Consumo[[#This Row],[FECHA]])&amp;"-"&amp;MONTH(Datos_Consumo[[#This Row],[FECHA]])</f>
        <v>2018-10</v>
      </c>
    </row>
    <row r="2687" spans="1:4" x14ac:dyDescent="0.25">
      <c r="A2687" t="s">
        <v>2182</v>
      </c>
      <c r="B2687">
        <v>1</v>
      </c>
      <c r="C2687" s="54">
        <v>43405</v>
      </c>
      <c r="D2687" s="3" t="str">
        <f>YEAR(Datos_Consumo[[#This Row],[FECHA]])&amp;"-"&amp;MONTH(Datos_Consumo[[#This Row],[FECHA]])</f>
        <v>2018-11</v>
      </c>
    </row>
    <row r="2688" spans="1:4" x14ac:dyDescent="0.25">
      <c r="A2688" t="s">
        <v>2183</v>
      </c>
      <c r="B2688">
        <v>84</v>
      </c>
      <c r="C2688" s="54">
        <v>43344</v>
      </c>
      <c r="D2688" s="3" t="str">
        <f>YEAR(Datos_Consumo[[#This Row],[FECHA]])&amp;"-"&amp;MONTH(Datos_Consumo[[#This Row],[FECHA]])</f>
        <v>2018-9</v>
      </c>
    </row>
    <row r="2689" spans="1:4" x14ac:dyDescent="0.25">
      <c r="A2689" t="s">
        <v>2183</v>
      </c>
      <c r="B2689">
        <v>6</v>
      </c>
      <c r="C2689" s="54">
        <v>43374</v>
      </c>
      <c r="D2689" s="3" t="str">
        <f>YEAR(Datos_Consumo[[#This Row],[FECHA]])&amp;"-"&amp;MONTH(Datos_Consumo[[#This Row],[FECHA]])</f>
        <v>2018-10</v>
      </c>
    </row>
    <row r="2690" spans="1:4" x14ac:dyDescent="0.25">
      <c r="A2690" t="s">
        <v>2184</v>
      </c>
      <c r="B2690">
        <v>67</v>
      </c>
      <c r="C2690" s="54">
        <v>43344</v>
      </c>
      <c r="D2690" s="3" t="str">
        <f>YEAR(Datos_Consumo[[#This Row],[FECHA]])&amp;"-"&amp;MONTH(Datos_Consumo[[#This Row],[FECHA]])</f>
        <v>2018-9</v>
      </c>
    </row>
    <row r="2691" spans="1:4" x14ac:dyDescent="0.25">
      <c r="A2691" t="s">
        <v>2184</v>
      </c>
      <c r="B2691">
        <v>5</v>
      </c>
      <c r="C2691" s="54">
        <v>43374</v>
      </c>
      <c r="D2691" s="3" t="str">
        <f>YEAR(Datos_Consumo[[#This Row],[FECHA]])&amp;"-"&amp;MONTH(Datos_Consumo[[#This Row],[FECHA]])</f>
        <v>2018-10</v>
      </c>
    </row>
    <row r="2692" spans="1:4" x14ac:dyDescent="0.25">
      <c r="A2692" t="s">
        <v>2185</v>
      </c>
      <c r="B2692">
        <v>5</v>
      </c>
      <c r="C2692" s="54">
        <v>43344</v>
      </c>
      <c r="D2692" s="3" t="str">
        <f>YEAR(Datos_Consumo[[#This Row],[FECHA]])&amp;"-"&amp;MONTH(Datos_Consumo[[#This Row],[FECHA]])</f>
        <v>2018-9</v>
      </c>
    </row>
    <row r="2693" spans="1:4" x14ac:dyDescent="0.25">
      <c r="A2693" t="s">
        <v>2185</v>
      </c>
      <c r="B2693">
        <v>3</v>
      </c>
      <c r="C2693" s="54">
        <v>43374</v>
      </c>
      <c r="D2693" s="3" t="str">
        <f>YEAR(Datos_Consumo[[#This Row],[FECHA]])&amp;"-"&amp;MONTH(Datos_Consumo[[#This Row],[FECHA]])</f>
        <v>2018-10</v>
      </c>
    </row>
    <row r="2694" spans="1:4" x14ac:dyDescent="0.25">
      <c r="A2694" t="s">
        <v>2185</v>
      </c>
      <c r="B2694">
        <v>29</v>
      </c>
      <c r="C2694" s="54">
        <v>43405</v>
      </c>
      <c r="D2694" s="3" t="str">
        <f>YEAR(Datos_Consumo[[#This Row],[FECHA]])&amp;"-"&amp;MONTH(Datos_Consumo[[#This Row],[FECHA]])</f>
        <v>2018-11</v>
      </c>
    </row>
    <row r="2695" spans="1:4" x14ac:dyDescent="0.25">
      <c r="A2695" t="s">
        <v>2186</v>
      </c>
      <c r="B2695">
        <v>29</v>
      </c>
      <c r="C2695" s="54">
        <v>43344</v>
      </c>
      <c r="D2695" s="3" t="str">
        <f>YEAR(Datos_Consumo[[#This Row],[FECHA]])&amp;"-"&amp;MONTH(Datos_Consumo[[#This Row],[FECHA]])</f>
        <v>2018-9</v>
      </c>
    </row>
    <row r="2696" spans="1:4" x14ac:dyDescent="0.25">
      <c r="A2696" t="s">
        <v>2186</v>
      </c>
      <c r="B2696">
        <v>36</v>
      </c>
      <c r="C2696" s="54">
        <v>43374</v>
      </c>
      <c r="D2696" s="3" t="str">
        <f>YEAR(Datos_Consumo[[#This Row],[FECHA]])&amp;"-"&amp;MONTH(Datos_Consumo[[#This Row],[FECHA]])</f>
        <v>2018-10</v>
      </c>
    </row>
    <row r="2697" spans="1:4" x14ac:dyDescent="0.25">
      <c r="A2697" t="s">
        <v>2186</v>
      </c>
      <c r="B2697">
        <v>5</v>
      </c>
      <c r="C2697" s="54">
        <v>43405</v>
      </c>
      <c r="D2697" s="3" t="str">
        <f>YEAR(Datos_Consumo[[#This Row],[FECHA]])&amp;"-"&amp;MONTH(Datos_Consumo[[#This Row],[FECHA]])</f>
        <v>2018-11</v>
      </c>
    </row>
    <row r="2698" spans="1:4" x14ac:dyDescent="0.25">
      <c r="A2698" t="s">
        <v>2186</v>
      </c>
      <c r="B2698">
        <v>1</v>
      </c>
      <c r="C2698" s="54">
        <v>43435</v>
      </c>
      <c r="D2698" s="3" t="str">
        <f>YEAR(Datos_Consumo[[#This Row],[FECHA]])&amp;"-"&amp;MONTH(Datos_Consumo[[#This Row],[FECHA]])</f>
        <v>2018-12</v>
      </c>
    </row>
    <row r="2699" spans="1:4" x14ac:dyDescent="0.25">
      <c r="A2699" t="s">
        <v>2187</v>
      </c>
      <c r="B2699">
        <v>34</v>
      </c>
      <c r="C2699" s="54">
        <v>43344</v>
      </c>
      <c r="D2699" s="3" t="str">
        <f>YEAR(Datos_Consumo[[#This Row],[FECHA]])&amp;"-"&amp;MONTH(Datos_Consumo[[#This Row],[FECHA]])</f>
        <v>2018-9</v>
      </c>
    </row>
    <row r="2700" spans="1:4" x14ac:dyDescent="0.25">
      <c r="A2700" t="s">
        <v>2187</v>
      </c>
      <c r="B2700">
        <v>55</v>
      </c>
      <c r="C2700" s="54">
        <v>43374</v>
      </c>
      <c r="D2700" s="3" t="str">
        <f>YEAR(Datos_Consumo[[#This Row],[FECHA]])&amp;"-"&amp;MONTH(Datos_Consumo[[#This Row],[FECHA]])</f>
        <v>2018-10</v>
      </c>
    </row>
    <row r="2701" spans="1:4" x14ac:dyDescent="0.25">
      <c r="A2701" t="s">
        <v>2187</v>
      </c>
      <c r="B2701">
        <v>10</v>
      </c>
      <c r="C2701" s="54">
        <v>43405</v>
      </c>
      <c r="D2701" s="3" t="str">
        <f>YEAR(Datos_Consumo[[#This Row],[FECHA]])&amp;"-"&amp;MONTH(Datos_Consumo[[#This Row],[FECHA]])</f>
        <v>2018-11</v>
      </c>
    </row>
    <row r="2702" spans="1:4" x14ac:dyDescent="0.25">
      <c r="A2702" t="s">
        <v>2188</v>
      </c>
      <c r="B2702">
        <v>41</v>
      </c>
      <c r="C2702" s="54">
        <v>43344</v>
      </c>
      <c r="D2702" s="3" t="str">
        <f>YEAR(Datos_Consumo[[#This Row],[FECHA]])&amp;"-"&amp;MONTH(Datos_Consumo[[#This Row],[FECHA]])</f>
        <v>2018-9</v>
      </c>
    </row>
    <row r="2703" spans="1:4" x14ac:dyDescent="0.25">
      <c r="A2703" t="s">
        <v>2188</v>
      </c>
      <c r="B2703">
        <v>45</v>
      </c>
      <c r="C2703" s="54">
        <v>43374</v>
      </c>
      <c r="D2703" s="3" t="str">
        <f>YEAR(Datos_Consumo[[#This Row],[FECHA]])&amp;"-"&amp;MONTH(Datos_Consumo[[#This Row],[FECHA]])</f>
        <v>2018-10</v>
      </c>
    </row>
    <row r="2704" spans="1:4" x14ac:dyDescent="0.25">
      <c r="A2704" t="s">
        <v>2188</v>
      </c>
      <c r="B2704">
        <v>4</v>
      </c>
      <c r="C2704" s="54">
        <v>43405</v>
      </c>
      <c r="D2704" s="3" t="str">
        <f>YEAR(Datos_Consumo[[#This Row],[FECHA]])&amp;"-"&amp;MONTH(Datos_Consumo[[#This Row],[FECHA]])</f>
        <v>2018-11</v>
      </c>
    </row>
    <row r="2705" spans="1:4" x14ac:dyDescent="0.25">
      <c r="A2705" t="s">
        <v>2189</v>
      </c>
      <c r="B2705">
        <v>2</v>
      </c>
      <c r="C2705" s="54">
        <v>43344</v>
      </c>
      <c r="D2705" s="3" t="str">
        <f>YEAR(Datos_Consumo[[#This Row],[FECHA]])&amp;"-"&amp;MONTH(Datos_Consumo[[#This Row],[FECHA]])</f>
        <v>2018-9</v>
      </c>
    </row>
    <row r="2706" spans="1:4" x14ac:dyDescent="0.25">
      <c r="A2706" t="s">
        <v>2189</v>
      </c>
      <c r="B2706">
        <v>10</v>
      </c>
      <c r="C2706" s="54">
        <v>43374</v>
      </c>
      <c r="D2706" s="3" t="str">
        <f>YEAR(Datos_Consumo[[#This Row],[FECHA]])&amp;"-"&amp;MONTH(Datos_Consumo[[#This Row],[FECHA]])</f>
        <v>2018-10</v>
      </c>
    </row>
    <row r="2707" spans="1:4" x14ac:dyDescent="0.25">
      <c r="A2707" t="s">
        <v>2189</v>
      </c>
      <c r="B2707">
        <v>42</v>
      </c>
      <c r="C2707" s="54">
        <v>43405</v>
      </c>
      <c r="D2707" s="3" t="str">
        <f>YEAR(Datos_Consumo[[#This Row],[FECHA]])&amp;"-"&amp;MONTH(Datos_Consumo[[#This Row],[FECHA]])</f>
        <v>2018-11</v>
      </c>
    </row>
    <row r="2708" spans="1:4" x14ac:dyDescent="0.25">
      <c r="A2708" t="s">
        <v>2190</v>
      </c>
      <c r="B2708">
        <v>12</v>
      </c>
      <c r="C2708" s="54">
        <v>43344</v>
      </c>
      <c r="D2708" s="3" t="str">
        <f>YEAR(Datos_Consumo[[#This Row],[FECHA]])&amp;"-"&amp;MONTH(Datos_Consumo[[#This Row],[FECHA]])</f>
        <v>2018-9</v>
      </c>
    </row>
    <row r="2709" spans="1:4" x14ac:dyDescent="0.25">
      <c r="A2709" t="s">
        <v>2190</v>
      </c>
      <c r="B2709">
        <v>43</v>
      </c>
      <c r="C2709" s="54">
        <v>43374</v>
      </c>
      <c r="D2709" s="3" t="str">
        <f>YEAR(Datos_Consumo[[#This Row],[FECHA]])&amp;"-"&amp;MONTH(Datos_Consumo[[#This Row],[FECHA]])</f>
        <v>2018-10</v>
      </c>
    </row>
    <row r="2710" spans="1:4" x14ac:dyDescent="0.25">
      <c r="A2710" t="s">
        <v>2190</v>
      </c>
      <c r="B2710">
        <v>35</v>
      </c>
      <c r="C2710" s="54">
        <v>43405</v>
      </c>
      <c r="D2710" s="3" t="str">
        <f>YEAR(Datos_Consumo[[#This Row],[FECHA]])&amp;"-"&amp;MONTH(Datos_Consumo[[#This Row],[FECHA]])</f>
        <v>2018-11</v>
      </c>
    </row>
    <row r="2711" spans="1:4" x14ac:dyDescent="0.25">
      <c r="A2711" t="s">
        <v>2190</v>
      </c>
      <c r="B2711">
        <v>1</v>
      </c>
      <c r="C2711" s="54">
        <v>43435</v>
      </c>
      <c r="D2711" s="3" t="str">
        <f>YEAR(Datos_Consumo[[#This Row],[FECHA]])&amp;"-"&amp;MONTH(Datos_Consumo[[#This Row],[FECHA]])</f>
        <v>2018-12</v>
      </c>
    </row>
    <row r="2712" spans="1:4" x14ac:dyDescent="0.25">
      <c r="A2712" t="s">
        <v>2191</v>
      </c>
      <c r="B2712">
        <v>38</v>
      </c>
      <c r="C2712" s="54">
        <v>43344</v>
      </c>
      <c r="D2712" s="3" t="str">
        <f>YEAR(Datos_Consumo[[#This Row],[FECHA]])&amp;"-"&amp;MONTH(Datos_Consumo[[#This Row],[FECHA]])</f>
        <v>2018-9</v>
      </c>
    </row>
    <row r="2713" spans="1:4" x14ac:dyDescent="0.25">
      <c r="A2713" t="s">
        <v>2191</v>
      </c>
      <c r="B2713">
        <v>60</v>
      </c>
      <c r="C2713" s="54">
        <v>43374</v>
      </c>
      <c r="D2713" s="3" t="str">
        <f>YEAR(Datos_Consumo[[#This Row],[FECHA]])&amp;"-"&amp;MONTH(Datos_Consumo[[#This Row],[FECHA]])</f>
        <v>2018-10</v>
      </c>
    </row>
    <row r="2714" spans="1:4" x14ac:dyDescent="0.25">
      <c r="A2714" t="s">
        <v>2191</v>
      </c>
      <c r="B2714">
        <v>1</v>
      </c>
      <c r="C2714" s="54">
        <v>43405</v>
      </c>
      <c r="D2714" s="3" t="str">
        <f>YEAR(Datos_Consumo[[#This Row],[FECHA]])&amp;"-"&amp;MONTH(Datos_Consumo[[#This Row],[FECHA]])</f>
        <v>2018-11</v>
      </c>
    </row>
    <row r="2715" spans="1:4" x14ac:dyDescent="0.25">
      <c r="A2715" t="s">
        <v>2192</v>
      </c>
      <c r="B2715">
        <v>45</v>
      </c>
      <c r="C2715" s="54">
        <v>43344</v>
      </c>
      <c r="D2715" s="3" t="str">
        <f>YEAR(Datos_Consumo[[#This Row],[FECHA]])&amp;"-"&amp;MONTH(Datos_Consumo[[#This Row],[FECHA]])</f>
        <v>2018-9</v>
      </c>
    </row>
    <row r="2716" spans="1:4" x14ac:dyDescent="0.25">
      <c r="A2716" t="s">
        <v>2192</v>
      </c>
      <c r="B2716">
        <v>13</v>
      </c>
      <c r="C2716" s="54">
        <v>43374</v>
      </c>
      <c r="D2716" s="3" t="str">
        <f>YEAR(Datos_Consumo[[#This Row],[FECHA]])&amp;"-"&amp;MONTH(Datos_Consumo[[#This Row],[FECHA]])</f>
        <v>2018-10</v>
      </c>
    </row>
    <row r="2717" spans="1:4" x14ac:dyDescent="0.25">
      <c r="A2717" t="s">
        <v>2192</v>
      </c>
      <c r="B2717">
        <v>14</v>
      </c>
      <c r="C2717" s="54">
        <v>43405</v>
      </c>
      <c r="D2717" s="3" t="str">
        <f>YEAR(Datos_Consumo[[#This Row],[FECHA]])&amp;"-"&amp;MONTH(Datos_Consumo[[#This Row],[FECHA]])</f>
        <v>2018-11</v>
      </c>
    </row>
    <row r="2718" spans="1:4" x14ac:dyDescent="0.25">
      <c r="A2718" t="s">
        <v>2193</v>
      </c>
      <c r="B2718">
        <v>2</v>
      </c>
      <c r="C2718" s="54">
        <v>43344</v>
      </c>
      <c r="D2718" s="3" t="str">
        <f>YEAR(Datos_Consumo[[#This Row],[FECHA]])&amp;"-"&amp;MONTH(Datos_Consumo[[#This Row],[FECHA]])</f>
        <v>2018-9</v>
      </c>
    </row>
    <row r="2719" spans="1:4" x14ac:dyDescent="0.25">
      <c r="A2719" t="s">
        <v>2193</v>
      </c>
      <c r="B2719">
        <v>1</v>
      </c>
      <c r="C2719" s="54">
        <v>43374</v>
      </c>
      <c r="D2719" s="3" t="str">
        <f>YEAR(Datos_Consumo[[#This Row],[FECHA]])&amp;"-"&amp;MONTH(Datos_Consumo[[#This Row],[FECHA]])</f>
        <v>2018-10</v>
      </c>
    </row>
    <row r="2720" spans="1:4" x14ac:dyDescent="0.25">
      <c r="A2720" t="s">
        <v>2193</v>
      </c>
      <c r="B2720">
        <v>33</v>
      </c>
      <c r="C2720" s="54">
        <v>43405</v>
      </c>
      <c r="D2720" s="3" t="str">
        <f>YEAR(Datos_Consumo[[#This Row],[FECHA]])&amp;"-"&amp;MONTH(Datos_Consumo[[#This Row],[FECHA]])</f>
        <v>2018-11</v>
      </c>
    </row>
    <row r="2721" spans="1:4" x14ac:dyDescent="0.25">
      <c r="A2721" t="s">
        <v>2194</v>
      </c>
      <c r="B2721">
        <v>23</v>
      </c>
      <c r="C2721" s="54">
        <v>43313</v>
      </c>
      <c r="D2721" s="3" t="str">
        <f>YEAR(Datos_Consumo[[#This Row],[FECHA]])&amp;"-"&amp;MONTH(Datos_Consumo[[#This Row],[FECHA]])</f>
        <v>2018-8</v>
      </c>
    </row>
    <row r="2722" spans="1:4" x14ac:dyDescent="0.25">
      <c r="A2722" t="s">
        <v>2194</v>
      </c>
      <c r="B2722">
        <v>11</v>
      </c>
      <c r="C2722" s="54">
        <v>43344</v>
      </c>
      <c r="D2722" s="3" t="str">
        <f>YEAR(Datos_Consumo[[#This Row],[FECHA]])&amp;"-"&amp;MONTH(Datos_Consumo[[#This Row],[FECHA]])</f>
        <v>2018-9</v>
      </c>
    </row>
    <row r="2723" spans="1:4" x14ac:dyDescent="0.25">
      <c r="A2723" t="s">
        <v>2194</v>
      </c>
      <c r="B2723">
        <v>7</v>
      </c>
      <c r="C2723" s="54">
        <v>43374</v>
      </c>
      <c r="D2723" s="3" t="str">
        <f>YEAR(Datos_Consumo[[#This Row],[FECHA]])&amp;"-"&amp;MONTH(Datos_Consumo[[#This Row],[FECHA]])</f>
        <v>2018-10</v>
      </c>
    </row>
    <row r="2724" spans="1:4" x14ac:dyDescent="0.25">
      <c r="A2724" t="s">
        <v>2194</v>
      </c>
      <c r="B2724">
        <v>2</v>
      </c>
      <c r="C2724" s="54">
        <v>43405</v>
      </c>
      <c r="D2724" s="3" t="str">
        <f>YEAR(Datos_Consumo[[#This Row],[FECHA]])&amp;"-"&amp;MONTH(Datos_Consumo[[#This Row],[FECHA]])</f>
        <v>2018-11</v>
      </c>
    </row>
    <row r="2725" spans="1:4" x14ac:dyDescent="0.25">
      <c r="A2725" t="s">
        <v>2194</v>
      </c>
      <c r="B2725">
        <v>10</v>
      </c>
      <c r="C2725" s="54">
        <v>43435</v>
      </c>
      <c r="D2725" s="3" t="str">
        <f>YEAR(Datos_Consumo[[#This Row],[FECHA]])&amp;"-"&amp;MONTH(Datos_Consumo[[#This Row],[FECHA]])</f>
        <v>2018-12</v>
      </c>
    </row>
    <row r="2726" spans="1:4" x14ac:dyDescent="0.25">
      <c r="A2726" t="s">
        <v>2194</v>
      </c>
      <c r="B2726">
        <v>6</v>
      </c>
      <c r="C2726" s="54">
        <v>43466</v>
      </c>
      <c r="D2726" s="3" t="str">
        <f>YEAR(Datos_Consumo[[#This Row],[FECHA]])&amp;"-"&amp;MONTH(Datos_Consumo[[#This Row],[FECHA]])</f>
        <v>2019-1</v>
      </c>
    </row>
    <row r="2727" spans="1:4" x14ac:dyDescent="0.25">
      <c r="A2727" t="s">
        <v>2195</v>
      </c>
      <c r="B2727">
        <v>27</v>
      </c>
      <c r="C2727" s="54">
        <v>43313</v>
      </c>
      <c r="D2727" s="3" t="str">
        <f>YEAR(Datos_Consumo[[#This Row],[FECHA]])&amp;"-"&amp;MONTH(Datos_Consumo[[#This Row],[FECHA]])</f>
        <v>2018-8</v>
      </c>
    </row>
    <row r="2728" spans="1:4" x14ac:dyDescent="0.25">
      <c r="A2728" t="s">
        <v>2195</v>
      </c>
      <c r="B2728">
        <v>27</v>
      </c>
      <c r="C2728" s="54">
        <v>43344</v>
      </c>
      <c r="D2728" s="3" t="str">
        <f>YEAR(Datos_Consumo[[#This Row],[FECHA]])&amp;"-"&amp;MONTH(Datos_Consumo[[#This Row],[FECHA]])</f>
        <v>2018-9</v>
      </c>
    </row>
    <row r="2729" spans="1:4" x14ac:dyDescent="0.25">
      <c r="A2729" t="s">
        <v>2195</v>
      </c>
      <c r="B2729">
        <v>30</v>
      </c>
      <c r="C2729" s="54">
        <v>43374</v>
      </c>
      <c r="D2729" s="3" t="str">
        <f>YEAR(Datos_Consumo[[#This Row],[FECHA]])&amp;"-"&amp;MONTH(Datos_Consumo[[#This Row],[FECHA]])</f>
        <v>2018-10</v>
      </c>
    </row>
    <row r="2730" spans="1:4" x14ac:dyDescent="0.25">
      <c r="A2730" t="s">
        <v>2195</v>
      </c>
      <c r="B2730">
        <v>23</v>
      </c>
      <c r="C2730" s="54">
        <v>43405</v>
      </c>
      <c r="D2730" s="3" t="str">
        <f>YEAR(Datos_Consumo[[#This Row],[FECHA]])&amp;"-"&amp;MONTH(Datos_Consumo[[#This Row],[FECHA]])</f>
        <v>2018-11</v>
      </c>
    </row>
    <row r="2731" spans="1:4" x14ac:dyDescent="0.25">
      <c r="A2731" t="s">
        <v>2195</v>
      </c>
      <c r="B2731">
        <v>24</v>
      </c>
      <c r="C2731" s="54">
        <v>43435</v>
      </c>
      <c r="D2731" s="3" t="str">
        <f>YEAR(Datos_Consumo[[#This Row],[FECHA]])&amp;"-"&amp;MONTH(Datos_Consumo[[#This Row],[FECHA]])</f>
        <v>2018-12</v>
      </c>
    </row>
    <row r="2732" spans="1:4" x14ac:dyDescent="0.25">
      <c r="A2732" t="s">
        <v>2195</v>
      </c>
      <c r="B2732">
        <v>16</v>
      </c>
      <c r="C2732" s="54">
        <v>43466</v>
      </c>
      <c r="D2732" s="3" t="str">
        <f>YEAR(Datos_Consumo[[#This Row],[FECHA]])&amp;"-"&amp;MONTH(Datos_Consumo[[#This Row],[FECHA]])</f>
        <v>2019-1</v>
      </c>
    </row>
    <row r="2733" spans="1:4" x14ac:dyDescent="0.25">
      <c r="A2733" t="s">
        <v>2196</v>
      </c>
      <c r="B2733">
        <v>3</v>
      </c>
      <c r="C2733" s="54">
        <v>43313</v>
      </c>
      <c r="D2733" s="3" t="str">
        <f>YEAR(Datos_Consumo[[#This Row],[FECHA]])&amp;"-"&amp;MONTH(Datos_Consumo[[#This Row],[FECHA]])</f>
        <v>2018-8</v>
      </c>
    </row>
    <row r="2734" spans="1:4" x14ac:dyDescent="0.25">
      <c r="A2734" t="s">
        <v>2196</v>
      </c>
      <c r="B2734">
        <v>3</v>
      </c>
      <c r="C2734" s="54">
        <v>43344</v>
      </c>
      <c r="D2734" s="3" t="str">
        <f>YEAR(Datos_Consumo[[#This Row],[FECHA]])&amp;"-"&amp;MONTH(Datos_Consumo[[#This Row],[FECHA]])</f>
        <v>2018-9</v>
      </c>
    </row>
    <row r="2735" spans="1:4" x14ac:dyDescent="0.25">
      <c r="A2735" t="s">
        <v>2196</v>
      </c>
      <c r="B2735">
        <v>5</v>
      </c>
      <c r="C2735" s="54">
        <v>43374</v>
      </c>
      <c r="D2735" s="3" t="str">
        <f>YEAR(Datos_Consumo[[#This Row],[FECHA]])&amp;"-"&amp;MONTH(Datos_Consumo[[#This Row],[FECHA]])</f>
        <v>2018-10</v>
      </c>
    </row>
    <row r="2736" spans="1:4" x14ac:dyDescent="0.25">
      <c r="A2736" t="s">
        <v>2196</v>
      </c>
      <c r="B2736">
        <v>2</v>
      </c>
      <c r="C2736" s="54">
        <v>43435</v>
      </c>
      <c r="D2736" s="3" t="str">
        <f>YEAR(Datos_Consumo[[#This Row],[FECHA]])&amp;"-"&amp;MONTH(Datos_Consumo[[#This Row],[FECHA]])</f>
        <v>2018-12</v>
      </c>
    </row>
    <row r="2737" spans="1:4" x14ac:dyDescent="0.25">
      <c r="A2737" t="s">
        <v>2197</v>
      </c>
      <c r="B2737">
        <v>5</v>
      </c>
      <c r="C2737" s="54">
        <v>43313</v>
      </c>
      <c r="D2737" s="3" t="str">
        <f>YEAR(Datos_Consumo[[#This Row],[FECHA]])&amp;"-"&amp;MONTH(Datos_Consumo[[#This Row],[FECHA]])</f>
        <v>2018-8</v>
      </c>
    </row>
    <row r="2738" spans="1:4" x14ac:dyDescent="0.25">
      <c r="A2738" t="s">
        <v>2197</v>
      </c>
      <c r="B2738">
        <v>5</v>
      </c>
      <c r="C2738" s="54">
        <v>43344</v>
      </c>
      <c r="D2738" s="3" t="str">
        <f>YEAR(Datos_Consumo[[#This Row],[FECHA]])&amp;"-"&amp;MONTH(Datos_Consumo[[#This Row],[FECHA]])</f>
        <v>2018-9</v>
      </c>
    </row>
    <row r="2739" spans="1:4" x14ac:dyDescent="0.25">
      <c r="A2739" t="s">
        <v>2197</v>
      </c>
      <c r="B2739">
        <v>8</v>
      </c>
      <c r="C2739" s="54">
        <v>43374</v>
      </c>
      <c r="D2739" s="3" t="str">
        <f>YEAR(Datos_Consumo[[#This Row],[FECHA]])&amp;"-"&amp;MONTH(Datos_Consumo[[#This Row],[FECHA]])</f>
        <v>2018-10</v>
      </c>
    </row>
    <row r="2740" spans="1:4" x14ac:dyDescent="0.25">
      <c r="A2740" t="s">
        <v>2197</v>
      </c>
      <c r="B2740">
        <v>6</v>
      </c>
      <c r="C2740" s="54">
        <v>43405</v>
      </c>
      <c r="D2740" s="3" t="str">
        <f>YEAR(Datos_Consumo[[#This Row],[FECHA]])&amp;"-"&amp;MONTH(Datos_Consumo[[#This Row],[FECHA]])</f>
        <v>2018-11</v>
      </c>
    </row>
    <row r="2741" spans="1:4" x14ac:dyDescent="0.25">
      <c r="A2741" t="s">
        <v>2197</v>
      </c>
      <c r="B2741">
        <v>1</v>
      </c>
      <c r="C2741" s="54">
        <v>43435</v>
      </c>
      <c r="D2741" s="3" t="str">
        <f>YEAR(Datos_Consumo[[#This Row],[FECHA]])&amp;"-"&amp;MONTH(Datos_Consumo[[#This Row],[FECHA]])</f>
        <v>2018-12</v>
      </c>
    </row>
    <row r="2742" spans="1:4" x14ac:dyDescent="0.25">
      <c r="A2742" t="s">
        <v>2198</v>
      </c>
      <c r="B2742">
        <v>23</v>
      </c>
      <c r="C2742" s="54">
        <v>43313</v>
      </c>
      <c r="D2742" s="3" t="str">
        <f>YEAR(Datos_Consumo[[#This Row],[FECHA]])&amp;"-"&amp;MONTH(Datos_Consumo[[#This Row],[FECHA]])</f>
        <v>2018-8</v>
      </c>
    </row>
    <row r="2743" spans="1:4" x14ac:dyDescent="0.25">
      <c r="A2743" t="s">
        <v>2198</v>
      </c>
      <c r="B2743">
        <v>37</v>
      </c>
      <c r="C2743" s="54">
        <v>43344</v>
      </c>
      <c r="D2743" s="3" t="str">
        <f>YEAR(Datos_Consumo[[#This Row],[FECHA]])&amp;"-"&amp;MONTH(Datos_Consumo[[#This Row],[FECHA]])</f>
        <v>2018-9</v>
      </c>
    </row>
    <row r="2744" spans="1:4" x14ac:dyDescent="0.25">
      <c r="A2744" t="s">
        <v>2198</v>
      </c>
      <c r="B2744">
        <v>14</v>
      </c>
      <c r="C2744" s="54">
        <v>43374</v>
      </c>
      <c r="D2744" s="3" t="str">
        <f>YEAR(Datos_Consumo[[#This Row],[FECHA]])&amp;"-"&amp;MONTH(Datos_Consumo[[#This Row],[FECHA]])</f>
        <v>2018-10</v>
      </c>
    </row>
    <row r="2745" spans="1:4" x14ac:dyDescent="0.25">
      <c r="A2745" t="s">
        <v>2198</v>
      </c>
      <c r="B2745">
        <v>1</v>
      </c>
      <c r="C2745" s="54">
        <v>43435</v>
      </c>
      <c r="D2745" s="3" t="str">
        <f>YEAR(Datos_Consumo[[#This Row],[FECHA]])&amp;"-"&amp;MONTH(Datos_Consumo[[#This Row],[FECHA]])</f>
        <v>2018-12</v>
      </c>
    </row>
    <row r="2746" spans="1:4" x14ac:dyDescent="0.25">
      <c r="A2746" t="s">
        <v>2198</v>
      </c>
      <c r="B2746">
        <v>1</v>
      </c>
      <c r="C2746" s="54">
        <v>43466</v>
      </c>
      <c r="D2746" s="3" t="str">
        <f>YEAR(Datos_Consumo[[#This Row],[FECHA]])&amp;"-"&amp;MONTH(Datos_Consumo[[#This Row],[FECHA]])</f>
        <v>2019-1</v>
      </c>
    </row>
    <row r="2747" spans="1:4" x14ac:dyDescent="0.25">
      <c r="A2747" t="s">
        <v>2199</v>
      </c>
      <c r="B2747">
        <v>3</v>
      </c>
      <c r="C2747" s="54">
        <v>43344</v>
      </c>
      <c r="D2747" s="3" t="str">
        <f>YEAR(Datos_Consumo[[#This Row],[FECHA]])&amp;"-"&amp;MONTH(Datos_Consumo[[#This Row],[FECHA]])</f>
        <v>2018-9</v>
      </c>
    </row>
    <row r="2748" spans="1:4" x14ac:dyDescent="0.25">
      <c r="A2748" t="s">
        <v>2199</v>
      </c>
      <c r="B2748">
        <v>4</v>
      </c>
      <c r="C2748" s="54">
        <v>43374</v>
      </c>
      <c r="D2748" s="3" t="str">
        <f>YEAR(Datos_Consumo[[#This Row],[FECHA]])&amp;"-"&amp;MONTH(Datos_Consumo[[#This Row],[FECHA]])</f>
        <v>2018-10</v>
      </c>
    </row>
    <row r="2749" spans="1:4" x14ac:dyDescent="0.25">
      <c r="A2749" t="s">
        <v>2200</v>
      </c>
      <c r="B2749">
        <v>7</v>
      </c>
      <c r="C2749" s="54">
        <v>43313</v>
      </c>
      <c r="D2749" s="3" t="str">
        <f>YEAR(Datos_Consumo[[#This Row],[FECHA]])&amp;"-"&amp;MONTH(Datos_Consumo[[#This Row],[FECHA]])</f>
        <v>2018-8</v>
      </c>
    </row>
    <row r="2750" spans="1:4" x14ac:dyDescent="0.25">
      <c r="A2750" t="s">
        <v>2200</v>
      </c>
      <c r="B2750">
        <v>6</v>
      </c>
      <c r="C2750" s="54">
        <v>43344</v>
      </c>
      <c r="D2750" s="3" t="str">
        <f>YEAR(Datos_Consumo[[#This Row],[FECHA]])&amp;"-"&amp;MONTH(Datos_Consumo[[#This Row],[FECHA]])</f>
        <v>2018-9</v>
      </c>
    </row>
    <row r="2751" spans="1:4" x14ac:dyDescent="0.25">
      <c r="A2751" t="s">
        <v>2200</v>
      </c>
      <c r="B2751">
        <v>3</v>
      </c>
      <c r="C2751" s="54">
        <v>43374</v>
      </c>
      <c r="D2751" s="3" t="str">
        <f>YEAR(Datos_Consumo[[#This Row],[FECHA]])&amp;"-"&amp;MONTH(Datos_Consumo[[#This Row],[FECHA]])</f>
        <v>2018-10</v>
      </c>
    </row>
    <row r="2752" spans="1:4" x14ac:dyDescent="0.25">
      <c r="A2752" t="s">
        <v>2200</v>
      </c>
      <c r="B2752">
        <v>3</v>
      </c>
      <c r="C2752" s="54">
        <v>43405</v>
      </c>
      <c r="D2752" s="3" t="str">
        <f>YEAR(Datos_Consumo[[#This Row],[FECHA]])&amp;"-"&amp;MONTH(Datos_Consumo[[#This Row],[FECHA]])</f>
        <v>2018-11</v>
      </c>
    </row>
    <row r="2753" spans="1:4" x14ac:dyDescent="0.25">
      <c r="A2753" t="s">
        <v>2200</v>
      </c>
      <c r="B2753">
        <v>8</v>
      </c>
      <c r="C2753" s="54">
        <v>43435</v>
      </c>
      <c r="D2753" s="3" t="str">
        <f>YEAR(Datos_Consumo[[#This Row],[FECHA]])&amp;"-"&amp;MONTH(Datos_Consumo[[#This Row],[FECHA]])</f>
        <v>2018-12</v>
      </c>
    </row>
    <row r="2754" spans="1:4" x14ac:dyDescent="0.25">
      <c r="A2754" t="s">
        <v>2200</v>
      </c>
      <c r="B2754">
        <v>8</v>
      </c>
      <c r="C2754" s="54">
        <v>43466</v>
      </c>
      <c r="D2754" s="3" t="str">
        <f>YEAR(Datos_Consumo[[#This Row],[FECHA]])&amp;"-"&amp;MONTH(Datos_Consumo[[#This Row],[FECHA]])</f>
        <v>2019-1</v>
      </c>
    </row>
    <row r="2755" spans="1:4" x14ac:dyDescent="0.25">
      <c r="A2755" t="s">
        <v>2201</v>
      </c>
      <c r="B2755">
        <v>16</v>
      </c>
      <c r="C2755" s="54">
        <v>43313</v>
      </c>
      <c r="D2755" s="3" t="str">
        <f>YEAR(Datos_Consumo[[#This Row],[FECHA]])&amp;"-"&amp;MONTH(Datos_Consumo[[#This Row],[FECHA]])</f>
        <v>2018-8</v>
      </c>
    </row>
    <row r="2756" spans="1:4" x14ac:dyDescent="0.25">
      <c r="A2756" t="s">
        <v>2201</v>
      </c>
      <c r="B2756">
        <v>23</v>
      </c>
      <c r="C2756" s="54">
        <v>43344</v>
      </c>
      <c r="D2756" s="3" t="str">
        <f>YEAR(Datos_Consumo[[#This Row],[FECHA]])&amp;"-"&amp;MONTH(Datos_Consumo[[#This Row],[FECHA]])</f>
        <v>2018-9</v>
      </c>
    </row>
    <row r="2757" spans="1:4" x14ac:dyDescent="0.25">
      <c r="A2757" t="s">
        <v>2201</v>
      </c>
      <c r="B2757">
        <v>26</v>
      </c>
      <c r="C2757" s="54">
        <v>43374</v>
      </c>
      <c r="D2757" s="3" t="str">
        <f>YEAR(Datos_Consumo[[#This Row],[FECHA]])&amp;"-"&amp;MONTH(Datos_Consumo[[#This Row],[FECHA]])</f>
        <v>2018-10</v>
      </c>
    </row>
    <row r="2758" spans="1:4" x14ac:dyDescent="0.25">
      <c r="A2758" t="s">
        <v>2201</v>
      </c>
      <c r="B2758">
        <v>17</v>
      </c>
      <c r="C2758" s="54">
        <v>43405</v>
      </c>
      <c r="D2758" s="3" t="str">
        <f>YEAR(Datos_Consumo[[#This Row],[FECHA]])&amp;"-"&amp;MONTH(Datos_Consumo[[#This Row],[FECHA]])</f>
        <v>2018-11</v>
      </c>
    </row>
    <row r="2759" spans="1:4" x14ac:dyDescent="0.25">
      <c r="A2759" t="s">
        <v>2201</v>
      </c>
      <c r="B2759">
        <v>21</v>
      </c>
      <c r="C2759" s="54">
        <v>43435</v>
      </c>
      <c r="D2759" s="3" t="str">
        <f>YEAR(Datos_Consumo[[#This Row],[FECHA]])&amp;"-"&amp;MONTH(Datos_Consumo[[#This Row],[FECHA]])</f>
        <v>2018-12</v>
      </c>
    </row>
    <row r="2760" spans="1:4" x14ac:dyDescent="0.25">
      <c r="A2760" t="s">
        <v>2201</v>
      </c>
      <c r="B2760">
        <v>17</v>
      </c>
      <c r="C2760" s="54">
        <v>43466</v>
      </c>
      <c r="D2760" s="3" t="str">
        <f>YEAR(Datos_Consumo[[#This Row],[FECHA]])&amp;"-"&amp;MONTH(Datos_Consumo[[#This Row],[FECHA]])</f>
        <v>2019-1</v>
      </c>
    </row>
    <row r="2761" spans="1:4" x14ac:dyDescent="0.25">
      <c r="A2761" t="s">
        <v>2202</v>
      </c>
      <c r="B2761">
        <v>39</v>
      </c>
      <c r="C2761" s="54">
        <v>43313</v>
      </c>
      <c r="D2761" s="3" t="str">
        <f>YEAR(Datos_Consumo[[#This Row],[FECHA]])&amp;"-"&amp;MONTH(Datos_Consumo[[#This Row],[FECHA]])</f>
        <v>2018-8</v>
      </c>
    </row>
    <row r="2762" spans="1:4" x14ac:dyDescent="0.25">
      <c r="A2762" t="s">
        <v>2202</v>
      </c>
      <c r="B2762">
        <v>4</v>
      </c>
      <c r="C2762" s="54">
        <v>43344</v>
      </c>
      <c r="D2762" s="3" t="str">
        <f>YEAR(Datos_Consumo[[#This Row],[FECHA]])&amp;"-"&amp;MONTH(Datos_Consumo[[#This Row],[FECHA]])</f>
        <v>2018-9</v>
      </c>
    </row>
    <row r="2763" spans="1:4" x14ac:dyDescent="0.25">
      <c r="A2763" t="s">
        <v>2202</v>
      </c>
      <c r="B2763">
        <v>7</v>
      </c>
      <c r="C2763" s="54">
        <v>43374</v>
      </c>
      <c r="D2763" s="3" t="str">
        <f>YEAR(Datos_Consumo[[#This Row],[FECHA]])&amp;"-"&amp;MONTH(Datos_Consumo[[#This Row],[FECHA]])</f>
        <v>2018-10</v>
      </c>
    </row>
    <row r="2764" spans="1:4" x14ac:dyDescent="0.25">
      <c r="A2764" t="s">
        <v>2203</v>
      </c>
      <c r="B2764">
        <v>5</v>
      </c>
      <c r="C2764" s="54">
        <v>43313</v>
      </c>
      <c r="D2764" s="3" t="str">
        <f>YEAR(Datos_Consumo[[#This Row],[FECHA]])&amp;"-"&amp;MONTH(Datos_Consumo[[#This Row],[FECHA]])</f>
        <v>2018-8</v>
      </c>
    </row>
    <row r="2765" spans="1:4" x14ac:dyDescent="0.25">
      <c r="A2765" t="s">
        <v>2203</v>
      </c>
      <c r="B2765">
        <v>10</v>
      </c>
      <c r="C2765" s="54">
        <v>43344</v>
      </c>
      <c r="D2765" s="3" t="str">
        <f>YEAR(Datos_Consumo[[#This Row],[FECHA]])&amp;"-"&amp;MONTH(Datos_Consumo[[#This Row],[FECHA]])</f>
        <v>2018-9</v>
      </c>
    </row>
    <row r="2766" spans="1:4" x14ac:dyDescent="0.25">
      <c r="A2766" t="s">
        <v>2203</v>
      </c>
      <c r="B2766">
        <v>5</v>
      </c>
      <c r="C2766" s="54">
        <v>43405</v>
      </c>
      <c r="D2766" s="3" t="str">
        <f>YEAR(Datos_Consumo[[#This Row],[FECHA]])&amp;"-"&amp;MONTH(Datos_Consumo[[#This Row],[FECHA]])</f>
        <v>2018-11</v>
      </c>
    </row>
    <row r="2767" spans="1:4" x14ac:dyDescent="0.25">
      <c r="A2767" t="s">
        <v>2203</v>
      </c>
      <c r="B2767">
        <v>4</v>
      </c>
      <c r="C2767" s="54">
        <v>43435</v>
      </c>
      <c r="D2767" s="3" t="str">
        <f>YEAR(Datos_Consumo[[#This Row],[FECHA]])&amp;"-"&amp;MONTH(Datos_Consumo[[#This Row],[FECHA]])</f>
        <v>2018-12</v>
      </c>
    </row>
    <row r="2768" spans="1:4" x14ac:dyDescent="0.25">
      <c r="A2768" t="s">
        <v>2203</v>
      </c>
      <c r="B2768">
        <v>1</v>
      </c>
      <c r="C2768" s="54">
        <v>43466</v>
      </c>
      <c r="D2768" s="3" t="str">
        <f>YEAR(Datos_Consumo[[#This Row],[FECHA]])&amp;"-"&amp;MONTH(Datos_Consumo[[#This Row],[FECHA]])</f>
        <v>2019-1</v>
      </c>
    </row>
    <row r="2769" spans="1:4" x14ac:dyDescent="0.25">
      <c r="A2769" t="s">
        <v>2204</v>
      </c>
      <c r="B2769">
        <v>13</v>
      </c>
      <c r="C2769" s="54">
        <v>43313</v>
      </c>
      <c r="D2769" s="3" t="str">
        <f>YEAR(Datos_Consumo[[#This Row],[FECHA]])&amp;"-"&amp;MONTH(Datos_Consumo[[#This Row],[FECHA]])</f>
        <v>2018-8</v>
      </c>
    </row>
    <row r="2770" spans="1:4" x14ac:dyDescent="0.25">
      <c r="A2770" t="s">
        <v>2204</v>
      </c>
      <c r="B2770">
        <v>11</v>
      </c>
      <c r="C2770" s="54">
        <v>43344</v>
      </c>
      <c r="D2770" s="3" t="str">
        <f>YEAR(Datos_Consumo[[#This Row],[FECHA]])&amp;"-"&amp;MONTH(Datos_Consumo[[#This Row],[FECHA]])</f>
        <v>2018-9</v>
      </c>
    </row>
    <row r="2771" spans="1:4" x14ac:dyDescent="0.25">
      <c r="A2771" t="s">
        <v>2204</v>
      </c>
      <c r="B2771">
        <v>19</v>
      </c>
      <c r="C2771" s="54">
        <v>43374</v>
      </c>
      <c r="D2771" s="3" t="str">
        <f>YEAR(Datos_Consumo[[#This Row],[FECHA]])&amp;"-"&amp;MONTH(Datos_Consumo[[#This Row],[FECHA]])</f>
        <v>2018-10</v>
      </c>
    </row>
    <row r="2772" spans="1:4" x14ac:dyDescent="0.25">
      <c r="A2772" t="s">
        <v>2204</v>
      </c>
      <c r="B2772">
        <v>16</v>
      </c>
      <c r="C2772" s="54">
        <v>43405</v>
      </c>
      <c r="D2772" s="3" t="str">
        <f>YEAR(Datos_Consumo[[#This Row],[FECHA]])&amp;"-"&amp;MONTH(Datos_Consumo[[#This Row],[FECHA]])</f>
        <v>2018-11</v>
      </c>
    </row>
    <row r="2773" spans="1:4" x14ac:dyDescent="0.25">
      <c r="A2773" t="s">
        <v>2204</v>
      </c>
      <c r="B2773">
        <v>27</v>
      </c>
      <c r="C2773" s="54">
        <v>43435</v>
      </c>
      <c r="D2773" s="3" t="str">
        <f>YEAR(Datos_Consumo[[#This Row],[FECHA]])&amp;"-"&amp;MONTH(Datos_Consumo[[#This Row],[FECHA]])</f>
        <v>2018-12</v>
      </c>
    </row>
    <row r="2774" spans="1:4" x14ac:dyDescent="0.25">
      <c r="A2774" t="s">
        <v>2204</v>
      </c>
      <c r="B2774">
        <v>5</v>
      </c>
      <c r="C2774" s="54">
        <v>43466</v>
      </c>
      <c r="D2774" s="3" t="str">
        <f>YEAR(Datos_Consumo[[#This Row],[FECHA]])&amp;"-"&amp;MONTH(Datos_Consumo[[#This Row],[FECHA]])</f>
        <v>2019-1</v>
      </c>
    </row>
    <row r="2775" spans="1:4" x14ac:dyDescent="0.25">
      <c r="A2775" t="s">
        <v>2205</v>
      </c>
      <c r="B2775">
        <v>4</v>
      </c>
      <c r="C2775" s="54">
        <v>43313</v>
      </c>
      <c r="D2775" s="3" t="str">
        <f>YEAR(Datos_Consumo[[#This Row],[FECHA]])&amp;"-"&amp;MONTH(Datos_Consumo[[#This Row],[FECHA]])</f>
        <v>2018-8</v>
      </c>
    </row>
    <row r="2776" spans="1:4" x14ac:dyDescent="0.25">
      <c r="A2776" t="s">
        <v>2205</v>
      </c>
      <c r="B2776">
        <v>2</v>
      </c>
      <c r="C2776" s="54">
        <v>43344</v>
      </c>
      <c r="D2776" s="3" t="str">
        <f>YEAR(Datos_Consumo[[#This Row],[FECHA]])&amp;"-"&amp;MONTH(Datos_Consumo[[#This Row],[FECHA]])</f>
        <v>2018-9</v>
      </c>
    </row>
    <row r="2777" spans="1:4" x14ac:dyDescent="0.25">
      <c r="A2777" t="s">
        <v>2206</v>
      </c>
      <c r="B2777">
        <v>10</v>
      </c>
      <c r="C2777" s="54">
        <v>43313</v>
      </c>
      <c r="D2777" s="3" t="str">
        <f>YEAR(Datos_Consumo[[#This Row],[FECHA]])&amp;"-"&amp;MONTH(Datos_Consumo[[#This Row],[FECHA]])</f>
        <v>2018-8</v>
      </c>
    </row>
    <row r="2778" spans="1:4" x14ac:dyDescent="0.25">
      <c r="A2778" t="s">
        <v>2206</v>
      </c>
      <c r="B2778">
        <v>15</v>
      </c>
      <c r="C2778" s="54">
        <v>43344</v>
      </c>
      <c r="D2778" s="3" t="str">
        <f>YEAR(Datos_Consumo[[#This Row],[FECHA]])&amp;"-"&amp;MONTH(Datos_Consumo[[#This Row],[FECHA]])</f>
        <v>2018-9</v>
      </c>
    </row>
    <row r="2779" spans="1:4" x14ac:dyDescent="0.25">
      <c r="A2779" t="s">
        <v>2206</v>
      </c>
      <c r="B2779">
        <v>2</v>
      </c>
      <c r="C2779" s="54">
        <v>43374</v>
      </c>
      <c r="D2779" s="3" t="str">
        <f>YEAR(Datos_Consumo[[#This Row],[FECHA]])&amp;"-"&amp;MONTH(Datos_Consumo[[#This Row],[FECHA]])</f>
        <v>2018-10</v>
      </c>
    </row>
    <row r="2780" spans="1:4" x14ac:dyDescent="0.25">
      <c r="A2780" t="s">
        <v>2207</v>
      </c>
      <c r="B2780">
        <v>33</v>
      </c>
      <c r="C2780" s="54">
        <v>43313</v>
      </c>
      <c r="D2780" s="3" t="str">
        <f>YEAR(Datos_Consumo[[#This Row],[FECHA]])&amp;"-"&amp;MONTH(Datos_Consumo[[#This Row],[FECHA]])</f>
        <v>2018-8</v>
      </c>
    </row>
    <row r="2781" spans="1:4" x14ac:dyDescent="0.25">
      <c r="A2781" t="s">
        <v>2207</v>
      </c>
      <c r="B2781">
        <v>15</v>
      </c>
      <c r="C2781" s="54">
        <v>43344</v>
      </c>
      <c r="D2781" s="3" t="str">
        <f>YEAR(Datos_Consumo[[#This Row],[FECHA]])&amp;"-"&amp;MONTH(Datos_Consumo[[#This Row],[FECHA]])</f>
        <v>2018-9</v>
      </c>
    </row>
    <row r="2782" spans="1:4" x14ac:dyDescent="0.25">
      <c r="A2782" t="s">
        <v>2207</v>
      </c>
      <c r="B2782">
        <v>8</v>
      </c>
      <c r="C2782" s="54">
        <v>43374</v>
      </c>
      <c r="D2782" s="3" t="str">
        <f>YEAR(Datos_Consumo[[#This Row],[FECHA]])&amp;"-"&amp;MONTH(Datos_Consumo[[#This Row],[FECHA]])</f>
        <v>2018-10</v>
      </c>
    </row>
    <row r="2783" spans="1:4" x14ac:dyDescent="0.25">
      <c r="A2783" t="s">
        <v>2208</v>
      </c>
      <c r="B2783">
        <v>2</v>
      </c>
      <c r="C2783" s="54">
        <v>43374</v>
      </c>
      <c r="D2783" s="3" t="str">
        <f>YEAR(Datos_Consumo[[#This Row],[FECHA]])&amp;"-"&amp;MONTH(Datos_Consumo[[#This Row],[FECHA]])</f>
        <v>2018-10</v>
      </c>
    </row>
    <row r="2784" spans="1:4" x14ac:dyDescent="0.25">
      <c r="A2784" t="s">
        <v>2209</v>
      </c>
      <c r="B2784">
        <v>2</v>
      </c>
      <c r="C2784" s="54">
        <v>43374</v>
      </c>
      <c r="D2784" s="3" t="str">
        <f>YEAR(Datos_Consumo[[#This Row],[FECHA]])&amp;"-"&amp;MONTH(Datos_Consumo[[#This Row],[FECHA]])</f>
        <v>2018-10</v>
      </c>
    </row>
    <row r="2785" spans="1:4" x14ac:dyDescent="0.25">
      <c r="A2785" t="s">
        <v>2210</v>
      </c>
      <c r="B2785">
        <v>1</v>
      </c>
      <c r="C2785" s="54">
        <v>43374</v>
      </c>
      <c r="D2785" s="3" t="str">
        <f>YEAR(Datos_Consumo[[#This Row],[FECHA]])&amp;"-"&amp;MONTH(Datos_Consumo[[#This Row],[FECHA]])</f>
        <v>2018-10</v>
      </c>
    </row>
    <row r="2786" spans="1:4" x14ac:dyDescent="0.25">
      <c r="A2786" t="s">
        <v>2211</v>
      </c>
      <c r="B2786">
        <v>2</v>
      </c>
      <c r="C2786" s="54">
        <v>43374</v>
      </c>
      <c r="D2786" s="3" t="str">
        <f>YEAR(Datos_Consumo[[#This Row],[FECHA]])&amp;"-"&amp;MONTH(Datos_Consumo[[#This Row],[FECHA]])</f>
        <v>2018-10</v>
      </c>
    </row>
    <row r="2787" spans="1:4" x14ac:dyDescent="0.25">
      <c r="A2787" t="s">
        <v>2212</v>
      </c>
      <c r="B2787">
        <v>5</v>
      </c>
      <c r="C2787" s="54">
        <v>43313</v>
      </c>
      <c r="D2787" s="3" t="str">
        <f>YEAR(Datos_Consumo[[#This Row],[FECHA]])&amp;"-"&amp;MONTH(Datos_Consumo[[#This Row],[FECHA]])</f>
        <v>2018-8</v>
      </c>
    </row>
    <row r="2788" spans="1:4" x14ac:dyDescent="0.25">
      <c r="A2788" t="s">
        <v>2212</v>
      </c>
      <c r="B2788">
        <v>5</v>
      </c>
      <c r="C2788" s="54">
        <v>43344</v>
      </c>
      <c r="D2788" s="3" t="str">
        <f>YEAR(Datos_Consumo[[#This Row],[FECHA]])&amp;"-"&amp;MONTH(Datos_Consumo[[#This Row],[FECHA]])</f>
        <v>2018-9</v>
      </c>
    </row>
    <row r="2789" spans="1:4" x14ac:dyDescent="0.25">
      <c r="A2789" t="s">
        <v>2212</v>
      </c>
      <c r="B2789">
        <v>2</v>
      </c>
      <c r="C2789" s="54">
        <v>43374</v>
      </c>
      <c r="D2789" s="3" t="str">
        <f>YEAR(Datos_Consumo[[#This Row],[FECHA]])&amp;"-"&amp;MONTH(Datos_Consumo[[#This Row],[FECHA]])</f>
        <v>2018-10</v>
      </c>
    </row>
    <row r="2790" spans="1:4" x14ac:dyDescent="0.25">
      <c r="A2790" t="s">
        <v>2213</v>
      </c>
      <c r="B2790">
        <v>36</v>
      </c>
      <c r="C2790" s="54">
        <v>43313</v>
      </c>
      <c r="D2790" s="3" t="str">
        <f>YEAR(Datos_Consumo[[#This Row],[FECHA]])&amp;"-"&amp;MONTH(Datos_Consumo[[#This Row],[FECHA]])</f>
        <v>2018-8</v>
      </c>
    </row>
    <row r="2791" spans="1:4" x14ac:dyDescent="0.25">
      <c r="A2791" t="s">
        <v>2213</v>
      </c>
      <c r="B2791">
        <v>34</v>
      </c>
      <c r="C2791" s="54">
        <v>43344</v>
      </c>
      <c r="D2791" s="3" t="str">
        <f>YEAR(Datos_Consumo[[#This Row],[FECHA]])&amp;"-"&amp;MONTH(Datos_Consumo[[#This Row],[FECHA]])</f>
        <v>2018-9</v>
      </c>
    </row>
    <row r="2792" spans="1:4" x14ac:dyDescent="0.25">
      <c r="A2792" t="s">
        <v>2213</v>
      </c>
      <c r="B2792">
        <v>9</v>
      </c>
      <c r="C2792" s="54">
        <v>43374</v>
      </c>
      <c r="D2792" s="3" t="str">
        <f>YEAR(Datos_Consumo[[#This Row],[FECHA]])&amp;"-"&amp;MONTH(Datos_Consumo[[#This Row],[FECHA]])</f>
        <v>2018-10</v>
      </c>
    </row>
    <row r="2793" spans="1:4" x14ac:dyDescent="0.25">
      <c r="A2793" t="s">
        <v>2214</v>
      </c>
      <c r="B2793">
        <v>1</v>
      </c>
      <c r="C2793" s="54">
        <v>43374</v>
      </c>
      <c r="D2793" s="3" t="str">
        <f>YEAR(Datos_Consumo[[#This Row],[FECHA]])&amp;"-"&amp;MONTH(Datos_Consumo[[#This Row],[FECHA]])</f>
        <v>2018-10</v>
      </c>
    </row>
    <row r="2794" spans="1:4" x14ac:dyDescent="0.25">
      <c r="A2794" t="s">
        <v>2215</v>
      </c>
      <c r="B2794">
        <v>33</v>
      </c>
      <c r="C2794" s="54">
        <v>43313</v>
      </c>
      <c r="D2794" s="3" t="str">
        <f>YEAR(Datos_Consumo[[#This Row],[FECHA]])&amp;"-"&amp;MONTH(Datos_Consumo[[#This Row],[FECHA]])</f>
        <v>2018-8</v>
      </c>
    </row>
    <row r="2795" spans="1:4" x14ac:dyDescent="0.25">
      <c r="A2795" t="s">
        <v>2215</v>
      </c>
      <c r="B2795">
        <v>5</v>
      </c>
      <c r="C2795" s="54">
        <v>43344</v>
      </c>
      <c r="D2795" s="3" t="str">
        <f>YEAR(Datos_Consumo[[#This Row],[FECHA]])&amp;"-"&amp;MONTH(Datos_Consumo[[#This Row],[FECHA]])</f>
        <v>2018-9</v>
      </c>
    </row>
    <row r="2796" spans="1:4" x14ac:dyDescent="0.25">
      <c r="A2796" t="s">
        <v>2215</v>
      </c>
      <c r="B2796">
        <v>5</v>
      </c>
      <c r="C2796" s="54">
        <v>43374</v>
      </c>
      <c r="D2796" s="3" t="str">
        <f>YEAR(Datos_Consumo[[#This Row],[FECHA]])&amp;"-"&amp;MONTH(Datos_Consumo[[#This Row],[FECHA]])</f>
        <v>2018-10</v>
      </c>
    </row>
    <row r="2797" spans="1:4" x14ac:dyDescent="0.25">
      <c r="A2797" t="s">
        <v>2216</v>
      </c>
      <c r="B2797">
        <v>2</v>
      </c>
      <c r="C2797" s="54">
        <v>43374</v>
      </c>
      <c r="D2797" s="3" t="str">
        <f>YEAR(Datos_Consumo[[#This Row],[FECHA]])&amp;"-"&amp;MONTH(Datos_Consumo[[#This Row],[FECHA]])</f>
        <v>2018-10</v>
      </c>
    </row>
    <row r="2798" spans="1:4" x14ac:dyDescent="0.25">
      <c r="A2798" t="s">
        <v>2217</v>
      </c>
      <c r="B2798">
        <v>2</v>
      </c>
      <c r="C2798" s="54">
        <v>43374</v>
      </c>
      <c r="D2798" s="3" t="str">
        <f>YEAR(Datos_Consumo[[#This Row],[FECHA]])&amp;"-"&amp;MONTH(Datos_Consumo[[#This Row],[FECHA]])</f>
        <v>2018-10</v>
      </c>
    </row>
    <row r="2799" spans="1:4" x14ac:dyDescent="0.25">
      <c r="A2799" t="s">
        <v>2218</v>
      </c>
      <c r="B2799">
        <v>36</v>
      </c>
      <c r="C2799" s="54">
        <v>43313</v>
      </c>
      <c r="D2799" s="3" t="str">
        <f>YEAR(Datos_Consumo[[#This Row],[FECHA]])&amp;"-"&amp;MONTH(Datos_Consumo[[#This Row],[FECHA]])</f>
        <v>2018-8</v>
      </c>
    </row>
    <row r="2800" spans="1:4" x14ac:dyDescent="0.25">
      <c r="A2800" t="s">
        <v>2218</v>
      </c>
      <c r="B2800">
        <v>31</v>
      </c>
      <c r="C2800" s="54">
        <v>43344</v>
      </c>
      <c r="D2800" s="3" t="str">
        <f>YEAR(Datos_Consumo[[#This Row],[FECHA]])&amp;"-"&amp;MONTH(Datos_Consumo[[#This Row],[FECHA]])</f>
        <v>2018-9</v>
      </c>
    </row>
    <row r="2801" spans="1:4" x14ac:dyDescent="0.25">
      <c r="A2801" t="s">
        <v>2218</v>
      </c>
      <c r="B2801">
        <v>5</v>
      </c>
      <c r="C2801" s="54">
        <v>43374</v>
      </c>
      <c r="D2801" s="3" t="str">
        <f>YEAR(Datos_Consumo[[#This Row],[FECHA]])&amp;"-"&amp;MONTH(Datos_Consumo[[#This Row],[FECHA]])</f>
        <v>2018-10</v>
      </c>
    </row>
    <row r="2802" spans="1:4" x14ac:dyDescent="0.25">
      <c r="A2802" t="s">
        <v>2219</v>
      </c>
      <c r="B2802">
        <v>3</v>
      </c>
      <c r="C2802" s="54">
        <v>43344</v>
      </c>
      <c r="D2802" s="3" t="str">
        <f>YEAR(Datos_Consumo[[#This Row],[FECHA]])&amp;"-"&amp;MONTH(Datos_Consumo[[#This Row],[FECHA]])</f>
        <v>2018-9</v>
      </c>
    </row>
    <row r="2803" spans="1:4" x14ac:dyDescent="0.25">
      <c r="A2803" t="s">
        <v>2220</v>
      </c>
      <c r="B2803">
        <v>85</v>
      </c>
      <c r="C2803" s="54">
        <v>43344</v>
      </c>
      <c r="D2803" s="3" t="str">
        <f>YEAR(Datos_Consumo[[#This Row],[FECHA]])&amp;"-"&amp;MONTH(Datos_Consumo[[#This Row],[FECHA]])</f>
        <v>2018-9</v>
      </c>
    </row>
    <row r="2804" spans="1:4" x14ac:dyDescent="0.25">
      <c r="A2804" t="s">
        <v>2220</v>
      </c>
      <c r="B2804">
        <v>34</v>
      </c>
      <c r="C2804" s="54">
        <v>43374</v>
      </c>
      <c r="D2804" s="3" t="str">
        <f>YEAR(Datos_Consumo[[#This Row],[FECHA]])&amp;"-"&amp;MONTH(Datos_Consumo[[#This Row],[FECHA]])</f>
        <v>2018-10</v>
      </c>
    </row>
    <row r="2805" spans="1:4" x14ac:dyDescent="0.25">
      <c r="A2805" t="s">
        <v>2220</v>
      </c>
      <c r="B2805">
        <v>75</v>
      </c>
      <c r="C2805" s="54">
        <v>43405</v>
      </c>
      <c r="D2805" s="3" t="str">
        <f>YEAR(Datos_Consumo[[#This Row],[FECHA]])&amp;"-"&amp;MONTH(Datos_Consumo[[#This Row],[FECHA]])</f>
        <v>2018-11</v>
      </c>
    </row>
    <row r="2806" spans="1:4" x14ac:dyDescent="0.25">
      <c r="A2806" t="s">
        <v>2220</v>
      </c>
      <c r="B2806">
        <v>16</v>
      </c>
      <c r="C2806" s="54">
        <v>43435</v>
      </c>
      <c r="D2806" s="3" t="str">
        <f>YEAR(Datos_Consumo[[#This Row],[FECHA]])&amp;"-"&amp;MONTH(Datos_Consumo[[#This Row],[FECHA]])</f>
        <v>2018-12</v>
      </c>
    </row>
    <row r="2807" spans="1:4" x14ac:dyDescent="0.25">
      <c r="A2807" t="s">
        <v>2220</v>
      </c>
      <c r="B2807">
        <v>28</v>
      </c>
      <c r="C2807" s="54">
        <v>43466</v>
      </c>
      <c r="D2807" s="3" t="str">
        <f>YEAR(Datos_Consumo[[#This Row],[FECHA]])&amp;"-"&amp;MONTH(Datos_Consumo[[#This Row],[FECHA]])</f>
        <v>2019-1</v>
      </c>
    </row>
    <row r="2808" spans="1:4" x14ac:dyDescent="0.25">
      <c r="A2808" t="s">
        <v>2221</v>
      </c>
      <c r="B2808">
        <v>167</v>
      </c>
      <c r="C2808" s="54">
        <v>43344</v>
      </c>
      <c r="D2808" s="3" t="str">
        <f>YEAR(Datos_Consumo[[#This Row],[FECHA]])&amp;"-"&amp;MONTH(Datos_Consumo[[#This Row],[FECHA]])</f>
        <v>2018-9</v>
      </c>
    </row>
    <row r="2809" spans="1:4" x14ac:dyDescent="0.25">
      <c r="A2809" t="s">
        <v>2221</v>
      </c>
      <c r="B2809">
        <v>48</v>
      </c>
      <c r="C2809" s="54">
        <v>43374</v>
      </c>
      <c r="D2809" s="3" t="str">
        <f>YEAR(Datos_Consumo[[#This Row],[FECHA]])&amp;"-"&amp;MONTH(Datos_Consumo[[#This Row],[FECHA]])</f>
        <v>2018-10</v>
      </c>
    </row>
    <row r="2810" spans="1:4" x14ac:dyDescent="0.25">
      <c r="A2810" t="s">
        <v>2221</v>
      </c>
      <c r="B2810">
        <v>130</v>
      </c>
      <c r="C2810" s="54">
        <v>43405</v>
      </c>
      <c r="D2810" s="3" t="str">
        <f>YEAR(Datos_Consumo[[#This Row],[FECHA]])&amp;"-"&amp;MONTH(Datos_Consumo[[#This Row],[FECHA]])</f>
        <v>2018-11</v>
      </c>
    </row>
    <row r="2811" spans="1:4" x14ac:dyDescent="0.25">
      <c r="A2811" t="s">
        <v>2221</v>
      </c>
      <c r="B2811">
        <v>37</v>
      </c>
      <c r="C2811" s="54">
        <v>43435</v>
      </c>
      <c r="D2811" s="3" t="str">
        <f>YEAR(Datos_Consumo[[#This Row],[FECHA]])&amp;"-"&amp;MONTH(Datos_Consumo[[#This Row],[FECHA]])</f>
        <v>2018-12</v>
      </c>
    </row>
    <row r="2812" spans="1:4" x14ac:dyDescent="0.25">
      <c r="A2812" t="s">
        <v>2221</v>
      </c>
      <c r="B2812">
        <v>31</v>
      </c>
      <c r="C2812" s="54">
        <v>43466</v>
      </c>
      <c r="D2812" s="3" t="str">
        <f>YEAR(Datos_Consumo[[#This Row],[FECHA]])&amp;"-"&amp;MONTH(Datos_Consumo[[#This Row],[FECHA]])</f>
        <v>2019-1</v>
      </c>
    </row>
    <row r="2813" spans="1:4" x14ac:dyDescent="0.25">
      <c r="A2813" t="s">
        <v>2222</v>
      </c>
      <c r="B2813">
        <v>119</v>
      </c>
      <c r="C2813" s="54">
        <v>43344</v>
      </c>
      <c r="D2813" s="3" t="str">
        <f>YEAR(Datos_Consumo[[#This Row],[FECHA]])&amp;"-"&amp;MONTH(Datos_Consumo[[#This Row],[FECHA]])</f>
        <v>2018-9</v>
      </c>
    </row>
    <row r="2814" spans="1:4" x14ac:dyDescent="0.25">
      <c r="A2814" t="s">
        <v>2222</v>
      </c>
      <c r="B2814">
        <v>33</v>
      </c>
      <c r="C2814" s="54">
        <v>43374</v>
      </c>
      <c r="D2814" s="3" t="str">
        <f>YEAR(Datos_Consumo[[#This Row],[FECHA]])&amp;"-"&amp;MONTH(Datos_Consumo[[#This Row],[FECHA]])</f>
        <v>2018-10</v>
      </c>
    </row>
    <row r="2815" spans="1:4" x14ac:dyDescent="0.25">
      <c r="A2815" t="s">
        <v>2222</v>
      </c>
      <c r="B2815">
        <v>104</v>
      </c>
      <c r="C2815" s="54">
        <v>43405</v>
      </c>
      <c r="D2815" s="3" t="str">
        <f>YEAR(Datos_Consumo[[#This Row],[FECHA]])&amp;"-"&amp;MONTH(Datos_Consumo[[#This Row],[FECHA]])</f>
        <v>2018-11</v>
      </c>
    </row>
    <row r="2816" spans="1:4" x14ac:dyDescent="0.25">
      <c r="A2816" t="s">
        <v>2222</v>
      </c>
      <c r="B2816">
        <v>24</v>
      </c>
      <c r="C2816" s="54">
        <v>43435</v>
      </c>
      <c r="D2816" s="3" t="str">
        <f>YEAR(Datos_Consumo[[#This Row],[FECHA]])&amp;"-"&amp;MONTH(Datos_Consumo[[#This Row],[FECHA]])</f>
        <v>2018-12</v>
      </c>
    </row>
    <row r="2817" spans="1:4" x14ac:dyDescent="0.25">
      <c r="A2817" t="s">
        <v>2222</v>
      </c>
      <c r="B2817">
        <v>9</v>
      </c>
      <c r="C2817" s="54">
        <v>43466</v>
      </c>
      <c r="D2817" s="3" t="str">
        <f>YEAR(Datos_Consumo[[#This Row],[FECHA]])&amp;"-"&amp;MONTH(Datos_Consumo[[#This Row],[FECHA]])</f>
        <v>2019-1</v>
      </c>
    </row>
    <row r="2818" spans="1:4" x14ac:dyDescent="0.25">
      <c r="A2818" t="s">
        <v>2223</v>
      </c>
      <c r="B2818">
        <v>132</v>
      </c>
      <c r="C2818" s="54">
        <v>43344</v>
      </c>
      <c r="D2818" s="3" t="str">
        <f>YEAR(Datos_Consumo[[#This Row],[FECHA]])&amp;"-"&amp;MONTH(Datos_Consumo[[#This Row],[FECHA]])</f>
        <v>2018-9</v>
      </c>
    </row>
    <row r="2819" spans="1:4" x14ac:dyDescent="0.25">
      <c r="A2819" t="s">
        <v>2223</v>
      </c>
      <c r="B2819">
        <v>42</v>
      </c>
      <c r="C2819" s="54">
        <v>43374</v>
      </c>
      <c r="D2819" s="3" t="str">
        <f>YEAR(Datos_Consumo[[#This Row],[FECHA]])&amp;"-"&amp;MONTH(Datos_Consumo[[#This Row],[FECHA]])</f>
        <v>2018-10</v>
      </c>
    </row>
    <row r="2820" spans="1:4" x14ac:dyDescent="0.25">
      <c r="A2820" t="s">
        <v>2223</v>
      </c>
      <c r="B2820">
        <v>68</v>
      </c>
      <c r="C2820" s="54">
        <v>43405</v>
      </c>
      <c r="D2820" s="3" t="str">
        <f>YEAR(Datos_Consumo[[#This Row],[FECHA]])&amp;"-"&amp;MONTH(Datos_Consumo[[#This Row],[FECHA]])</f>
        <v>2018-11</v>
      </c>
    </row>
    <row r="2821" spans="1:4" x14ac:dyDescent="0.25">
      <c r="A2821" t="s">
        <v>2223</v>
      </c>
      <c r="B2821">
        <v>45</v>
      </c>
      <c r="C2821" s="54">
        <v>43435</v>
      </c>
      <c r="D2821" s="3" t="str">
        <f>YEAR(Datos_Consumo[[#This Row],[FECHA]])&amp;"-"&amp;MONTH(Datos_Consumo[[#This Row],[FECHA]])</f>
        <v>2018-12</v>
      </c>
    </row>
    <row r="2822" spans="1:4" x14ac:dyDescent="0.25">
      <c r="A2822" t="s">
        <v>2223</v>
      </c>
      <c r="B2822">
        <v>46</v>
      </c>
      <c r="C2822" s="54">
        <v>43466</v>
      </c>
      <c r="D2822" s="3" t="str">
        <f>YEAR(Datos_Consumo[[#This Row],[FECHA]])&amp;"-"&amp;MONTH(Datos_Consumo[[#This Row],[FECHA]])</f>
        <v>2019-1</v>
      </c>
    </row>
    <row r="2823" spans="1:4" x14ac:dyDescent="0.25">
      <c r="A2823" t="s">
        <v>2224</v>
      </c>
      <c r="B2823">
        <v>223</v>
      </c>
      <c r="C2823" s="54">
        <v>43344</v>
      </c>
      <c r="D2823" s="3" t="str">
        <f>YEAR(Datos_Consumo[[#This Row],[FECHA]])&amp;"-"&amp;MONTH(Datos_Consumo[[#This Row],[FECHA]])</f>
        <v>2018-9</v>
      </c>
    </row>
    <row r="2824" spans="1:4" x14ac:dyDescent="0.25">
      <c r="A2824" t="s">
        <v>2224</v>
      </c>
      <c r="B2824">
        <v>34</v>
      </c>
      <c r="C2824" s="54">
        <v>43374</v>
      </c>
      <c r="D2824" s="3" t="str">
        <f>YEAR(Datos_Consumo[[#This Row],[FECHA]])&amp;"-"&amp;MONTH(Datos_Consumo[[#This Row],[FECHA]])</f>
        <v>2018-10</v>
      </c>
    </row>
    <row r="2825" spans="1:4" x14ac:dyDescent="0.25">
      <c r="A2825" t="s">
        <v>2224</v>
      </c>
      <c r="B2825">
        <v>115</v>
      </c>
      <c r="C2825" s="54">
        <v>43405</v>
      </c>
      <c r="D2825" s="3" t="str">
        <f>YEAR(Datos_Consumo[[#This Row],[FECHA]])&amp;"-"&amp;MONTH(Datos_Consumo[[#This Row],[FECHA]])</f>
        <v>2018-11</v>
      </c>
    </row>
    <row r="2826" spans="1:4" x14ac:dyDescent="0.25">
      <c r="A2826" t="s">
        <v>2224</v>
      </c>
      <c r="B2826">
        <v>57</v>
      </c>
      <c r="C2826" s="54">
        <v>43435</v>
      </c>
      <c r="D2826" s="3" t="str">
        <f>YEAR(Datos_Consumo[[#This Row],[FECHA]])&amp;"-"&amp;MONTH(Datos_Consumo[[#This Row],[FECHA]])</f>
        <v>2018-12</v>
      </c>
    </row>
    <row r="2827" spans="1:4" x14ac:dyDescent="0.25">
      <c r="A2827" t="s">
        <v>2224</v>
      </c>
      <c r="B2827">
        <v>49</v>
      </c>
      <c r="C2827" s="54">
        <v>43466</v>
      </c>
      <c r="D2827" s="3" t="str">
        <f>YEAR(Datos_Consumo[[#This Row],[FECHA]])&amp;"-"&amp;MONTH(Datos_Consumo[[#This Row],[FECHA]])</f>
        <v>2019-1</v>
      </c>
    </row>
    <row r="2828" spans="1:4" x14ac:dyDescent="0.25">
      <c r="A2828" t="s">
        <v>2225</v>
      </c>
      <c r="B2828">
        <v>148</v>
      </c>
      <c r="C2828" s="54">
        <v>43344</v>
      </c>
      <c r="D2828" s="3" t="str">
        <f>YEAR(Datos_Consumo[[#This Row],[FECHA]])&amp;"-"&amp;MONTH(Datos_Consumo[[#This Row],[FECHA]])</f>
        <v>2018-9</v>
      </c>
    </row>
    <row r="2829" spans="1:4" x14ac:dyDescent="0.25">
      <c r="A2829" t="s">
        <v>2225</v>
      </c>
      <c r="B2829">
        <v>45</v>
      </c>
      <c r="C2829" s="54">
        <v>43374</v>
      </c>
      <c r="D2829" s="3" t="str">
        <f>YEAR(Datos_Consumo[[#This Row],[FECHA]])&amp;"-"&amp;MONTH(Datos_Consumo[[#This Row],[FECHA]])</f>
        <v>2018-10</v>
      </c>
    </row>
    <row r="2830" spans="1:4" x14ac:dyDescent="0.25">
      <c r="A2830" t="s">
        <v>2225</v>
      </c>
      <c r="B2830">
        <v>73</v>
      </c>
      <c r="C2830" s="54">
        <v>43405</v>
      </c>
      <c r="D2830" s="3" t="str">
        <f>YEAR(Datos_Consumo[[#This Row],[FECHA]])&amp;"-"&amp;MONTH(Datos_Consumo[[#This Row],[FECHA]])</f>
        <v>2018-11</v>
      </c>
    </row>
    <row r="2831" spans="1:4" x14ac:dyDescent="0.25">
      <c r="A2831" t="s">
        <v>2225</v>
      </c>
      <c r="B2831">
        <v>22</v>
      </c>
      <c r="C2831" s="54">
        <v>43435</v>
      </c>
      <c r="D2831" s="3" t="str">
        <f>YEAR(Datos_Consumo[[#This Row],[FECHA]])&amp;"-"&amp;MONTH(Datos_Consumo[[#This Row],[FECHA]])</f>
        <v>2018-12</v>
      </c>
    </row>
    <row r="2832" spans="1:4" x14ac:dyDescent="0.25">
      <c r="A2832" t="s">
        <v>2225</v>
      </c>
      <c r="B2832">
        <v>34</v>
      </c>
      <c r="C2832" s="54">
        <v>43466</v>
      </c>
      <c r="D2832" s="3" t="str">
        <f>YEAR(Datos_Consumo[[#This Row],[FECHA]])&amp;"-"&amp;MONTH(Datos_Consumo[[#This Row],[FECHA]])</f>
        <v>2019-1</v>
      </c>
    </row>
    <row r="2833" spans="1:4" x14ac:dyDescent="0.25">
      <c r="A2833" t="s">
        <v>2226</v>
      </c>
      <c r="B2833">
        <v>71</v>
      </c>
      <c r="C2833" s="54">
        <v>43344</v>
      </c>
      <c r="D2833" s="3" t="str">
        <f>YEAR(Datos_Consumo[[#This Row],[FECHA]])&amp;"-"&amp;MONTH(Datos_Consumo[[#This Row],[FECHA]])</f>
        <v>2018-9</v>
      </c>
    </row>
    <row r="2834" spans="1:4" x14ac:dyDescent="0.25">
      <c r="A2834" t="s">
        <v>2226</v>
      </c>
      <c r="B2834">
        <v>1</v>
      </c>
      <c r="C2834" s="54">
        <v>43374</v>
      </c>
      <c r="D2834" s="3" t="str">
        <f>YEAR(Datos_Consumo[[#This Row],[FECHA]])&amp;"-"&amp;MONTH(Datos_Consumo[[#This Row],[FECHA]])</f>
        <v>2018-10</v>
      </c>
    </row>
    <row r="2835" spans="1:4" x14ac:dyDescent="0.25">
      <c r="A2835" t="s">
        <v>2226</v>
      </c>
      <c r="B2835">
        <v>30</v>
      </c>
      <c r="C2835" s="54">
        <v>43405</v>
      </c>
      <c r="D2835" s="3" t="str">
        <f>YEAR(Datos_Consumo[[#This Row],[FECHA]])&amp;"-"&amp;MONTH(Datos_Consumo[[#This Row],[FECHA]])</f>
        <v>2018-11</v>
      </c>
    </row>
    <row r="2836" spans="1:4" x14ac:dyDescent="0.25">
      <c r="A2836" t="s">
        <v>2226</v>
      </c>
      <c r="B2836">
        <v>11</v>
      </c>
      <c r="C2836" s="54">
        <v>43435</v>
      </c>
      <c r="D2836" s="3" t="str">
        <f>YEAR(Datos_Consumo[[#This Row],[FECHA]])&amp;"-"&amp;MONTH(Datos_Consumo[[#This Row],[FECHA]])</f>
        <v>2018-12</v>
      </c>
    </row>
    <row r="2837" spans="1:4" x14ac:dyDescent="0.25">
      <c r="A2837" t="s">
        <v>2226</v>
      </c>
      <c r="B2837">
        <v>8</v>
      </c>
      <c r="C2837" s="54">
        <v>43466</v>
      </c>
      <c r="D2837" s="3" t="str">
        <f>YEAR(Datos_Consumo[[#This Row],[FECHA]])&amp;"-"&amp;MONTH(Datos_Consumo[[#This Row],[FECHA]])</f>
        <v>2019-1</v>
      </c>
    </row>
    <row r="2838" spans="1:4" x14ac:dyDescent="0.25">
      <c r="A2838" t="s">
        <v>2227</v>
      </c>
      <c r="B2838">
        <v>101</v>
      </c>
      <c r="C2838" s="54">
        <v>43344</v>
      </c>
      <c r="D2838" s="3" t="str">
        <f>YEAR(Datos_Consumo[[#This Row],[FECHA]])&amp;"-"&amp;MONTH(Datos_Consumo[[#This Row],[FECHA]])</f>
        <v>2018-9</v>
      </c>
    </row>
    <row r="2839" spans="1:4" x14ac:dyDescent="0.25">
      <c r="A2839" t="s">
        <v>2227</v>
      </c>
      <c r="B2839">
        <v>55</v>
      </c>
      <c r="C2839" s="54">
        <v>43405</v>
      </c>
      <c r="D2839" s="3" t="str">
        <f>YEAR(Datos_Consumo[[#This Row],[FECHA]])&amp;"-"&amp;MONTH(Datos_Consumo[[#This Row],[FECHA]])</f>
        <v>2018-11</v>
      </c>
    </row>
    <row r="2840" spans="1:4" x14ac:dyDescent="0.25">
      <c r="A2840" t="s">
        <v>2227</v>
      </c>
      <c r="B2840">
        <v>10</v>
      </c>
      <c r="C2840" s="54">
        <v>43435</v>
      </c>
      <c r="D2840" s="3" t="str">
        <f>YEAR(Datos_Consumo[[#This Row],[FECHA]])&amp;"-"&amp;MONTH(Datos_Consumo[[#This Row],[FECHA]])</f>
        <v>2018-12</v>
      </c>
    </row>
    <row r="2841" spans="1:4" x14ac:dyDescent="0.25">
      <c r="A2841" t="s">
        <v>2227</v>
      </c>
      <c r="B2841">
        <v>15</v>
      </c>
      <c r="C2841" s="54">
        <v>43466</v>
      </c>
      <c r="D2841" s="3" t="str">
        <f>YEAR(Datos_Consumo[[#This Row],[FECHA]])&amp;"-"&amp;MONTH(Datos_Consumo[[#This Row],[FECHA]])</f>
        <v>2019-1</v>
      </c>
    </row>
    <row r="2842" spans="1:4" x14ac:dyDescent="0.25">
      <c r="A2842" t="s">
        <v>2228</v>
      </c>
      <c r="B2842">
        <v>79</v>
      </c>
      <c r="C2842" s="54">
        <v>43344</v>
      </c>
      <c r="D2842" s="3" t="str">
        <f>YEAR(Datos_Consumo[[#This Row],[FECHA]])&amp;"-"&amp;MONTH(Datos_Consumo[[#This Row],[FECHA]])</f>
        <v>2018-9</v>
      </c>
    </row>
    <row r="2843" spans="1:4" x14ac:dyDescent="0.25">
      <c r="A2843" t="s">
        <v>2228</v>
      </c>
      <c r="B2843">
        <v>16</v>
      </c>
      <c r="C2843" s="54">
        <v>43374</v>
      </c>
      <c r="D2843" s="3" t="str">
        <f>YEAR(Datos_Consumo[[#This Row],[FECHA]])&amp;"-"&amp;MONTH(Datos_Consumo[[#This Row],[FECHA]])</f>
        <v>2018-10</v>
      </c>
    </row>
    <row r="2844" spans="1:4" x14ac:dyDescent="0.25">
      <c r="A2844" t="s">
        <v>2228</v>
      </c>
      <c r="B2844">
        <v>26</v>
      </c>
      <c r="C2844" s="54">
        <v>43405</v>
      </c>
      <c r="D2844" s="3" t="str">
        <f>YEAR(Datos_Consumo[[#This Row],[FECHA]])&amp;"-"&amp;MONTH(Datos_Consumo[[#This Row],[FECHA]])</f>
        <v>2018-11</v>
      </c>
    </row>
    <row r="2845" spans="1:4" x14ac:dyDescent="0.25">
      <c r="A2845" t="s">
        <v>2228</v>
      </c>
      <c r="B2845">
        <v>14</v>
      </c>
      <c r="C2845" s="54">
        <v>43435</v>
      </c>
      <c r="D2845" s="3" t="str">
        <f>YEAR(Datos_Consumo[[#This Row],[FECHA]])&amp;"-"&amp;MONTH(Datos_Consumo[[#This Row],[FECHA]])</f>
        <v>2018-12</v>
      </c>
    </row>
    <row r="2846" spans="1:4" x14ac:dyDescent="0.25">
      <c r="A2846" t="s">
        <v>2228</v>
      </c>
      <c r="B2846">
        <v>6</v>
      </c>
      <c r="C2846" s="54">
        <v>43466</v>
      </c>
      <c r="D2846" s="3" t="str">
        <f>YEAR(Datos_Consumo[[#This Row],[FECHA]])&amp;"-"&amp;MONTH(Datos_Consumo[[#This Row],[FECHA]])</f>
        <v>2019-1</v>
      </c>
    </row>
    <row r="2847" spans="1:4" x14ac:dyDescent="0.25">
      <c r="A2847" t="s">
        <v>2229</v>
      </c>
      <c r="B2847">
        <v>4</v>
      </c>
      <c r="C2847" s="54">
        <v>43374</v>
      </c>
      <c r="D2847" s="3" t="str">
        <f>YEAR(Datos_Consumo[[#This Row],[FECHA]])&amp;"-"&amp;MONTH(Datos_Consumo[[#This Row],[FECHA]])</f>
        <v>2018-10</v>
      </c>
    </row>
    <row r="2848" spans="1:4" x14ac:dyDescent="0.25">
      <c r="A2848" t="s">
        <v>2230</v>
      </c>
      <c r="B2848">
        <v>6</v>
      </c>
      <c r="C2848" s="54">
        <v>43344</v>
      </c>
      <c r="D2848" s="3" t="str">
        <f>YEAR(Datos_Consumo[[#This Row],[FECHA]])&amp;"-"&amp;MONTH(Datos_Consumo[[#This Row],[FECHA]])</f>
        <v>2018-9</v>
      </c>
    </row>
    <row r="2849" spans="1:4" x14ac:dyDescent="0.25">
      <c r="A2849" t="s">
        <v>2230</v>
      </c>
      <c r="B2849">
        <v>5</v>
      </c>
      <c r="C2849" s="54">
        <v>43374</v>
      </c>
      <c r="D2849" s="3" t="str">
        <f>YEAR(Datos_Consumo[[#This Row],[FECHA]])&amp;"-"&amp;MONTH(Datos_Consumo[[#This Row],[FECHA]])</f>
        <v>2018-10</v>
      </c>
    </row>
    <row r="2850" spans="1:4" x14ac:dyDescent="0.25">
      <c r="A2850" t="s">
        <v>2231</v>
      </c>
      <c r="B2850">
        <v>5</v>
      </c>
      <c r="C2850" s="54">
        <v>43374</v>
      </c>
      <c r="D2850" s="3" t="str">
        <f>YEAR(Datos_Consumo[[#This Row],[FECHA]])&amp;"-"&amp;MONTH(Datos_Consumo[[#This Row],[FECHA]])</f>
        <v>2018-10</v>
      </c>
    </row>
    <row r="2851" spans="1:4" x14ac:dyDescent="0.25">
      <c r="A2851" t="s">
        <v>2232</v>
      </c>
      <c r="B2851">
        <v>13</v>
      </c>
      <c r="C2851" s="54">
        <v>43313</v>
      </c>
      <c r="D2851" s="3" t="str">
        <f>YEAR(Datos_Consumo[[#This Row],[FECHA]])&amp;"-"&amp;MONTH(Datos_Consumo[[#This Row],[FECHA]])</f>
        <v>2018-8</v>
      </c>
    </row>
    <row r="2852" spans="1:4" x14ac:dyDescent="0.25">
      <c r="A2852" t="s">
        <v>2232</v>
      </c>
      <c r="B2852">
        <v>4</v>
      </c>
      <c r="C2852" s="54">
        <v>43344</v>
      </c>
      <c r="D2852" s="3" t="str">
        <f>YEAR(Datos_Consumo[[#This Row],[FECHA]])&amp;"-"&amp;MONTH(Datos_Consumo[[#This Row],[FECHA]])</f>
        <v>2018-9</v>
      </c>
    </row>
    <row r="2853" spans="1:4" x14ac:dyDescent="0.25">
      <c r="A2853" t="s">
        <v>2232</v>
      </c>
      <c r="B2853">
        <v>11</v>
      </c>
      <c r="C2853" s="54">
        <v>43374</v>
      </c>
      <c r="D2853" s="3" t="str">
        <f>YEAR(Datos_Consumo[[#This Row],[FECHA]])&amp;"-"&amp;MONTH(Datos_Consumo[[#This Row],[FECHA]])</f>
        <v>2018-10</v>
      </c>
    </row>
    <row r="2854" spans="1:4" x14ac:dyDescent="0.25">
      <c r="A2854" t="s">
        <v>2232</v>
      </c>
      <c r="B2854">
        <v>18</v>
      </c>
      <c r="C2854" s="54">
        <v>43405</v>
      </c>
      <c r="D2854" s="3" t="str">
        <f>YEAR(Datos_Consumo[[#This Row],[FECHA]])&amp;"-"&amp;MONTH(Datos_Consumo[[#This Row],[FECHA]])</f>
        <v>2018-11</v>
      </c>
    </row>
    <row r="2855" spans="1:4" x14ac:dyDescent="0.25">
      <c r="A2855" t="s">
        <v>2232</v>
      </c>
      <c r="B2855">
        <v>1</v>
      </c>
      <c r="C2855" s="54">
        <v>43435</v>
      </c>
      <c r="D2855" s="3" t="str">
        <f>YEAR(Datos_Consumo[[#This Row],[FECHA]])&amp;"-"&amp;MONTH(Datos_Consumo[[#This Row],[FECHA]])</f>
        <v>2018-12</v>
      </c>
    </row>
    <row r="2856" spans="1:4" x14ac:dyDescent="0.25">
      <c r="A2856" t="s">
        <v>2232</v>
      </c>
      <c r="B2856">
        <v>2</v>
      </c>
      <c r="C2856" s="54">
        <v>43466</v>
      </c>
      <c r="D2856" s="3" t="str">
        <f>YEAR(Datos_Consumo[[#This Row],[FECHA]])&amp;"-"&amp;MONTH(Datos_Consumo[[#This Row],[FECHA]])</f>
        <v>2019-1</v>
      </c>
    </row>
    <row r="2857" spans="1:4" x14ac:dyDescent="0.25">
      <c r="A2857" t="s">
        <v>2233</v>
      </c>
      <c r="B2857">
        <v>76</v>
      </c>
      <c r="C2857" s="54">
        <v>43344</v>
      </c>
      <c r="D2857" s="3" t="str">
        <f>YEAR(Datos_Consumo[[#This Row],[FECHA]])&amp;"-"&amp;MONTH(Datos_Consumo[[#This Row],[FECHA]])</f>
        <v>2018-9</v>
      </c>
    </row>
    <row r="2858" spans="1:4" x14ac:dyDescent="0.25">
      <c r="A2858" t="s">
        <v>2233</v>
      </c>
      <c r="B2858">
        <v>21</v>
      </c>
      <c r="C2858" s="54">
        <v>43374</v>
      </c>
      <c r="D2858" s="3" t="str">
        <f>YEAR(Datos_Consumo[[#This Row],[FECHA]])&amp;"-"&amp;MONTH(Datos_Consumo[[#This Row],[FECHA]])</f>
        <v>2018-10</v>
      </c>
    </row>
    <row r="2859" spans="1:4" x14ac:dyDescent="0.25">
      <c r="A2859" t="s">
        <v>2233</v>
      </c>
      <c r="B2859">
        <v>41</v>
      </c>
      <c r="C2859" s="54">
        <v>43405</v>
      </c>
      <c r="D2859" s="3" t="str">
        <f>YEAR(Datos_Consumo[[#This Row],[FECHA]])&amp;"-"&amp;MONTH(Datos_Consumo[[#This Row],[FECHA]])</f>
        <v>2018-11</v>
      </c>
    </row>
    <row r="2860" spans="1:4" x14ac:dyDescent="0.25">
      <c r="A2860" t="s">
        <v>2233</v>
      </c>
      <c r="B2860">
        <v>14</v>
      </c>
      <c r="C2860" s="54">
        <v>43435</v>
      </c>
      <c r="D2860" s="3" t="str">
        <f>YEAR(Datos_Consumo[[#This Row],[FECHA]])&amp;"-"&amp;MONTH(Datos_Consumo[[#This Row],[FECHA]])</f>
        <v>2018-12</v>
      </c>
    </row>
    <row r="2861" spans="1:4" x14ac:dyDescent="0.25">
      <c r="A2861" t="s">
        <v>2233</v>
      </c>
      <c r="B2861">
        <v>11</v>
      </c>
      <c r="C2861" s="54">
        <v>43466</v>
      </c>
      <c r="D2861" s="3" t="str">
        <f>YEAR(Datos_Consumo[[#This Row],[FECHA]])&amp;"-"&amp;MONTH(Datos_Consumo[[#This Row],[FECHA]])</f>
        <v>2019-1</v>
      </c>
    </row>
    <row r="2862" spans="1:4" x14ac:dyDescent="0.25">
      <c r="A2862" t="s">
        <v>2234</v>
      </c>
      <c r="B2862">
        <v>78</v>
      </c>
      <c r="C2862" s="54">
        <v>43344</v>
      </c>
      <c r="D2862" s="3" t="str">
        <f>YEAR(Datos_Consumo[[#This Row],[FECHA]])&amp;"-"&amp;MONTH(Datos_Consumo[[#This Row],[FECHA]])</f>
        <v>2018-9</v>
      </c>
    </row>
    <row r="2863" spans="1:4" x14ac:dyDescent="0.25">
      <c r="A2863" t="s">
        <v>2234</v>
      </c>
      <c r="B2863">
        <v>22</v>
      </c>
      <c r="C2863" s="54">
        <v>43374</v>
      </c>
      <c r="D2863" s="3" t="str">
        <f>YEAR(Datos_Consumo[[#This Row],[FECHA]])&amp;"-"&amp;MONTH(Datos_Consumo[[#This Row],[FECHA]])</f>
        <v>2018-10</v>
      </c>
    </row>
    <row r="2864" spans="1:4" x14ac:dyDescent="0.25">
      <c r="A2864" t="s">
        <v>2234</v>
      </c>
      <c r="B2864">
        <v>29</v>
      </c>
      <c r="C2864" s="54">
        <v>43405</v>
      </c>
      <c r="D2864" s="3" t="str">
        <f>YEAR(Datos_Consumo[[#This Row],[FECHA]])&amp;"-"&amp;MONTH(Datos_Consumo[[#This Row],[FECHA]])</f>
        <v>2018-11</v>
      </c>
    </row>
    <row r="2865" spans="1:4" x14ac:dyDescent="0.25">
      <c r="A2865" t="s">
        <v>2234</v>
      </c>
      <c r="B2865">
        <v>7</v>
      </c>
      <c r="C2865" s="54">
        <v>43435</v>
      </c>
      <c r="D2865" s="3" t="str">
        <f>YEAR(Datos_Consumo[[#This Row],[FECHA]])&amp;"-"&amp;MONTH(Datos_Consumo[[#This Row],[FECHA]])</f>
        <v>2018-12</v>
      </c>
    </row>
    <row r="2866" spans="1:4" x14ac:dyDescent="0.25">
      <c r="A2866" t="s">
        <v>2234</v>
      </c>
      <c r="B2866">
        <v>14</v>
      </c>
      <c r="C2866" s="54">
        <v>43466</v>
      </c>
      <c r="D2866" s="3" t="str">
        <f>YEAR(Datos_Consumo[[#This Row],[FECHA]])&amp;"-"&amp;MONTH(Datos_Consumo[[#This Row],[FECHA]])</f>
        <v>2019-1</v>
      </c>
    </row>
    <row r="2867" spans="1:4" x14ac:dyDescent="0.25">
      <c r="A2867" t="s">
        <v>2235</v>
      </c>
      <c r="B2867">
        <v>33</v>
      </c>
      <c r="C2867" s="54">
        <v>43344</v>
      </c>
      <c r="D2867" s="3" t="str">
        <f>YEAR(Datos_Consumo[[#This Row],[FECHA]])&amp;"-"&amp;MONTH(Datos_Consumo[[#This Row],[FECHA]])</f>
        <v>2018-9</v>
      </c>
    </row>
    <row r="2868" spans="1:4" x14ac:dyDescent="0.25">
      <c r="A2868" t="s">
        <v>2235</v>
      </c>
      <c r="B2868">
        <v>7</v>
      </c>
      <c r="C2868" s="54">
        <v>43374</v>
      </c>
      <c r="D2868" s="3" t="str">
        <f>YEAR(Datos_Consumo[[#This Row],[FECHA]])&amp;"-"&amp;MONTH(Datos_Consumo[[#This Row],[FECHA]])</f>
        <v>2018-10</v>
      </c>
    </row>
    <row r="2869" spans="1:4" x14ac:dyDescent="0.25">
      <c r="A2869" t="s">
        <v>2235</v>
      </c>
      <c r="B2869">
        <v>12</v>
      </c>
      <c r="C2869" s="54">
        <v>43405</v>
      </c>
      <c r="D2869" s="3" t="str">
        <f>YEAR(Datos_Consumo[[#This Row],[FECHA]])&amp;"-"&amp;MONTH(Datos_Consumo[[#This Row],[FECHA]])</f>
        <v>2018-11</v>
      </c>
    </row>
    <row r="2870" spans="1:4" x14ac:dyDescent="0.25">
      <c r="A2870" t="s">
        <v>2235</v>
      </c>
      <c r="B2870">
        <v>3</v>
      </c>
      <c r="C2870" s="54">
        <v>43435</v>
      </c>
      <c r="D2870" s="3" t="str">
        <f>YEAR(Datos_Consumo[[#This Row],[FECHA]])&amp;"-"&amp;MONTH(Datos_Consumo[[#This Row],[FECHA]])</f>
        <v>2018-12</v>
      </c>
    </row>
    <row r="2871" spans="1:4" x14ac:dyDescent="0.25">
      <c r="A2871" t="s">
        <v>2235</v>
      </c>
      <c r="B2871">
        <v>4</v>
      </c>
      <c r="C2871" s="54">
        <v>43466</v>
      </c>
      <c r="D2871" s="3" t="str">
        <f>YEAR(Datos_Consumo[[#This Row],[FECHA]])&amp;"-"&amp;MONTH(Datos_Consumo[[#This Row],[FECHA]])</f>
        <v>2019-1</v>
      </c>
    </row>
    <row r="2872" spans="1:4" x14ac:dyDescent="0.25">
      <c r="A2872" t="s">
        <v>2236</v>
      </c>
      <c r="B2872">
        <v>1</v>
      </c>
      <c r="C2872" s="54">
        <v>43466</v>
      </c>
      <c r="D2872" s="3" t="str">
        <f>YEAR(Datos_Consumo[[#This Row],[FECHA]])&amp;"-"&amp;MONTH(Datos_Consumo[[#This Row],[FECHA]])</f>
        <v>2019-1</v>
      </c>
    </row>
    <row r="2873" spans="1:4" x14ac:dyDescent="0.25">
      <c r="A2873" t="s">
        <v>2237</v>
      </c>
      <c r="B2873">
        <v>1</v>
      </c>
      <c r="C2873" s="54">
        <v>43313</v>
      </c>
      <c r="D2873" s="3" t="str">
        <f>YEAR(Datos_Consumo[[#This Row],[FECHA]])&amp;"-"&amp;MONTH(Datos_Consumo[[#This Row],[FECHA]])</f>
        <v>2018-8</v>
      </c>
    </row>
    <row r="2874" spans="1:4" x14ac:dyDescent="0.25">
      <c r="A2874" t="s">
        <v>2238</v>
      </c>
      <c r="B2874">
        <v>35</v>
      </c>
      <c r="C2874" s="54">
        <v>43313</v>
      </c>
      <c r="D2874" s="3" t="str">
        <f>YEAR(Datos_Consumo[[#This Row],[FECHA]])&amp;"-"&amp;MONTH(Datos_Consumo[[#This Row],[FECHA]])</f>
        <v>2018-8</v>
      </c>
    </row>
    <row r="2875" spans="1:4" x14ac:dyDescent="0.25">
      <c r="A2875" t="s">
        <v>2239</v>
      </c>
      <c r="B2875">
        <v>1</v>
      </c>
      <c r="C2875" s="54">
        <v>43313</v>
      </c>
      <c r="D2875" s="3" t="str">
        <f>YEAR(Datos_Consumo[[#This Row],[FECHA]])&amp;"-"&amp;MONTH(Datos_Consumo[[#This Row],[FECHA]])</f>
        <v>2018-8</v>
      </c>
    </row>
    <row r="2876" spans="1:4" x14ac:dyDescent="0.25">
      <c r="A2876" t="s">
        <v>2240</v>
      </c>
      <c r="B2876">
        <v>41</v>
      </c>
      <c r="C2876" s="54">
        <v>43344</v>
      </c>
      <c r="D2876" s="3" t="str">
        <f>YEAR(Datos_Consumo[[#This Row],[FECHA]])&amp;"-"&amp;MONTH(Datos_Consumo[[#This Row],[FECHA]])</f>
        <v>2018-9</v>
      </c>
    </row>
    <row r="2877" spans="1:4" x14ac:dyDescent="0.25">
      <c r="A2877" t="s">
        <v>2240</v>
      </c>
      <c r="B2877">
        <v>8</v>
      </c>
      <c r="C2877" s="54">
        <v>43374</v>
      </c>
      <c r="D2877" s="3" t="str">
        <f>YEAR(Datos_Consumo[[#This Row],[FECHA]])&amp;"-"&amp;MONTH(Datos_Consumo[[#This Row],[FECHA]])</f>
        <v>2018-10</v>
      </c>
    </row>
    <row r="2878" spans="1:4" x14ac:dyDescent="0.25">
      <c r="A2878" t="s">
        <v>2240</v>
      </c>
      <c r="B2878">
        <v>23</v>
      </c>
      <c r="C2878" s="54">
        <v>43405</v>
      </c>
      <c r="D2878" s="3" t="str">
        <f>YEAR(Datos_Consumo[[#This Row],[FECHA]])&amp;"-"&amp;MONTH(Datos_Consumo[[#This Row],[FECHA]])</f>
        <v>2018-11</v>
      </c>
    </row>
    <row r="2879" spans="1:4" x14ac:dyDescent="0.25">
      <c r="A2879" t="s">
        <v>2240</v>
      </c>
      <c r="B2879">
        <v>2</v>
      </c>
      <c r="C2879" s="54">
        <v>43435</v>
      </c>
      <c r="D2879" s="3" t="str">
        <f>YEAR(Datos_Consumo[[#This Row],[FECHA]])&amp;"-"&amp;MONTH(Datos_Consumo[[#This Row],[FECHA]])</f>
        <v>2018-12</v>
      </c>
    </row>
    <row r="2880" spans="1:4" x14ac:dyDescent="0.25">
      <c r="A2880" t="s">
        <v>2240</v>
      </c>
      <c r="B2880">
        <v>11</v>
      </c>
      <c r="C2880" s="54">
        <v>43466</v>
      </c>
      <c r="D2880" s="3" t="str">
        <f>YEAR(Datos_Consumo[[#This Row],[FECHA]])&amp;"-"&amp;MONTH(Datos_Consumo[[#This Row],[FECHA]])</f>
        <v>2019-1</v>
      </c>
    </row>
    <row r="2881" spans="1:4" x14ac:dyDescent="0.25">
      <c r="A2881" t="s">
        <v>2241</v>
      </c>
      <c r="B2881">
        <v>96</v>
      </c>
      <c r="C2881" s="54">
        <v>43344</v>
      </c>
      <c r="D2881" s="3" t="str">
        <f>YEAR(Datos_Consumo[[#This Row],[FECHA]])&amp;"-"&amp;MONTH(Datos_Consumo[[#This Row],[FECHA]])</f>
        <v>2018-9</v>
      </c>
    </row>
    <row r="2882" spans="1:4" x14ac:dyDescent="0.25">
      <c r="A2882" t="s">
        <v>2241</v>
      </c>
      <c r="B2882">
        <v>11</v>
      </c>
      <c r="C2882" s="54">
        <v>43374</v>
      </c>
      <c r="D2882" s="3" t="str">
        <f>YEAR(Datos_Consumo[[#This Row],[FECHA]])&amp;"-"&amp;MONTH(Datos_Consumo[[#This Row],[FECHA]])</f>
        <v>2018-10</v>
      </c>
    </row>
    <row r="2883" spans="1:4" x14ac:dyDescent="0.25">
      <c r="A2883" t="s">
        <v>2241</v>
      </c>
      <c r="B2883">
        <v>56</v>
      </c>
      <c r="C2883" s="54">
        <v>43405</v>
      </c>
      <c r="D2883" s="3" t="str">
        <f>YEAR(Datos_Consumo[[#This Row],[FECHA]])&amp;"-"&amp;MONTH(Datos_Consumo[[#This Row],[FECHA]])</f>
        <v>2018-11</v>
      </c>
    </row>
    <row r="2884" spans="1:4" x14ac:dyDescent="0.25">
      <c r="A2884" t="s">
        <v>2241</v>
      </c>
      <c r="B2884">
        <v>11</v>
      </c>
      <c r="C2884" s="54">
        <v>43435</v>
      </c>
      <c r="D2884" s="3" t="str">
        <f>YEAR(Datos_Consumo[[#This Row],[FECHA]])&amp;"-"&amp;MONTH(Datos_Consumo[[#This Row],[FECHA]])</f>
        <v>2018-12</v>
      </c>
    </row>
    <row r="2885" spans="1:4" x14ac:dyDescent="0.25">
      <c r="A2885" t="s">
        <v>2241</v>
      </c>
      <c r="B2885">
        <v>7</v>
      </c>
      <c r="C2885" s="54">
        <v>43466</v>
      </c>
      <c r="D2885" s="3" t="str">
        <f>YEAR(Datos_Consumo[[#This Row],[FECHA]])&amp;"-"&amp;MONTH(Datos_Consumo[[#This Row],[FECHA]])</f>
        <v>2019-1</v>
      </c>
    </row>
    <row r="2886" spans="1:4" x14ac:dyDescent="0.25">
      <c r="A2886" t="s">
        <v>2242</v>
      </c>
      <c r="B2886">
        <v>60</v>
      </c>
      <c r="C2886" s="54">
        <v>43344</v>
      </c>
      <c r="D2886" s="3" t="str">
        <f>YEAR(Datos_Consumo[[#This Row],[FECHA]])&amp;"-"&amp;MONTH(Datos_Consumo[[#This Row],[FECHA]])</f>
        <v>2018-9</v>
      </c>
    </row>
    <row r="2887" spans="1:4" x14ac:dyDescent="0.25">
      <c r="A2887" t="s">
        <v>2242</v>
      </c>
      <c r="B2887">
        <v>6</v>
      </c>
      <c r="C2887" s="54">
        <v>43374</v>
      </c>
      <c r="D2887" s="3" t="str">
        <f>YEAR(Datos_Consumo[[#This Row],[FECHA]])&amp;"-"&amp;MONTH(Datos_Consumo[[#This Row],[FECHA]])</f>
        <v>2018-10</v>
      </c>
    </row>
    <row r="2888" spans="1:4" x14ac:dyDescent="0.25">
      <c r="A2888" t="s">
        <v>2242</v>
      </c>
      <c r="B2888">
        <v>9</v>
      </c>
      <c r="C2888" s="54">
        <v>43405</v>
      </c>
      <c r="D2888" s="3" t="str">
        <f>YEAR(Datos_Consumo[[#This Row],[FECHA]])&amp;"-"&amp;MONTH(Datos_Consumo[[#This Row],[FECHA]])</f>
        <v>2018-11</v>
      </c>
    </row>
    <row r="2889" spans="1:4" x14ac:dyDescent="0.25">
      <c r="A2889" t="s">
        <v>2242</v>
      </c>
      <c r="B2889">
        <v>3</v>
      </c>
      <c r="C2889" s="54">
        <v>43435</v>
      </c>
      <c r="D2889" s="3" t="str">
        <f>YEAR(Datos_Consumo[[#This Row],[FECHA]])&amp;"-"&amp;MONTH(Datos_Consumo[[#This Row],[FECHA]])</f>
        <v>2018-12</v>
      </c>
    </row>
    <row r="2890" spans="1:4" x14ac:dyDescent="0.25">
      <c r="A2890" t="s">
        <v>2242</v>
      </c>
      <c r="B2890">
        <v>10</v>
      </c>
      <c r="C2890" s="54">
        <v>43466</v>
      </c>
      <c r="D2890" s="3" t="str">
        <f>YEAR(Datos_Consumo[[#This Row],[FECHA]])&amp;"-"&amp;MONTH(Datos_Consumo[[#This Row],[FECHA]])</f>
        <v>2019-1</v>
      </c>
    </row>
    <row r="2891" spans="1:4" x14ac:dyDescent="0.25">
      <c r="A2891" t="s">
        <v>2243</v>
      </c>
      <c r="B2891">
        <v>27</v>
      </c>
      <c r="C2891" s="54">
        <v>43344</v>
      </c>
      <c r="D2891" s="3" t="str">
        <f>YEAR(Datos_Consumo[[#This Row],[FECHA]])&amp;"-"&amp;MONTH(Datos_Consumo[[#This Row],[FECHA]])</f>
        <v>2018-9</v>
      </c>
    </row>
    <row r="2892" spans="1:4" x14ac:dyDescent="0.25">
      <c r="A2892" t="s">
        <v>2243</v>
      </c>
      <c r="B2892">
        <v>9</v>
      </c>
      <c r="C2892" s="54">
        <v>43374</v>
      </c>
      <c r="D2892" s="3" t="str">
        <f>YEAR(Datos_Consumo[[#This Row],[FECHA]])&amp;"-"&amp;MONTH(Datos_Consumo[[#This Row],[FECHA]])</f>
        <v>2018-10</v>
      </c>
    </row>
    <row r="2893" spans="1:4" x14ac:dyDescent="0.25">
      <c r="A2893" t="s">
        <v>2243</v>
      </c>
      <c r="B2893">
        <v>5</v>
      </c>
      <c r="C2893" s="54">
        <v>43405</v>
      </c>
      <c r="D2893" s="3" t="str">
        <f>YEAR(Datos_Consumo[[#This Row],[FECHA]])&amp;"-"&amp;MONTH(Datos_Consumo[[#This Row],[FECHA]])</f>
        <v>2018-11</v>
      </c>
    </row>
    <row r="2894" spans="1:4" x14ac:dyDescent="0.25">
      <c r="A2894" t="s">
        <v>2243</v>
      </c>
      <c r="B2894">
        <v>3</v>
      </c>
      <c r="C2894" s="54">
        <v>43435</v>
      </c>
      <c r="D2894" s="3" t="str">
        <f>YEAR(Datos_Consumo[[#This Row],[FECHA]])&amp;"-"&amp;MONTH(Datos_Consumo[[#This Row],[FECHA]])</f>
        <v>2018-12</v>
      </c>
    </row>
    <row r="2895" spans="1:4" x14ac:dyDescent="0.25">
      <c r="A2895" t="s">
        <v>2243</v>
      </c>
      <c r="B2895">
        <v>10</v>
      </c>
      <c r="C2895" s="54">
        <v>43466</v>
      </c>
      <c r="D2895" s="3" t="str">
        <f>YEAR(Datos_Consumo[[#This Row],[FECHA]])&amp;"-"&amp;MONTH(Datos_Consumo[[#This Row],[FECHA]])</f>
        <v>2019-1</v>
      </c>
    </row>
    <row r="2896" spans="1:4" x14ac:dyDescent="0.25">
      <c r="A2896" t="s">
        <v>2244</v>
      </c>
      <c r="B2896">
        <v>36</v>
      </c>
      <c r="C2896" s="54">
        <v>43344</v>
      </c>
      <c r="D2896" s="3" t="str">
        <f>YEAR(Datos_Consumo[[#This Row],[FECHA]])&amp;"-"&amp;MONTH(Datos_Consumo[[#This Row],[FECHA]])</f>
        <v>2018-9</v>
      </c>
    </row>
    <row r="2897" spans="1:4" x14ac:dyDescent="0.25">
      <c r="A2897" t="s">
        <v>2244</v>
      </c>
      <c r="B2897">
        <v>19</v>
      </c>
      <c r="C2897" s="54">
        <v>43374</v>
      </c>
      <c r="D2897" s="3" t="str">
        <f>YEAR(Datos_Consumo[[#This Row],[FECHA]])&amp;"-"&amp;MONTH(Datos_Consumo[[#This Row],[FECHA]])</f>
        <v>2018-10</v>
      </c>
    </row>
    <row r="2898" spans="1:4" x14ac:dyDescent="0.25">
      <c r="A2898" t="s">
        <v>2244</v>
      </c>
      <c r="B2898">
        <v>12</v>
      </c>
      <c r="C2898" s="54">
        <v>43405</v>
      </c>
      <c r="D2898" s="3" t="str">
        <f>YEAR(Datos_Consumo[[#This Row],[FECHA]])&amp;"-"&amp;MONTH(Datos_Consumo[[#This Row],[FECHA]])</f>
        <v>2018-11</v>
      </c>
    </row>
    <row r="2899" spans="1:4" x14ac:dyDescent="0.25">
      <c r="A2899" t="s">
        <v>2244</v>
      </c>
      <c r="B2899">
        <v>2</v>
      </c>
      <c r="C2899" s="54">
        <v>43435</v>
      </c>
      <c r="D2899" s="3" t="str">
        <f>YEAR(Datos_Consumo[[#This Row],[FECHA]])&amp;"-"&amp;MONTH(Datos_Consumo[[#This Row],[FECHA]])</f>
        <v>2018-12</v>
      </c>
    </row>
    <row r="2900" spans="1:4" x14ac:dyDescent="0.25">
      <c r="A2900" t="s">
        <v>2244</v>
      </c>
      <c r="B2900">
        <v>5</v>
      </c>
      <c r="C2900" s="54">
        <v>43466</v>
      </c>
      <c r="D2900" s="3" t="str">
        <f>YEAR(Datos_Consumo[[#This Row],[FECHA]])&amp;"-"&amp;MONTH(Datos_Consumo[[#This Row],[FECHA]])</f>
        <v>2019-1</v>
      </c>
    </row>
    <row r="2901" spans="1:4" x14ac:dyDescent="0.25">
      <c r="A2901" t="s">
        <v>2245</v>
      </c>
      <c r="B2901">
        <v>34</v>
      </c>
      <c r="C2901" s="54">
        <v>43344</v>
      </c>
      <c r="D2901" s="3" t="str">
        <f>YEAR(Datos_Consumo[[#This Row],[FECHA]])&amp;"-"&amp;MONTH(Datos_Consumo[[#This Row],[FECHA]])</f>
        <v>2018-9</v>
      </c>
    </row>
    <row r="2902" spans="1:4" x14ac:dyDescent="0.25">
      <c r="A2902" t="s">
        <v>2245</v>
      </c>
      <c r="B2902">
        <v>10</v>
      </c>
      <c r="C2902" s="54">
        <v>43374</v>
      </c>
      <c r="D2902" s="3" t="str">
        <f>YEAR(Datos_Consumo[[#This Row],[FECHA]])&amp;"-"&amp;MONTH(Datos_Consumo[[#This Row],[FECHA]])</f>
        <v>2018-10</v>
      </c>
    </row>
    <row r="2903" spans="1:4" x14ac:dyDescent="0.25">
      <c r="A2903" t="s">
        <v>2245</v>
      </c>
      <c r="B2903">
        <v>7</v>
      </c>
      <c r="C2903" s="54">
        <v>43405</v>
      </c>
      <c r="D2903" s="3" t="str">
        <f>YEAR(Datos_Consumo[[#This Row],[FECHA]])&amp;"-"&amp;MONTH(Datos_Consumo[[#This Row],[FECHA]])</f>
        <v>2018-11</v>
      </c>
    </row>
    <row r="2904" spans="1:4" x14ac:dyDescent="0.25">
      <c r="A2904" t="s">
        <v>2245</v>
      </c>
      <c r="B2904">
        <v>1</v>
      </c>
      <c r="C2904" s="54">
        <v>43435</v>
      </c>
      <c r="D2904" s="3" t="str">
        <f>YEAR(Datos_Consumo[[#This Row],[FECHA]])&amp;"-"&amp;MONTH(Datos_Consumo[[#This Row],[FECHA]])</f>
        <v>2018-12</v>
      </c>
    </row>
    <row r="2905" spans="1:4" x14ac:dyDescent="0.25">
      <c r="A2905" t="s">
        <v>2245</v>
      </c>
      <c r="B2905">
        <v>3</v>
      </c>
      <c r="C2905" s="54">
        <v>43466</v>
      </c>
      <c r="D2905" s="3" t="str">
        <f>YEAR(Datos_Consumo[[#This Row],[FECHA]])&amp;"-"&amp;MONTH(Datos_Consumo[[#This Row],[FECHA]])</f>
        <v>2019-1</v>
      </c>
    </row>
    <row r="2906" spans="1:4" x14ac:dyDescent="0.25">
      <c r="A2906" t="s">
        <v>2246</v>
      </c>
      <c r="B2906">
        <v>10</v>
      </c>
      <c r="C2906" s="54">
        <v>43344</v>
      </c>
      <c r="D2906" s="3" t="str">
        <f>YEAR(Datos_Consumo[[#This Row],[FECHA]])&amp;"-"&amp;MONTH(Datos_Consumo[[#This Row],[FECHA]])</f>
        <v>2018-9</v>
      </c>
    </row>
    <row r="2907" spans="1:4" x14ac:dyDescent="0.25">
      <c r="A2907" t="s">
        <v>2246</v>
      </c>
      <c r="B2907">
        <v>2</v>
      </c>
      <c r="C2907" s="54">
        <v>43374</v>
      </c>
      <c r="D2907" s="3" t="str">
        <f>YEAR(Datos_Consumo[[#This Row],[FECHA]])&amp;"-"&amp;MONTH(Datos_Consumo[[#This Row],[FECHA]])</f>
        <v>2018-10</v>
      </c>
    </row>
    <row r="2908" spans="1:4" x14ac:dyDescent="0.25">
      <c r="A2908" t="s">
        <v>2246</v>
      </c>
      <c r="B2908">
        <v>30</v>
      </c>
      <c r="C2908" s="54">
        <v>43405</v>
      </c>
      <c r="D2908" s="3" t="str">
        <f>YEAR(Datos_Consumo[[#This Row],[FECHA]])&amp;"-"&amp;MONTH(Datos_Consumo[[#This Row],[FECHA]])</f>
        <v>2018-11</v>
      </c>
    </row>
    <row r="2909" spans="1:4" x14ac:dyDescent="0.25">
      <c r="A2909" t="s">
        <v>2246</v>
      </c>
      <c r="B2909">
        <v>1</v>
      </c>
      <c r="C2909" s="54">
        <v>43435</v>
      </c>
      <c r="D2909" s="3" t="str">
        <f>YEAR(Datos_Consumo[[#This Row],[FECHA]])&amp;"-"&amp;MONTH(Datos_Consumo[[#This Row],[FECHA]])</f>
        <v>2018-12</v>
      </c>
    </row>
    <row r="2910" spans="1:4" x14ac:dyDescent="0.25">
      <c r="A2910" t="s">
        <v>2246</v>
      </c>
      <c r="B2910">
        <v>2</v>
      </c>
      <c r="C2910" s="54">
        <v>43466</v>
      </c>
      <c r="D2910" s="3" t="str">
        <f>YEAR(Datos_Consumo[[#This Row],[FECHA]])&amp;"-"&amp;MONTH(Datos_Consumo[[#This Row],[FECHA]])</f>
        <v>2019-1</v>
      </c>
    </row>
    <row r="2911" spans="1:4" x14ac:dyDescent="0.25">
      <c r="A2911" t="s">
        <v>2247</v>
      </c>
      <c r="B2911">
        <v>52</v>
      </c>
      <c r="C2911" s="54">
        <v>43344</v>
      </c>
      <c r="D2911" s="3" t="str">
        <f>YEAR(Datos_Consumo[[#This Row],[FECHA]])&amp;"-"&amp;MONTH(Datos_Consumo[[#This Row],[FECHA]])</f>
        <v>2018-9</v>
      </c>
    </row>
    <row r="2912" spans="1:4" x14ac:dyDescent="0.25">
      <c r="A2912" t="s">
        <v>2247</v>
      </c>
      <c r="B2912">
        <v>2</v>
      </c>
      <c r="C2912" s="54">
        <v>43374</v>
      </c>
      <c r="D2912" s="3" t="str">
        <f>YEAR(Datos_Consumo[[#This Row],[FECHA]])&amp;"-"&amp;MONTH(Datos_Consumo[[#This Row],[FECHA]])</f>
        <v>2018-10</v>
      </c>
    </row>
    <row r="2913" spans="1:4" x14ac:dyDescent="0.25">
      <c r="A2913" t="s">
        <v>2247</v>
      </c>
      <c r="B2913">
        <v>33</v>
      </c>
      <c r="C2913" s="54">
        <v>43405</v>
      </c>
      <c r="D2913" s="3" t="str">
        <f>YEAR(Datos_Consumo[[#This Row],[FECHA]])&amp;"-"&amp;MONTH(Datos_Consumo[[#This Row],[FECHA]])</f>
        <v>2018-11</v>
      </c>
    </row>
    <row r="2914" spans="1:4" x14ac:dyDescent="0.25">
      <c r="A2914" t="s">
        <v>2247</v>
      </c>
      <c r="B2914">
        <v>7</v>
      </c>
      <c r="C2914" s="54">
        <v>43435</v>
      </c>
      <c r="D2914" s="3" t="str">
        <f>YEAR(Datos_Consumo[[#This Row],[FECHA]])&amp;"-"&amp;MONTH(Datos_Consumo[[#This Row],[FECHA]])</f>
        <v>2018-12</v>
      </c>
    </row>
    <row r="2915" spans="1:4" x14ac:dyDescent="0.25">
      <c r="A2915" t="s">
        <v>2247</v>
      </c>
      <c r="B2915">
        <v>6</v>
      </c>
      <c r="C2915" s="54">
        <v>43466</v>
      </c>
      <c r="D2915" s="3" t="str">
        <f>YEAR(Datos_Consumo[[#This Row],[FECHA]])&amp;"-"&amp;MONTH(Datos_Consumo[[#This Row],[FECHA]])</f>
        <v>2019-1</v>
      </c>
    </row>
    <row r="2916" spans="1:4" x14ac:dyDescent="0.25">
      <c r="A2916" t="s">
        <v>2248</v>
      </c>
      <c r="B2916">
        <v>138</v>
      </c>
      <c r="C2916" s="54">
        <v>43344</v>
      </c>
      <c r="D2916" s="3" t="str">
        <f>YEAR(Datos_Consumo[[#This Row],[FECHA]])&amp;"-"&amp;MONTH(Datos_Consumo[[#This Row],[FECHA]])</f>
        <v>2018-9</v>
      </c>
    </row>
    <row r="2917" spans="1:4" x14ac:dyDescent="0.25">
      <c r="A2917" t="s">
        <v>2248</v>
      </c>
      <c r="B2917">
        <v>72</v>
      </c>
      <c r="C2917" s="54">
        <v>43405</v>
      </c>
      <c r="D2917" s="3" t="str">
        <f>YEAR(Datos_Consumo[[#This Row],[FECHA]])&amp;"-"&amp;MONTH(Datos_Consumo[[#This Row],[FECHA]])</f>
        <v>2018-11</v>
      </c>
    </row>
    <row r="2918" spans="1:4" x14ac:dyDescent="0.25">
      <c r="A2918" t="s">
        <v>2248</v>
      </c>
      <c r="B2918">
        <v>18</v>
      </c>
      <c r="C2918" s="54">
        <v>43435</v>
      </c>
      <c r="D2918" s="3" t="str">
        <f>YEAR(Datos_Consumo[[#This Row],[FECHA]])&amp;"-"&amp;MONTH(Datos_Consumo[[#This Row],[FECHA]])</f>
        <v>2018-12</v>
      </c>
    </row>
    <row r="2919" spans="1:4" x14ac:dyDescent="0.25">
      <c r="A2919" t="s">
        <v>2248</v>
      </c>
      <c r="B2919">
        <v>13</v>
      </c>
      <c r="C2919" s="54">
        <v>43466</v>
      </c>
      <c r="D2919" s="3" t="str">
        <f>YEAR(Datos_Consumo[[#This Row],[FECHA]])&amp;"-"&amp;MONTH(Datos_Consumo[[#This Row],[FECHA]])</f>
        <v>2019-1</v>
      </c>
    </row>
    <row r="2920" spans="1:4" x14ac:dyDescent="0.25">
      <c r="A2920" t="s">
        <v>2249</v>
      </c>
      <c r="B2920">
        <v>74</v>
      </c>
      <c r="C2920" s="54">
        <v>43344</v>
      </c>
      <c r="D2920" s="3" t="str">
        <f>YEAR(Datos_Consumo[[#This Row],[FECHA]])&amp;"-"&amp;MONTH(Datos_Consumo[[#This Row],[FECHA]])</f>
        <v>2018-9</v>
      </c>
    </row>
    <row r="2921" spans="1:4" x14ac:dyDescent="0.25">
      <c r="A2921" t="s">
        <v>2249</v>
      </c>
      <c r="B2921">
        <v>4</v>
      </c>
      <c r="C2921" s="54">
        <v>43374</v>
      </c>
      <c r="D2921" s="3" t="str">
        <f>YEAR(Datos_Consumo[[#This Row],[FECHA]])&amp;"-"&amp;MONTH(Datos_Consumo[[#This Row],[FECHA]])</f>
        <v>2018-10</v>
      </c>
    </row>
    <row r="2922" spans="1:4" x14ac:dyDescent="0.25">
      <c r="A2922" t="s">
        <v>2249</v>
      </c>
      <c r="B2922">
        <v>37</v>
      </c>
      <c r="C2922" s="54">
        <v>43405</v>
      </c>
      <c r="D2922" s="3" t="str">
        <f>YEAR(Datos_Consumo[[#This Row],[FECHA]])&amp;"-"&amp;MONTH(Datos_Consumo[[#This Row],[FECHA]])</f>
        <v>2018-11</v>
      </c>
    </row>
    <row r="2923" spans="1:4" x14ac:dyDescent="0.25">
      <c r="A2923" t="s">
        <v>2249</v>
      </c>
      <c r="B2923">
        <v>10</v>
      </c>
      <c r="C2923" s="54">
        <v>43435</v>
      </c>
      <c r="D2923" s="3" t="str">
        <f>YEAR(Datos_Consumo[[#This Row],[FECHA]])&amp;"-"&amp;MONTH(Datos_Consumo[[#This Row],[FECHA]])</f>
        <v>2018-12</v>
      </c>
    </row>
    <row r="2924" spans="1:4" x14ac:dyDescent="0.25">
      <c r="A2924" t="s">
        <v>2249</v>
      </c>
      <c r="B2924">
        <v>15</v>
      </c>
      <c r="C2924" s="54">
        <v>43466</v>
      </c>
      <c r="D2924" s="3" t="str">
        <f>YEAR(Datos_Consumo[[#This Row],[FECHA]])&amp;"-"&amp;MONTH(Datos_Consumo[[#This Row],[FECHA]])</f>
        <v>2019-1</v>
      </c>
    </row>
    <row r="2925" spans="1:4" x14ac:dyDescent="0.25">
      <c r="A2925" t="s">
        <v>2250</v>
      </c>
      <c r="B2925">
        <v>24</v>
      </c>
      <c r="C2925" s="54">
        <v>43344</v>
      </c>
      <c r="D2925" s="3" t="str">
        <f>YEAR(Datos_Consumo[[#This Row],[FECHA]])&amp;"-"&amp;MONTH(Datos_Consumo[[#This Row],[FECHA]])</f>
        <v>2018-9</v>
      </c>
    </row>
    <row r="2926" spans="1:4" x14ac:dyDescent="0.25">
      <c r="A2926" t="s">
        <v>2250</v>
      </c>
      <c r="B2926">
        <v>9</v>
      </c>
      <c r="C2926" s="54">
        <v>43374</v>
      </c>
      <c r="D2926" s="3" t="str">
        <f>YEAR(Datos_Consumo[[#This Row],[FECHA]])&amp;"-"&amp;MONTH(Datos_Consumo[[#This Row],[FECHA]])</f>
        <v>2018-10</v>
      </c>
    </row>
    <row r="2927" spans="1:4" x14ac:dyDescent="0.25">
      <c r="A2927" t="s">
        <v>2250</v>
      </c>
      <c r="B2927">
        <v>18</v>
      </c>
      <c r="C2927" s="54">
        <v>43405</v>
      </c>
      <c r="D2927" s="3" t="str">
        <f>YEAR(Datos_Consumo[[#This Row],[FECHA]])&amp;"-"&amp;MONTH(Datos_Consumo[[#This Row],[FECHA]])</f>
        <v>2018-11</v>
      </c>
    </row>
    <row r="2928" spans="1:4" x14ac:dyDescent="0.25">
      <c r="A2928" t="s">
        <v>2250</v>
      </c>
      <c r="B2928">
        <v>1</v>
      </c>
      <c r="C2928" s="54">
        <v>43435</v>
      </c>
      <c r="D2928" s="3" t="str">
        <f>YEAR(Datos_Consumo[[#This Row],[FECHA]])&amp;"-"&amp;MONTH(Datos_Consumo[[#This Row],[FECHA]])</f>
        <v>2018-12</v>
      </c>
    </row>
    <row r="2929" spans="1:4" x14ac:dyDescent="0.25">
      <c r="A2929" t="s">
        <v>2250</v>
      </c>
      <c r="B2929">
        <v>5</v>
      </c>
      <c r="C2929" s="54">
        <v>43466</v>
      </c>
      <c r="D2929" s="3" t="str">
        <f>YEAR(Datos_Consumo[[#This Row],[FECHA]])&amp;"-"&amp;MONTH(Datos_Consumo[[#This Row],[FECHA]])</f>
        <v>2019-1</v>
      </c>
    </row>
    <row r="2930" spans="1:4" x14ac:dyDescent="0.25">
      <c r="A2930" t="s">
        <v>2251</v>
      </c>
      <c r="B2930">
        <v>33</v>
      </c>
      <c r="C2930" s="54">
        <v>43344</v>
      </c>
      <c r="D2930" s="3" t="str">
        <f>YEAR(Datos_Consumo[[#This Row],[FECHA]])&amp;"-"&amp;MONTH(Datos_Consumo[[#This Row],[FECHA]])</f>
        <v>2018-9</v>
      </c>
    </row>
    <row r="2931" spans="1:4" x14ac:dyDescent="0.25">
      <c r="A2931" t="s">
        <v>2251</v>
      </c>
      <c r="B2931">
        <v>14</v>
      </c>
      <c r="C2931" s="54">
        <v>43374</v>
      </c>
      <c r="D2931" s="3" t="str">
        <f>YEAR(Datos_Consumo[[#This Row],[FECHA]])&amp;"-"&amp;MONTH(Datos_Consumo[[#This Row],[FECHA]])</f>
        <v>2018-10</v>
      </c>
    </row>
    <row r="2932" spans="1:4" x14ac:dyDescent="0.25">
      <c r="A2932" t="s">
        <v>2251</v>
      </c>
      <c r="B2932">
        <v>12</v>
      </c>
      <c r="C2932" s="54">
        <v>43405</v>
      </c>
      <c r="D2932" s="3" t="str">
        <f>YEAR(Datos_Consumo[[#This Row],[FECHA]])&amp;"-"&amp;MONTH(Datos_Consumo[[#This Row],[FECHA]])</f>
        <v>2018-11</v>
      </c>
    </row>
    <row r="2933" spans="1:4" x14ac:dyDescent="0.25">
      <c r="A2933" t="s">
        <v>2251</v>
      </c>
      <c r="B2933">
        <v>6</v>
      </c>
      <c r="C2933" s="54">
        <v>43435</v>
      </c>
      <c r="D2933" s="3" t="str">
        <f>YEAR(Datos_Consumo[[#This Row],[FECHA]])&amp;"-"&amp;MONTH(Datos_Consumo[[#This Row],[FECHA]])</f>
        <v>2018-12</v>
      </c>
    </row>
    <row r="2934" spans="1:4" x14ac:dyDescent="0.25">
      <c r="A2934" t="s">
        <v>2251</v>
      </c>
      <c r="B2934">
        <v>7</v>
      </c>
      <c r="C2934" s="54">
        <v>43466</v>
      </c>
      <c r="D2934" s="3" t="str">
        <f>YEAR(Datos_Consumo[[#This Row],[FECHA]])&amp;"-"&amp;MONTH(Datos_Consumo[[#This Row],[FECHA]])</f>
        <v>2019-1</v>
      </c>
    </row>
    <row r="2935" spans="1:4" x14ac:dyDescent="0.25">
      <c r="A2935" t="s">
        <v>2252</v>
      </c>
      <c r="B2935">
        <v>59</v>
      </c>
      <c r="C2935" s="54">
        <v>43344</v>
      </c>
      <c r="D2935" s="3" t="str">
        <f>YEAR(Datos_Consumo[[#This Row],[FECHA]])&amp;"-"&amp;MONTH(Datos_Consumo[[#This Row],[FECHA]])</f>
        <v>2018-9</v>
      </c>
    </row>
    <row r="2936" spans="1:4" x14ac:dyDescent="0.25">
      <c r="A2936" t="s">
        <v>2252</v>
      </c>
      <c r="B2936">
        <v>30</v>
      </c>
      <c r="C2936" s="54">
        <v>43374</v>
      </c>
      <c r="D2936" s="3" t="str">
        <f>YEAR(Datos_Consumo[[#This Row],[FECHA]])&amp;"-"&amp;MONTH(Datos_Consumo[[#This Row],[FECHA]])</f>
        <v>2018-10</v>
      </c>
    </row>
    <row r="2937" spans="1:4" x14ac:dyDescent="0.25">
      <c r="A2937" t="s">
        <v>2252</v>
      </c>
      <c r="B2937">
        <v>22</v>
      </c>
      <c r="C2937" s="54">
        <v>43405</v>
      </c>
      <c r="D2937" s="3" t="str">
        <f>YEAR(Datos_Consumo[[#This Row],[FECHA]])&amp;"-"&amp;MONTH(Datos_Consumo[[#This Row],[FECHA]])</f>
        <v>2018-11</v>
      </c>
    </row>
    <row r="2938" spans="1:4" x14ac:dyDescent="0.25">
      <c r="A2938" t="s">
        <v>2252</v>
      </c>
      <c r="B2938">
        <v>6</v>
      </c>
      <c r="C2938" s="54">
        <v>43435</v>
      </c>
      <c r="D2938" s="3" t="str">
        <f>YEAR(Datos_Consumo[[#This Row],[FECHA]])&amp;"-"&amp;MONTH(Datos_Consumo[[#This Row],[FECHA]])</f>
        <v>2018-12</v>
      </c>
    </row>
    <row r="2939" spans="1:4" x14ac:dyDescent="0.25">
      <c r="A2939" t="s">
        <v>2252</v>
      </c>
      <c r="B2939">
        <v>6</v>
      </c>
      <c r="C2939" s="54">
        <v>43466</v>
      </c>
      <c r="D2939" s="3" t="str">
        <f>YEAR(Datos_Consumo[[#This Row],[FECHA]])&amp;"-"&amp;MONTH(Datos_Consumo[[#This Row],[FECHA]])</f>
        <v>2019-1</v>
      </c>
    </row>
    <row r="2940" spans="1:4" x14ac:dyDescent="0.25">
      <c r="A2940" t="s">
        <v>2253</v>
      </c>
      <c r="B2940">
        <v>46</v>
      </c>
      <c r="C2940" s="54">
        <v>43344</v>
      </c>
      <c r="D2940" s="3" t="str">
        <f>YEAR(Datos_Consumo[[#This Row],[FECHA]])&amp;"-"&amp;MONTH(Datos_Consumo[[#This Row],[FECHA]])</f>
        <v>2018-9</v>
      </c>
    </row>
    <row r="2941" spans="1:4" x14ac:dyDescent="0.25">
      <c r="A2941" t="s">
        <v>2253</v>
      </c>
      <c r="B2941">
        <v>13</v>
      </c>
      <c r="C2941" s="54">
        <v>43374</v>
      </c>
      <c r="D2941" s="3" t="str">
        <f>YEAR(Datos_Consumo[[#This Row],[FECHA]])&amp;"-"&amp;MONTH(Datos_Consumo[[#This Row],[FECHA]])</f>
        <v>2018-10</v>
      </c>
    </row>
    <row r="2942" spans="1:4" x14ac:dyDescent="0.25">
      <c r="A2942" t="s">
        <v>2253</v>
      </c>
      <c r="B2942">
        <v>16</v>
      </c>
      <c r="C2942" s="54">
        <v>43405</v>
      </c>
      <c r="D2942" s="3" t="str">
        <f>YEAR(Datos_Consumo[[#This Row],[FECHA]])&amp;"-"&amp;MONTH(Datos_Consumo[[#This Row],[FECHA]])</f>
        <v>2018-11</v>
      </c>
    </row>
    <row r="2943" spans="1:4" x14ac:dyDescent="0.25">
      <c r="A2943" t="s">
        <v>2253</v>
      </c>
      <c r="B2943">
        <v>2</v>
      </c>
      <c r="C2943" s="54">
        <v>43435</v>
      </c>
      <c r="D2943" s="3" t="str">
        <f>YEAR(Datos_Consumo[[#This Row],[FECHA]])&amp;"-"&amp;MONTH(Datos_Consumo[[#This Row],[FECHA]])</f>
        <v>2018-12</v>
      </c>
    </row>
    <row r="2944" spans="1:4" x14ac:dyDescent="0.25">
      <c r="A2944" t="s">
        <v>2253</v>
      </c>
      <c r="B2944">
        <v>8</v>
      </c>
      <c r="C2944" s="54">
        <v>43466</v>
      </c>
      <c r="D2944" s="3" t="str">
        <f>YEAR(Datos_Consumo[[#This Row],[FECHA]])&amp;"-"&amp;MONTH(Datos_Consumo[[#This Row],[FECHA]])</f>
        <v>2019-1</v>
      </c>
    </row>
    <row r="2945" spans="1:4" x14ac:dyDescent="0.25">
      <c r="A2945" t="s">
        <v>2254</v>
      </c>
      <c r="B2945">
        <v>18</v>
      </c>
      <c r="C2945" s="54">
        <v>43344</v>
      </c>
      <c r="D2945" s="3" t="str">
        <f>YEAR(Datos_Consumo[[#This Row],[FECHA]])&amp;"-"&amp;MONTH(Datos_Consumo[[#This Row],[FECHA]])</f>
        <v>2018-9</v>
      </c>
    </row>
    <row r="2946" spans="1:4" x14ac:dyDescent="0.25">
      <c r="A2946" t="s">
        <v>2254</v>
      </c>
      <c r="B2946">
        <v>2</v>
      </c>
      <c r="C2946" s="54">
        <v>43374</v>
      </c>
      <c r="D2946" s="3" t="str">
        <f>YEAR(Datos_Consumo[[#This Row],[FECHA]])&amp;"-"&amp;MONTH(Datos_Consumo[[#This Row],[FECHA]])</f>
        <v>2018-10</v>
      </c>
    </row>
    <row r="2947" spans="1:4" x14ac:dyDescent="0.25">
      <c r="A2947" t="s">
        <v>2254</v>
      </c>
      <c r="B2947">
        <v>5</v>
      </c>
      <c r="C2947" s="54">
        <v>43405</v>
      </c>
      <c r="D2947" s="3" t="str">
        <f>YEAR(Datos_Consumo[[#This Row],[FECHA]])&amp;"-"&amp;MONTH(Datos_Consumo[[#This Row],[FECHA]])</f>
        <v>2018-11</v>
      </c>
    </row>
    <row r="2948" spans="1:4" x14ac:dyDescent="0.25">
      <c r="A2948" t="s">
        <v>2254</v>
      </c>
      <c r="B2948">
        <v>3</v>
      </c>
      <c r="C2948" s="54">
        <v>43435</v>
      </c>
      <c r="D2948" s="3" t="str">
        <f>YEAR(Datos_Consumo[[#This Row],[FECHA]])&amp;"-"&amp;MONTH(Datos_Consumo[[#This Row],[FECHA]])</f>
        <v>2018-12</v>
      </c>
    </row>
    <row r="2949" spans="1:4" x14ac:dyDescent="0.25">
      <c r="A2949" t="s">
        <v>2254</v>
      </c>
      <c r="B2949">
        <v>1</v>
      </c>
      <c r="C2949" s="54">
        <v>43466</v>
      </c>
      <c r="D2949" s="3" t="str">
        <f>YEAR(Datos_Consumo[[#This Row],[FECHA]])&amp;"-"&amp;MONTH(Datos_Consumo[[#This Row],[FECHA]])</f>
        <v>2019-1</v>
      </c>
    </row>
    <row r="2950" spans="1:4" x14ac:dyDescent="0.25">
      <c r="A2950" t="s">
        <v>2255</v>
      </c>
      <c r="B2950">
        <v>72</v>
      </c>
      <c r="C2950" s="54">
        <v>43344</v>
      </c>
      <c r="D2950" s="3" t="str">
        <f>YEAR(Datos_Consumo[[#This Row],[FECHA]])&amp;"-"&amp;MONTH(Datos_Consumo[[#This Row],[FECHA]])</f>
        <v>2018-9</v>
      </c>
    </row>
    <row r="2951" spans="1:4" x14ac:dyDescent="0.25">
      <c r="A2951" t="s">
        <v>2255</v>
      </c>
      <c r="B2951">
        <v>51</v>
      </c>
      <c r="C2951" s="54">
        <v>43405</v>
      </c>
      <c r="D2951" s="3" t="str">
        <f>YEAR(Datos_Consumo[[#This Row],[FECHA]])&amp;"-"&amp;MONTH(Datos_Consumo[[#This Row],[FECHA]])</f>
        <v>2018-11</v>
      </c>
    </row>
    <row r="2952" spans="1:4" x14ac:dyDescent="0.25">
      <c r="A2952" t="s">
        <v>2255</v>
      </c>
      <c r="B2952">
        <v>14</v>
      </c>
      <c r="C2952" s="54">
        <v>43435</v>
      </c>
      <c r="D2952" s="3" t="str">
        <f>YEAR(Datos_Consumo[[#This Row],[FECHA]])&amp;"-"&amp;MONTH(Datos_Consumo[[#This Row],[FECHA]])</f>
        <v>2018-12</v>
      </c>
    </row>
    <row r="2953" spans="1:4" x14ac:dyDescent="0.25">
      <c r="A2953" t="s">
        <v>2255</v>
      </c>
      <c r="B2953">
        <v>12</v>
      </c>
      <c r="C2953" s="54">
        <v>43466</v>
      </c>
      <c r="D2953" s="3" t="str">
        <f>YEAR(Datos_Consumo[[#This Row],[FECHA]])&amp;"-"&amp;MONTH(Datos_Consumo[[#This Row],[FECHA]])</f>
        <v>2019-1</v>
      </c>
    </row>
    <row r="2954" spans="1:4" x14ac:dyDescent="0.25">
      <c r="A2954" t="s">
        <v>2256</v>
      </c>
      <c r="B2954">
        <v>181</v>
      </c>
      <c r="C2954" s="54">
        <v>43344</v>
      </c>
      <c r="D2954" s="3" t="str">
        <f>YEAR(Datos_Consumo[[#This Row],[FECHA]])&amp;"-"&amp;MONTH(Datos_Consumo[[#This Row],[FECHA]])</f>
        <v>2018-9</v>
      </c>
    </row>
    <row r="2955" spans="1:4" x14ac:dyDescent="0.25">
      <c r="A2955" t="s">
        <v>2256</v>
      </c>
      <c r="B2955">
        <v>1</v>
      </c>
      <c r="C2955" s="54">
        <v>43374</v>
      </c>
      <c r="D2955" s="3" t="str">
        <f>YEAR(Datos_Consumo[[#This Row],[FECHA]])&amp;"-"&amp;MONTH(Datos_Consumo[[#This Row],[FECHA]])</f>
        <v>2018-10</v>
      </c>
    </row>
    <row r="2956" spans="1:4" x14ac:dyDescent="0.25">
      <c r="A2956" t="s">
        <v>2256</v>
      </c>
      <c r="B2956">
        <v>96</v>
      </c>
      <c r="C2956" s="54">
        <v>43405</v>
      </c>
      <c r="D2956" s="3" t="str">
        <f>YEAR(Datos_Consumo[[#This Row],[FECHA]])&amp;"-"&amp;MONTH(Datos_Consumo[[#This Row],[FECHA]])</f>
        <v>2018-11</v>
      </c>
    </row>
    <row r="2957" spans="1:4" x14ac:dyDescent="0.25">
      <c r="A2957" t="s">
        <v>2256</v>
      </c>
      <c r="B2957">
        <v>34</v>
      </c>
      <c r="C2957" s="54">
        <v>43435</v>
      </c>
      <c r="D2957" s="3" t="str">
        <f>YEAR(Datos_Consumo[[#This Row],[FECHA]])&amp;"-"&amp;MONTH(Datos_Consumo[[#This Row],[FECHA]])</f>
        <v>2018-12</v>
      </c>
    </row>
    <row r="2958" spans="1:4" x14ac:dyDescent="0.25">
      <c r="A2958" t="s">
        <v>2256</v>
      </c>
      <c r="B2958">
        <v>20</v>
      </c>
      <c r="C2958" s="54">
        <v>43466</v>
      </c>
      <c r="D2958" s="3" t="str">
        <f>YEAR(Datos_Consumo[[#This Row],[FECHA]])&amp;"-"&amp;MONTH(Datos_Consumo[[#This Row],[FECHA]])</f>
        <v>2019-1</v>
      </c>
    </row>
    <row r="2959" spans="1:4" x14ac:dyDescent="0.25">
      <c r="A2959" t="s">
        <v>2257</v>
      </c>
      <c r="B2959">
        <v>95</v>
      </c>
      <c r="C2959" s="54">
        <v>43344</v>
      </c>
      <c r="D2959" s="3" t="str">
        <f>YEAR(Datos_Consumo[[#This Row],[FECHA]])&amp;"-"&amp;MONTH(Datos_Consumo[[#This Row],[FECHA]])</f>
        <v>2018-9</v>
      </c>
    </row>
    <row r="2960" spans="1:4" x14ac:dyDescent="0.25">
      <c r="A2960" t="s">
        <v>2257</v>
      </c>
      <c r="B2960">
        <v>45</v>
      </c>
      <c r="C2960" s="54">
        <v>43405</v>
      </c>
      <c r="D2960" s="3" t="str">
        <f>YEAR(Datos_Consumo[[#This Row],[FECHA]])&amp;"-"&amp;MONTH(Datos_Consumo[[#This Row],[FECHA]])</f>
        <v>2018-11</v>
      </c>
    </row>
    <row r="2961" spans="1:4" x14ac:dyDescent="0.25">
      <c r="A2961" t="s">
        <v>2257</v>
      </c>
      <c r="B2961">
        <v>26</v>
      </c>
      <c r="C2961" s="54">
        <v>43435</v>
      </c>
      <c r="D2961" s="3" t="str">
        <f>YEAR(Datos_Consumo[[#This Row],[FECHA]])&amp;"-"&amp;MONTH(Datos_Consumo[[#This Row],[FECHA]])</f>
        <v>2018-12</v>
      </c>
    </row>
    <row r="2962" spans="1:4" x14ac:dyDescent="0.25">
      <c r="A2962" t="s">
        <v>2257</v>
      </c>
      <c r="B2962">
        <v>13</v>
      </c>
      <c r="C2962" s="54">
        <v>43466</v>
      </c>
      <c r="D2962" s="3" t="str">
        <f>YEAR(Datos_Consumo[[#This Row],[FECHA]])&amp;"-"&amp;MONTH(Datos_Consumo[[#This Row],[FECHA]])</f>
        <v>2019-1</v>
      </c>
    </row>
    <row r="2963" spans="1:4" x14ac:dyDescent="0.25">
      <c r="A2963" t="s">
        <v>2258</v>
      </c>
      <c r="B2963">
        <v>43</v>
      </c>
      <c r="C2963" s="54">
        <v>43344</v>
      </c>
      <c r="D2963" s="3" t="str">
        <f>YEAR(Datos_Consumo[[#This Row],[FECHA]])&amp;"-"&amp;MONTH(Datos_Consumo[[#This Row],[FECHA]])</f>
        <v>2018-9</v>
      </c>
    </row>
    <row r="2964" spans="1:4" x14ac:dyDescent="0.25">
      <c r="A2964" t="s">
        <v>2258</v>
      </c>
      <c r="B2964">
        <v>4</v>
      </c>
      <c r="C2964" s="54">
        <v>43374</v>
      </c>
      <c r="D2964" s="3" t="str">
        <f>YEAR(Datos_Consumo[[#This Row],[FECHA]])&amp;"-"&amp;MONTH(Datos_Consumo[[#This Row],[FECHA]])</f>
        <v>2018-10</v>
      </c>
    </row>
    <row r="2965" spans="1:4" x14ac:dyDescent="0.25">
      <c r="A2965" t="s">
        <v>2258</v>
      </c>
      <c r="B2965">
        <v>17</v>
      </c>
      <c r="C2965" s="54">
        <v>43405</v>
      </c>
      <c r="D2965" s="3" t="str">
        <f>YEAR(Datos_Consumo[[#This Row],[FECHA]])&amp;"-"&amp;MONTH(Datos_Consumo[[#This Row],[FECHA]])</f>
        <v>2018-11</v>
      </c>
    </row>
    <row r="2966" spans="1:4" x14ac:dyDescent="0.25">
      <c r="A2966" t="s">
        <v>2258</v>
      </c>
      <c r="B2966">
        <v>7</v>
      </c>
      <c r="C2966" s="54">
        <v>43435</v>
      </c>
      <c r="D2966" s="3" t="str">
        <f>YEAR(Datos_Consumo[[#This Row],[FECHA]])&amp;"-"&amp;MONTH(Datos_Consumo[[#This Row],[FECHA]])</f>
        <v>2018-12</v>
      </c>
    </row>
    <row r="2967" spans="1:4" x14ac:dyDescent="0.25">
      <c r="A2967" t="s">
        <v>2258</v>
      </c>
      <c r="B2967">
        <v>4</v>
      </c>
      <c r="C2967" s="54">
        <v>43466</v>
      </c>
      <c r="D2967" s="3" t="str">
        <f>YEAR(Datos_Consumo[[#This Row],[FECHA]])&amp;"-"&amp;MONTH(Datos_Consumo[[#This Row],[FECHA]])</f>
        <v>2019-1</v>
      </c>
    </row>
    <row r="2968" spans="1:4" x14ac:dyDescent="0.25">
      <c r="A2968" t="s">
        <v>2259</v>
      </c>
      <c r="B2968">
        <v>48</v>
      </c>
      <c r="C2968" s="54">
        <v>43344</v>
      </c>
      <c r="D2968" s="3" t="str">
        <f>YEAR(Datos_Consumo[[#This Row],[FECHA]])&amp;"-"&amp;MONTH(Datos_Consumo[[#This Row],[FECHA]])</f>
        <v>2018-9</v>
      </c>
    </row>
    <row r="2969" spans="1:4" x14ac:dyDescent="0.25">
      <c r="A2969" t="s">
        <v>2259</v>
      </c>
      <c r="B2969">
        <v>19</v>
      </c>
      <c r="C2969" s="54">
        <v>43374</v>
      </c>
      <c r="D2969" s="3" t="str">
        <f>YEAR(Datos_Consumo[[#This Row],[FECHA]])&amp;"-"&amp;MONTH(Datos_Consumo[[#This Row],[FECHA]])</f>
        <v>2018-10</v>
      </c>
    </row>
    <row r="2970" spans="1:4" x14ac:dyDescent="0.25">
      <c r="A2970" t="s">
        <v>2259</v>
      </c>
      <c r="B2970">
        <v>17</v>
      </c>
      <c r="C2970" s="54">
        <v>43405</v>
      </c>
      <c r="D2970" s="3" t="str">
        <f>YEAR(Datos_Consumo[[#This Row],[FECHA]])&amp;"-"&amp;MONTH(Datos_Consumo[[#This Row],[FECHA]])</f>
        <v>2018-11</v>
      </c>
    </row>
    <row r="2971" spans="1:4" x14ac:dyDescent="0.25">
      <c r="A2971" t="s">
        <v>2259</v>
      </c>
      <c r="B2971">
        <v>6</v>
      </c>
      <c r="C2971" s="54">
        <v>43435</v>
      </c>
      <c r="D2971" s="3" t="str">
        <f>YEAR(Datos_Consumo[[#This Row],[FECHA]])&amp;"-"&amp;MONTH(Datos_Consumo[[#This Row],[FECHA]])</f>
        <v>2018-12</v>
      </c>
    </row>
    <row r="2972" spans="1:4" x14ac:dyDescent="0.25">
      <c r="A2972" t="s">
        <v>2259</v>
      </c>
      <c r="B2972">
        <v>17</v>
      </c>
      <c r="C2972" s="54">
        <v>43466</v>
      </c>
      <c r="D2972" s="3" t="str">
        <f>YEAR(Datos_Consumo[[#This Row],[FECHA]])&amp;"-"&amp;MONTH(Datos_Consumo[[#This Row],[FECHA]])</f>
        <v>2019-1</v>
      </c>
    </row>
    <row r="2973" spans="1:4" x14ac:dyDescent="0.25">
      <c r="A2973" t="s">
        <v>2260</v>
      </c>
      <c r="B2973">
        <v>91</v>
      </c>
      <c r="C2973" s="54">
        <v>43344</v>
      </c>
      <c r="D2973" s="3" t="str">
        <f>YEAR(Datos_Consumo[[#This Row],[FECHA]])&amp;"-"&amp;MONTH(Datos_Consumo[[#This Row],[FECHA]])</f>
        <v>2018-9</v>
      </c>
    </row>
    <row r="2974" spans="1:4" x14ac:dyDescent="0.25">
      <c r="A2974" t="s">
        <v>2260</v>
      </c>
      <c r="B2974">
        <v>44</v>
      </c>
      <c r="C2974" s="54">
        <v>43374</v>
      </c>
      <c r="D2974" s="3" t="str">
        <f>YEAR(Datos_Consumo[[#This Row],[FECHA]])&amp;"-"&amp;MONTH(Datos_Consumo[[#This Row],[FECHA]])</f>
        <v>2018-10</v>
      </c>
    </row>
    <row r="2975" spans="1:4" x14ac:dyDescent="0.25">
      <c r="A2975" t="s">
        <v>2260</v>
      </c>
      <c r="B2975">
        <v>31</v>
      </c>
      <c r="C2975" s="54">
        <v>43405</v>
      </c>
      <c r="D2975" s="3" t="str">
        <f>YEAR(Datos_Consumo[[#This Row],[FECHA]])&amp;"-"&amp;MONTH(Datos_Consumo[[#This Row],[FECHA]])</f>
        <v>2018-11</v>
      </c>
    </row>
    <row r="2976" spans="1:4" x14ac:dyDescent="0.25">
      <c r="A2976" t="s">
        <v>2260</v>
      </c>
      <c r="B2976">
        <v>17</v>
      </c>
      <c r="C2976" s="54">
        <v>43435</v>
      </c>
      <c r="D2976" s="3" t="str">
        <f>YEAR(Datos_Consumo[[#This Row],[FECHA]])&amp;"-"&amp;MONTH(Datos_Consumo[[#This Row],[FECHA]])</f>
        <v>2018-12</v>
      </c>
    </row>
    <row r="2977" spans="1:4" x14ac:dyDescent="0.25">
      <c r="A2977" t="s">
        <v>2260</v>
      </c>
      <c r="B2977">
        <v>19</v>
      </c>
      <c r="C2977" s="54">
        <v>43466</v>
      </c>
      <c r="D2977" s="3" t="str">
        <f>YEAR(Datos_Consumo[[#This Row],[FECHA]])&amp;"-"&amp;MONTH(Datos_Consumo[[#This Row],[FECHA]])</f>
        <v>2019-1</v>
      </c>
    </row>
    <row r="2978" spans="1:4" x14ac:dyDescent="0.25">
      <c r="A2978" t="s">
        <v>2261</v>
      </c>
      <c r="B2978">
        <v>75</v>
      </c>
      <c r="C2978" s="54">
        <v>43344</v>
      </c>
      <c r="D2978" s="3" t="str">
        <f>YEAR(Datos_Consumo[[#This Row],[FECHA]])&amp;"-"&amp;MONTH(Datos_Consumo[[#This Row],[FECHA]])</f>
        <v>2018-9</v>
      </c>
    </row>
    <row r="2979" spans="1:4" x14ac:dyDescent="0.25">
      <c r="A2979" t="s">
        <v>2261</v>
      </c>
      <c r="B2979">
        <v>9</v>
      </c>
      <c r="C2979" s="54">
        <v>43374</v>
      </c>
      <c r="D2979" s="3" t="str">
        <f>YEAR(Datos_Consumo[[#This Row],[FECHA]])&amp;"-"&amp;MONTH(Datos_Consumo[[#This Row],[FECHA]])</f>
        <v>2018-10</v>
      </c>
    </row>
    <row r="2980" spans="1:4" x14ac:dyDescent="0.25">
      <c r="A2980" t="s">
        <v>2261</v>
      </c>
      <c r="B2980">
        <v>30</v>
      </c>
      <c r="C2980" s="54">
        <v>43405</v>
      </c>
      <c r="D2980" s="3" t="str">
        <f>YEAR(Datos_Consumo[[#This Row],[FECHA]])&amp;"-"&amp;MONTH(Datos_Consumo[[#This Row],[FECHA]])</f>
        <v>2018-11</v>
      </c>
    </row>
    <row r="2981" spans="1:4" x14ac:dyDescent="0.25">
      <c r="A2981" t="s">
        <v>2261</v>
      </c>
      <c r="B2981">
        <v>2</v>
      </c>
      <c r="C2981" s="54">
        <v>43435</v>
      </c>
      <c r="D2981" s="3" t="str">
        <f>YEAR(Datos_Consumo[[#This Row],[FECHA]])&amp;"-"&amp;MONTH(Datos_Consumo[[#This Row],[FECHA]])</f>
        <v>2018-12</v>
      </c>
    </row>
    <row r="2982" spans="1:4" x14ac:dyDescent="0.25">
      <c r="A2982" t="s">
        <v>2261</v>
      </c>
      <c r="B2982">
        <v>9</v>
      </c>
      <c r="C2982" s="54">
        <v>43466</v>
      </c>
      <c r="D2982" s="3" t="str">
        <f>YEAR(Datos_Consumo[[#This Row],[FECHA]])&amp;"-"&amp;MONTH(Datos_Consumo[[#This Row],[FECHA]])</f>
        <v>2019-1</v>
      </c>
    </row>
    <row r="2983" spans="1:4" x14ac:dyDescent="0.25">
      <c r="A2983" t="s">
        <v>2262</v>
      </c>
      <c r="B2983">
        <v>32</v>
      </c>
      <c r="C2983" s="54">
        <v>43344</v>
      </c>
      <c r="D2983" s="3" t="str">
        <f>YEAR(Datos_Consumo[[#This Row],[FECHA]])&amp;"-"&amp;MONTH(Datos_Consumo[[#This Row],[FECHA]])</f>
        <v>2018-9</v>
      </c>
    </row>
    <row r="2984" spans="1:4" x14ac:dyDescent="0.25">
      <c r="A2984" t="s">
        <v>2262</v>
      </c>
      <c r="B2984">
        <v>7</v>
      </c>
      <c r="C2984" s="54">
        <v>43374</v>
      </c>
      <c r="D2984" s="3" t="str">
        <f>YEAR(Datos_Consumo[[#This Row],[FECHA]])&amp;"-"&amp;MONTH(Datos_Consumo[[#This Row],[FECHA]])</f>
        <v>2018-10</v>
      </c>
    </row>
    <row r="2985" spans="1:4" x14ac:dyDescent="0.25">
      <c r="A2985" t="s">
        <v>2262</v>
      </c>
      <c r="B2985">
        <v>19</v>
      </c>
      <c r="C2985" s="54">
        <v>43405</v>
      </c>
      <c r="D2985" s="3" t="str">
        <f>YEAR(Datos_Consumo[[#This Row],[FECHA]])&amp;"-"&amp;MONTH(Datos_Consumo[[#This Row],[FECHA]])</f>
        <v>2018-11</v>
      </c>
    </row>
    <row r="2986" spans="1:4" x14ac:dyDescent="0.25">
      <c r="A2986" t="s">
        <v>2262</v>
      </c>
      <c r="B2986">
        <v>3</v>
      </c>
      <c r="C2986" s="54">
        <v>43435</v>
      </c>
      <c r="D2986" s="3" t="str">
        <f>YEAR(Datos_Consumo[[#This Row],[FECHA]])&amp;"-"&amp;MONTH(Datos_Consumo[[#This Row],[FECHA]])</f>
        <v>2018-12</v>
      </c>
    </row>
    <row r="2987" spans="1:4" x14ac:dyDescent="0.25">
      <c r="A2987" t="s">
        <v>2262</v>
      </c>
      <c r="B2987">
        <v>5</v>
      </c>
      <c r="C2987" s="54">
        <v>43466</v>
      </c>
      <c r="D2987" s="3" t="str">
        <f>YEAR(Datos_Consumo[[#This Row],[FECHA]])&amp;"-"&amp;MONTH(Datos_Consumo[[#This Row],[FECHA]])</f>
        <v>2019-1</v>
      </c>
    </row>
    <row r="2988" spans="1:4" x14ac:dyDescent="0.25">
      <c r="A2988" t="s">
        <v>2263</v>
      </c>
      <c r="B2988">
        <v>58</v>
      </c>
      <c r="C2988" s="54">
        <v>43344</v>
      </c>
      <c r="D2988" s="3" t="str">
        <f>YEAR(Datos_Consumo[[#This Row],[FECHA]])&amp;"-"&amp;MONTH(Datos_Consumo[[#This Row],[FECHA]])</f>
        <v>2018-9</v>
      </c>
    </row>
    <row r="2989" spans="1:4" x14ac:dyDescent="0.25">
      <c r="A2989" t="s">
        <v>2263</v>
      </c>
      <c r="B2989">
        <v>5</v>
      </c>
      <c r="C2989" s="54">
        <v>43374</v>
      </c>
      <c r="D2989" s="3" t="str">
        <f>YEAR(Datos_Consumo[[#This Row],[FECHA]])&amp;"-"&amp;MONTH(Datos_Consumo[[#This Row],[FECHA]])</f>
        <v>2018-10</v>
      </c>
    </row>
    <row r="2990" spans="1:4" x14ac:dyDescent="0.25">
      <c r="A2990" t="s">
        <v>2263</v>
      </c>
      <c r="B2990">
        <v>42</v>
      </c>
      <c r="C2990" s="54">
        <v>43405</v>
      </c>
      <c r="D2990" s="3" t="str">
        <f>YEAR(Datos_Consumo[[#This Row],[FECHA]])&amp;"-"&amp;MONTH(Datos_Consumo[[#This Row],[FECHA]])</f>
        <v>2018-11</v>
      </c>
    </row>
    <row r="2991" spans="1:4" x14ac:dyDescent="0.25">
      <c r="A2991" t="s">
        <v>2263</v>
      </c>
      <c r="B2991">
        <v>11</v>
      </c>
      <c r="C2991" s="54">
        <v>43435</v>
      </c>
      <c r="D2991" s="3" t="str">
        <f>YEAR(Datos_Consumo[[#This Row],[FECHA]])&amp;"-"&amp;MONTH(Datos_Consumo[[#This Row],[FECHA]])</f>
        <v>2018-12</v>
      </c>
    </row>
    <row r="2992" spans="1:4" x14ac:dyDescent="0.25">
      <c r="A2992" t="s">
        <v>2263</v>
      </c>
      <c r="B2992">
        <v>9</v>
      </c>
      <c r="C2992" s="54">
        <v>43466</v>
      </c>
      <c r="D2992" s="3" t="str">
        <f>YEAR(Datos_Consumo[[#This Row],[FECHA]])&amp;"-"&amp;MONTH(Datos_Consumo[[#This Row],[FECHA]])</f>
        <v>2019-1</v>
      </c>
    </row>
    <row r="2993" spans="1:4" x14ac:dyDescent="0.25">
      <c r="A2993" t="s">
        <v>2264</v>
      </c>
      <c r="B2993">
        <v>131</v>
      </c>
      <c r="C2993" s="54">
        <v>43344</v>
      </c>
      <c r="D2993" s="3" t="str">
        <f>YEAR(Datos_Consumo[[#This Row],[FECHA]])&amp;"-"&amp;MONTH(Datos_Consumo[[#This Row],[FECHA]])</f>
        <v>2018-9</v>
      </c>
    </row>
    <row r="2994" spans="1:4" x14ac:dyDescent="0.25">
      <c r="A2994" t="s">
        <v>2264</v>
      </c>
      <c r="B2994">
        <v>1</v>
      </c>
      <c r="C2994" s="54">
        <v>43374</v>
      </c>
      <c r="D2994" s="3" t="str">
        <f>YEAR(Datos_Consumo[[#This Row],[FECHA]])&amp;"-"&amp;MONTH(Datos_Consumo[[#This Row],[FECHA]])</f>
        <v>2018-10</v>
      </c>
    </row>
    <row r="2995" spans="1:4" x14ac:dyDescent="0.25">
      <c r="A2995" t="s">
        <v>2264</v>
      </c>
      <c r="B2995">
        <v>62</v>
      </c>
      <c r="C2995" s="54">
        <v>43405</v>
      </c>
      <c r="D2995" s="3" t="str">
        <f>YEAR(Datos_Consumo[[#This Row],[FECHA]])&amp;"-"&amp;MONTH(Datos_Consumo[[#This Row],[FECHA]])</f>
        <v>2018-11</v>
      </c>
    </row>
    <row r="2996" spans="1:4" x14ac:dyDescent="0.25">
      <c r="A2996" t="s">
        <v>2264</v>
      </c>
      <c r="B2996">
        <v>23</v>
      </c>
      <c r="C2996" s="54">
        <v>43435</v>
      </c>
      <c r="D2996" s="3" t="str">
        <f>YEAR(Datos_Consumo[[#This Row],[FECHA]])&amp;"-"&amp;MONTH(Datos_Consumo[[#This Row],[FECHA]])</f>
        <v>2018-12</v>
      </c>
    </row>
    <row r="2997" spans="1:4" x14ac:dyDescent="0.25">
      <c r="A2997" t="s">
        <v>2264</v>
      </c>
      <c r="B2997">
        <v>13</v>
      </c>
      <c r="C2997" s="54">
        <v>43466</v>
      </c>
      <c r="D2997" s="3" t="str">
        <f>YEAR(Datos_Consumo[[#This Row],[FECHA]])&amp;"-"&amp;MONTH(Datos_Consumo[[#This Row],[FECHA]])</f>
        <v>2019-1</v>
      </c>
    </row>
    <row r="2998" spans="1:4" x14ac:dyDescent="0.25">
      <c r="A2998" t="s">
        <v>2265</v>
      </c>
      <c r="B2998">
        <v>77</v>
      </c>
      <c r="C2998" s="54">
        <v>43344</v>
      </c>
      <c r="D2998" s="3" t="str">
        <f>YEAR(Datos_Consumo[[#This Row],[FECHA]])&amp;"-"&amp;MONTH(Datos_Consumo[[#This Row],[FECHA]])</f>
        <v>2018-9</v>
      </c>
    </row>
    <row r="2999" spans="1:4" x14ac:dyDescent="0.25">
      <c r="A2999" t="s">
        <v>2265</v>
      </c>
      <c r="B2999">
        <v>1</v>
      </c>
      <c r="C2999" s="54">
        <v>43374</v>
      </c>
      <c r="D2999" s="3" t="str">
        <f>YEAR(Datos_Consumo[[#This Row],[FECHA]])&amp;"-"&amp;MONTH(Datos_Consumo[[#This Row],[FECHA]])</f>
        <v>2018-10</v>
      </c>
    </row>
    <row r="3000" spans="1:4" x14ac:dyDescent="0.25">
      <c r="A3000" t="s">
        <v>2265</v>
      </c>
      <c r="B3000">
        <v>32</v>
      </c>
      <c r="C3000" s="54">
        <v>43405</v>
      </c>
      <c r="D3000" s="3" t="str">
        <f>YEAR(Datos_Consumo[[#This Row],[FECHA]])&amp;"-"&amp;MONTH(Datos_Consumo[[#This Row],[FECHA]])</f>
        <v>2018-11</v>
      </c>
    </row>
    <row r="3001" spans="1:4" x14ac:dyDescent="0.25">
      <c r="A3001" t="s">
        <v>2265</v>
      </c>
      <c r="B3001">
        <v>9</v>
      </c>
      <c r="C3001" s="54">
        <v>43435</v>
      </c>
      <c r="D3001" s="3" t="str">
        <f>YEAR(Datos_Consumo[[#This Row],[FECHA]])&amp;"-"&amp;MONTH(Datos_Consumo[[#This Row],[FECHA]])</f>
        <v>2018-12</v>
      </c>
    </row>
    <row r="3002" spans="1:4" x14ac:dyDescent="0.25">
      <c r="A3002" t="s">
        <v>2265</v>
      </c>
      <c r="B3002">
        <v>13</v>
      </c>
      <c r="C3002" s="54">
        <v>43466</v>
      </c>
      <c r="D3002" s="3" t="str">
        <f>YEAR(Datos_Consumo[[#This Row],[FECHA]])&amp;"-"&amp;MONTH(Datos_Consumo[[#This Row],[FECHA]])</f>
        <v>2019-1</v>
      </c>
    </row>
    <row r="3003" spans="1:4" x14ac:dyDescent="0.25">
      <c r="A3003" t="s">
        <v>2266</v>
      </c>
      <c r="B3003">
        <v>40</v>
      </c>
      <c r="C3003" s="54">
        <v>43344</v>
      </c>
      <c r="D3003" s="3" t="str">
        <f>YEAR(Datos_Consumo[[#This Row],[FECHA]])&amp;"-"&amp;MONTH(Datos_Consumo[[#This Row],[FECHA]])</f>
        <v>2018-9</v>
      </c>
    </row>
    <row r="3004" spans="1:4" x14ac:dyDescent="0.25">
      <c r="A3004" t="s">
        <v>2266</v>
      </c>
      <c r="B3004">
        <v>5</v>
      </c>
      <c r="C3004" s="54">
        <v>43374</v>
      </c>
      <c r="D3004" s="3" t="str">
        <f>YEAR(Datos_Consumo[[#This Row],[FECHA]])&amp;"-"&amp;MONTH(Datos_Consumo[[#This Row],[FECHA]])</f>
        <v>2018-10</v>
      </c>
    </row>
    <row r="3005" spans="1:4" x14ac:dyDescent="0.25">
      <c r="A3005" t="s">
        <v>2266</v>
      </c>
      <c r="B3005">
        <v>16</v>
      </c>
      <c r="C3005" s="54">
        <v>43405</v>
      </c>
      <c r="D3005" s="3" t="str">
        <f>YEAR(Datos_Consumo[[#This Row],[FECHA]])&amp;"-"&amp;MONTH(Datos_Consumo[[#This Row],[FECHA]])</f>
        <v>2018-11</v>
      </c>
    </row>
    <row r="3006" spans="1:4" x14ac:dyDescent="0.25">
      <c r="A3006" t="s">
        <v>2266</v>
      </c>
      <c r="B3006">
        <v>5</v>
      </c>
      <c r="C3006" s="54">
        <v>43435</v>
      </c>
      <c r="D3006" s="3" t="str">
        <f>YEAR(Datos_Consumo[[#This Row],[FECHA]])&amp;"-"&amp;MONTH(Datos_Consumo[[#This Row],[FECHA]])</f>
        <v>2018-12</v>
      </c>
    </row>
    <row r="3007" spans="1:4" x14ac:dyDescent="0.25">
      <c r="A3007" t="s">
        <v>2266</v>
      </c>
      <c r="B3007">
        <v>3</v>
      </c>
      <c r="C3007" s="54">
        <v>43466</v>
      </c>
      <c r="D3007" s="3" t="str">
        <f>YEAR(Datos_Consumo[[#This Row],[FECHA]])&amp;"-"&amp;MONTH(Datos_Consumo[[#This Row],[FECHA]])</f>
        <v>2019-1</v>
      </c>
    </row>
    <row r="3008" spans="1:4" x14ac:dyDescent="0.25">
      <c r="A3008" t="s">
        <v>2267</v>
      </c>
      <c r="B3008">
        <v>36</v>
      </c>
      <c r="C3008" s="54">
        <v>43344</v>
      </c>
      <c r="D3008" s="3" t="str">
        <f>YEAR(Datos_Consumo[[#This Row],[FECHA]])&amp;"-"&amp;MONTH(Datos_Consumo[[#This Row],[FECHA]])</f>
        <v>2018-9</v>
      </c>
    </row>
    <row r="3009" spans="1:4" x14ac:dyDescent="0.25">
      <c r="A3009" t="s">
        <v>2267</v>
      </c>
      <c r="B3009">
        <v>9</v>
      </c>
      <c r="C3009" s="54">
        <v>43374</v>
      </c>
      <c r="D3009" s="3" t="str">
        <f>YEAR(Datos_Consumo[[#This Row],[FECHA]])&amp;"-"&amp;MONTH(Datos_Consumo[[#This Row],[FECHA]])</f>
        <v>2018-10</v>
      </c>
    </row>
    <row r="3010" spans="1:4" x14ac:dyDescent="0.25">
      <c r="A3010" t="s">
        <v>2267</v>
      </c>
      <c r="B3010">
        <v>12</v>
      </c>
      <c r="C3010" s="54">
        <v>43405</v>
      </c>
      <c r="D3010" s="3" t="str">
        <f>YEAR(Datos_Consumo[[#This Row],[FECHA]])&amp;"-"&amp;MONTH(Datos_Consumo[[#This Row],[FECHA]])</f>
        <v>2018-11</v>
      </c>
    </row>
    <row r="3011" spans="1:4" x14ac:dyDescent="0.25">
      <c r="A3011" t="s">
        <v>2267</v>
      </c>
      <c r="B3011">
        <v>1</v>
      </c>
      <c r="C3011" s="54">
        <v>43435</v>
      </c>
      <c r="D3011" s="3" t="str">
        <f>YEAR(Datos_Consumo[[#This Row],[FECHA]])&amp;"-"&amp;MONTH(Datos_Consumo[[#This Row],[FECHA]])</f>
        <v>2018-12</v>
      </c>
    </row>
    <row r="3012" spans="1:4" x14ac:dyDescent="0.25">
      <c r="A3012" t="s">
        <v>2267</v>
      </c>
      <c r="B3012">
        <v>9</v>
      </c>
      <c r="C3012" s="54">
        <v>43466</v>
      </c>
      <c r="D3012" s="3" t="str">
        <f>YEAR(Datos_Consumo[[#This Row],[FECHA]])&amp;"-"&amp;MONTH(Datos_Consumo[[#This Row],[FECHA]])</f>
        <v>2019-1</v>
      </c>
    </row>
    <row r="3013" spans="1:4" x14ac:dyDescent="0.25">
      <c r="A3013" t="s">
        <v>2268</v>
      </c>
      <c r="B3013">
        <v>50</v>
      </c>
      <c r="C3013" s="54">
        <v>43344</v>
      </c>
      <c r="D3013" s="3" t="str">
        <f>YEAR(Datos_Consumo[[#This Row],[FECHA]])&amp;"-"&amp;MONTH(Datos_Consumo[[#This Row],[FECHA]])</f>
        <v>2018-9</v>
      </c>
    </row>
    <row r="3014" spans="1:4" x14ac:dyDescent="0.25">
      <c r="A3014" t="s">
        <v>2268</v>
      </c>
      <c r="B3014">
        <v>28</v>
      </c>
      <c r="C3014" s="54">
        <v>43374</v>
      </c>
      <c r="D3014" s="3" t="str">
        <f>YEAR(Datos_Consumo[[#This Row],[FECHA]])&amp;"-"&amp;MONTH(Datos_Consumo[[#This Row],[FECHA]])</f>
        <v>2018-10</v>
      </c>
    </row>
    <row r="3015" spans="1:4" x14ac:dyDescent="0.25">
      <c r="A3015" t="s">
        <v>2268</v>
      </c>
      <c r="B3015">
        <v>20</v>
      </c>
      <c r="C3015" s="54">
        <v>43405</v>
      </c>
      <c r="D3015" s="3" t="str">
        <f>YEAR(Datos_Consumo[[#This Row],[FECHA]])&amp;"-"&amp;MONTH(Datos_Consumo[[#This Row],[FECHA]])</f>
        <v>2018-11</v>
      </c>
    </row>
    <row r="3016" spans="1:4" x14ac:dyDescent="0.25">
      <c r="A3016" t="s">
        <v>2268</v>
      </c>
      <c r="B3016">
        <v>9</v>
      </c>
      <c r="C3016" s="54">
        <v>43435</v>
      </c>
      <c r="D3016" s="3" t="str">
        <f>YEAR(Datos_Consumo[[#This Row],[FECHA]])&amp;"-"&amp;MONTH(Datos_Consumo[[#This Row],[FECHA]])</f>
        <v>2018-12</v>
      </c>
    </row>
    <row r="3017" spans="1:4" x14ac:dyDescent="0.25">
      <c r="A3017" t="s">
        <v>2268</v>
      </c>
      <c r="B3017">
        <v>5</v>
      </c>
      <c r="C3017" s="54">
        <v>43466</v>
      </c>
      <c r="D3017" s="3" t="str">
        <f>YEAR(Datos_Consumo[[#This Row],[FECHA]])&amp;"-"&amp;MONTH(Datos_Consumo[[#This Row],[FECHA]])</f>
        <v>2019-1</v>
      </c>
    </row>
    <row r="3018" spans="1:4" x14ac:dyDescent="0.25">
      <c r="A3018" t="s">
        <v>2269</v>
      </c>
      <c r="B3018">
        <v>40</v>
      </c>
      <c r="C3018" s="54">
        <v>43344</v>
      </c>
      <c r="D3018" s="3" t="str">
        <f>YEAR(Datos_Consumo[[#This Row],[FECHA]])&amp;"-"&amp;MONTH(Datos_Consumo[[#This Row],[FECHA]])</f>
        <v>2018-9</v>
      </c>
    </row>
    <row r="3019" spans="1:4" x14ac:dyDescent="0.25">
      <c r="A3019" t="s">
        <v>2269</v>
      </c>
      <c r="B3019">
        <v>10</v>
      </c>
      <c r="C3019" s="54">
        <v>43374</v>
      </c>
      <c r="D3019" s="3" t="str">
        <f>YEAR(Datos_Consumo[[#This Row],[FECHA]])&amp;"-"&amp;MONTH(Datos_Consumo[[#This Row],[FECHA]])</f>
        <v>2018-10</v>
      </c>
    </row>
    <row r="3020" spans="1:4" x14ac:dyDescent="0.25">
      <c r="A3020" t="s">
        <v>2269</v>
      </c>
      <c r="B3020">
        <v>21</v>
      </c>
      <c r="C3020" s="54">
        <v>43405</v>
      </c>
      <c r="D3020" s="3" t="str">
        <f>YEAR(Datos_Consumo[[#This Row],[FECHA]])&amp;"-"&amp;MONTH(Datos_Consumo[[#This Row],[FECHA]])</f>
        <v>2018-11</v>
      </c>
    </row>
    <row r="3021" spans="1:4" x14ac:dyDescent="0.25">
      <c r="A3021" t="s">
        <v>2269</v>
      </c>
      <c r="B3021">
        <v>1</v>
      </c>
      <c r="C3021" s="54">
        <v>43466</v>
      </c>
      <c r="D3021" s="3" t="str">
        <f>YEAR(Datos_Consumo[[#This Row],[FECHA]])&amp;"-"&amp;MONTH(Datos_Consumo[[#This Row],[FECHA]])</f>
        <v>2019-1</v>
      </c>
    </row>
    <row r="3022" spans="1:4" x14ac:dyDescent="0.25">
      <c r="A3022" t="s">
        <v>2270</v>
      </c>
      <c r="B3022">
        <v>18</v>
      </c>
      <c r="C3022" s="54">
        <v>43344</v>
      </c>
      <c r="D3022" s="3" t="str">
        <f>YEAR(Datos_Consumo[[#This Row],[FECHA]])&amp;"-"&amp;MONTH(Datos_Consumo[[#This Row],[FECHA]])</f>
        <v>2018-9</v>
      </c>
    </row>
    <row r="3023" spans="1:4" x14ac:dyDescent="0.25">
      <c r="A3023" t="s">
        <v>2270</v>
      </c>
      <c r="B3023">
        <v>4</v>
      </c>
      <c r="C3023" s="54">
        <v>43374</v>
      </c>
      <c r="D3023" s="3" t="str">
        <f>YEAR(Datos_Consumo[[#This Row],[FECHA]])&amp;"-"&amp;MONTH(Datos_Consumo[[#This Row],[FECHA]])</f>
        <v>2018-10</v>
      </c>
    </row>
    <row r="3024" spans="1:4" x14ac:dyDescent="0.25">
      <c r="A3024" t="s">
        <v>2270</v>
      </c>
      <c r="B3024">
        <v>7</v>
      </c>
      <c r="C3024" s="54">
        <v>43405</v>
      </c>
      <c r="D3024" s="3" t="str">
        <f>YEAR(Datos_Consumo[[#This Row],[FECHA]])&amp;"-"&amp;MONTH(Datos_Consumo[[#This Row],[FECHA]])</f>
        <v>2018-11</v>
      </c>
    </row>
    <row r="3025" spans="1:4" x14ac:dyDescent="0.25">
      <c r="A3025" t="s">
        <v>2270</v>
      </c>
      <c r="B3025">
        <v>5</v>
      </c>
      <c r="C3025" s="54">
        <v>43435</v>
      </c>
      <c r="D3025" s="3" t="str">
        <f>YEAR(Datos_Consumo[[#This Row],[FECHA]])&amp;"-"&amp;MONTH(Datos_Consumo[[#This Row],[FECHA]])</f>
        <v>2018-12</v>
      </c>
    </row>
    <row r="3026" spans="1:4" x14ac:dyDescent="0.25">
      <c r="A3026" t="s">
        <v>2270</v>
      </c>
      <c r="B3026">
        <v>1</v>
      </c>
      <c r="C3026" s="54">
        <v>43466</v>
      </c>
      <c r="D3026" s="3" t="str">
        <f>YEAR(Datos_Consumo[[#This Row],[FECHA]])&amp;"-"&amp;MONTH(Datos_Consumo[[#This Row],[FECHA]])</f>
        <v>2019-1</v>
      </c>
    </row>
    <row r="3027" spans="1:4" x14ac:dyDescent="0.25">
      <c r="A3027" t="s">
        <v>2271</v>
      </c>
      <c r="B3027">
        <v>24</v>
      </c>
      <c r="C3027" s="54">
        <v>43344</v>
      </c>
      <c r="D3027" s="3" t="str">
        <f>YEAR(Datos_Consumo[[#This Row],[FECHA]])&amp;"-"&amp;MONTH(Datos_Consumo[[#This Row],[FECHA]])</f>
        <v>2018-9</v>
      </c>
    </row>
    <row r="3028" spans="1:4" x14ac:dyDescent="0.25">
      <c r="A3028" t="s">
        <v>2272</v>
      </c>
      <c r="B3028">
        <v>30</v>
      </c>
      <c r="C3028" s="54">
        <v>43344</v>
      </c>
      <c r="D3028" s="3" t="str">
        <f>YEAR(Datos_Consumo[[#This Row],[FECHA]])&amp;"-"&amp;MONTH(Datos_Consumo[[#This Row],[FECHA]])</f>
        <v>2018-9</v>
      </c>
    </row>
    <row r="3029" spans="1:4" x14ac:dyDescent="0.25">
      <c r="A3029" t="s">
        <v>2273</v>
      </c>
      <c r="B3029">
        <v>30</v>
      </c>
      <c r="C3029" s="54">
        <v>43344</v>
      </c>
      <c r="D3029" s="3" t="str">
        <f>YEAR(Datos_Consumo[[#This Row],[FECHA]])&amp;"-"&amp;MONTH(Datos_Consumo[[#This Row],[FECHA]])</f>
        <v>2018-9</v>
      </c>
    </row>
    <row r="3030" spans="1:4" x14ac:dyDescent="0.25">
      <c r="A3030" t="s">
        <v>2274</v>
      </c>
      <c r="B3030">
        <v>24</v>
      </c>
      <c r="C3030" s="54">
        <v>43344</v>
      </c>
      <c r="D3030" s="3" t="str">
        <f>YEAR(Datos_Consumo[[#This Row],[FECHA]])&amp;"-"&amp;MONTH(Datos_Consumo[[#This Row],[FECHA]])</f>
        <v>2018-9</v>
      </c>
    </row>
    <row r="3031" spans="1:4" x14ac:dyDescent="0.25">
      <c r="A3031" t="s">
        <v>2275</v>
      </c>
      <c r="B3031">
        <v>49</v>
      </c>
      <c r="C3031" s="54">
        <v>43344</v>
      </c>
      <c r="D3031" s="3" t="str">
        <f>YEAR(Datos_Consumo[[#This Row],[FECHA]])&amp;"-"&amp;MONTH(Datos_Consumo[[#This Row],[FECHA]])</f>
        <v>2018-9</v>
      </c>
    </row>
    <row r="3032" spans="1:4" x14ac:dyDescent="0.25">
      <c r="A3032" t="s">
        <v>2276</v>
      </c>
      <c r="B3032">
        <v>29</v>
      </c>
      <c r="C3032" s="54">
        <v>43344</v>
      </c>
      <c r="D3032" s="3" t="str">
        <f>YEAR(Datos_Consumo[[#This Row],[FECHA]])&amp;"-"&amp;MONTH(Datos_Consumo[[#This Row],[FECHA]])</f>
        <v>2018-9</v>
      </c>
    </row>
    <row r="3033" spans="1:4" x14ac:dyDescent="0.25">
      <c r="A3033" t="s">
        <v>2277</v>
      </c>
      <c r="B3033">
        <v>30</v>
      </c>
      <c r="C3033" s="54">
        <v>43344</v>
      </c>
      <c r="D3033" s="3" t="str">
        <f>YEAR(Datos_Consumo[[#This Row],[FECHA]])&amp;"-"&amp;MONTH(Datos_Consumo[[#This Row],[FECHA]])</f>
        <v>2018-9</v>
      </c>
    </row>
    <row r="3034" spans="1:4" x14ac:dyDescent="0.25">
      <c r="A3034" t="s">
        <v>2278</v>
      </c>
      <c r="B3034">
        <v>49</v>
      </c>
      <c r="C3034" s="54">
        <v>43344</v>
      </c>
      <c r="D3034" s="3" t="str">
        <f>YEAR(Datos_Consumo[[#This Row],[FECHA]])&amp;"-"&amp;MONTH(Datos_Consumo[[#This Row],[FECHA]])</f>
        <v>2018-9</v>
      </c>
    </row>
    <row r="3035" spans="1:4" x14ac:dyDescent="0.25">
      <c r="A3035" t="s">
        <v>2279</v>
      </c>
      <c r="B3035">
        <v>18</v>
      </c>
      <c r="C3035" s="54">
        <v>43344</v>
      </c>
      <c r="D3035" s="3" t="str">
        <f>YEAR(Datos_Consumo[[#This Row],[FECHA]])&amp;"-"&amp;MONTH(Datos_Consumo[[#This Row],[FECHA]])</f>
        <v>2018-9</v>
      </c>
    </row>
    <row r="3036" spans="1:4" x14ac:dyDescent="0.25">
      <c r="A3036" t="s">
        <v>2279</v>
      </c>
      <c r="B3036">
        <v>3</v>
      </c>
      <c r="C3036" s="54">
        <v>43374</v>
      </c>
      <c r="D3036" s="3" t="str">
        <f>YEAR(Datos_Consumo[[#This Row],[FECHA]])&amp;"-"&amp;MONTH(Datos_Consumo[[#This Row],[FECHA]])</f>
        <v>2018-10</v>
      </c>
    </row>
    <row r="3037" spans="1:4" x14ac:dyDescent="0.25">
      <c r="A3037" t="s">
        <v>2279</v>
      </c>
      <c r="B3037">
        <v>7</v>
      </c>
      <c r="C3037" s="54">
        <v>43405</v>
      </c>
      <c r="D3037" s="3" t="str">
        <f>YEAR(Datos_Consumo[[#This Row],[FECHA]])&amp;"-"&amp;MONTH(Datos_Consumo[[#This Row],[FECHA]])</f>
        <v>2018-11</v>
      </c>
    </row>
    <row r="3038" spans="1:4" x14ac:dyDescent="0.25">
      <c r="A3038" t="s">
        <v>2279</v>
      </c>
      <c r="B3038">
        <v>1</v>
      </c>
      <c r="C3038" s="54">
        <v>43466</v>
      </c>
      <c r="D3038" s="3" t="str">
        <f>YEAR(Datos_Consumo[[#This Row],[FECHA]])&amp;"-"&amp;MONTH(Datos_Consumo[[#This Row],[FECHA]])</f>
        <v>2019-1</v>
      </c>
    </row>
    <row r="3039" spans="1:4" x14ac:dyDescent="0.25">
      <c r="A3039" t="s">
        <v>2280</v>
      </c>
      <c r="B3039">
        <v>15</v>
      </c>
      <c r="C3039" s="54">
        <v>43313</v>
      </c>
      <c r="D3039" s="3" t="str">
        <f>YEAR(Datos_Consumo[[#This Row],[FECHA]])&amp;"-"&amp;MONTH(Datos_Consumo[[#This Row],[FECHA]])</f>
        <v>2018-8</v>
      </c>
    </row>
    <row r="3040" spans="1:4" x14ac:dyDescent="0.25">
      <c r="A3040" t="s">
        <v>2280</v>
      </c>
      <c r="B3040">
        <v>30</v>
      </c>
      <c r="C3040" s="54">
        <v>43344</v>
      </c>
      <c r="D3040" s="3" t="str">
        <f>YEAR(Datos_Consumo[[#This Row],[FECHA]])&amp;"-"&amp;MONTH(Datos_Consumo[[#This Row],[FECHA]])</f>
        <v>2018-9</v>
      </c>
    </row>
    <row r="3041" spans="1:4" x14ac:dyDescent="0.25">
      <c r="A3041" t="s">
        <v>2280</v>
      </c>
      <c r="B3041">
        <v>25</v>
      </c>
      <c r="C3041" s="54">
        <v>43374</v>
      </c>
      <c r="D3041" s="3" t="str">
        <f>YEAR(Datos_Consumo[[#This Row],[FECHA]])&amp;"-"&amp;MONTH(Datos_Consumo[[#This Row],[FECHA]])</f>
        <v>2018-10</v>
      </c>
    </row>
    <row r="3042" spans="1:4" x14ac:dyDescent="0.25">
      <c r="A3042" t="s">
        <v>2280</v>
      </c>
      <c r="B3042">
        <v>10</v>
      </c>
      <c r="C3042" s="54">
        <v>43405</v>
      </c>
      <c r="D3042" s="3" t="str">
        <f>YEAR(Datos_Consumo[[#This Row],[FECHA]])&amp;"-"&amp;MONTH(Datos_Consumo[[#This Row],[FECHA]])</f>
        <v>2018-11</v>
      </c>
    </row>
    <row r="3043" spans="1:4" x14ac:dyDescent="0.25">
      <c r="A3043" t="s">
        <v>2280</v>
      </c>
      <c r="B3043">
        <v>15</v>
      </c>
      <c r="C3043" s="54">
        <v>43435</v>
      </c>
      <c r="D3043" s="3" t="str">
        <f>YEAR(Datos_Consumo[[#This Row],[FECHA]])&amp;"-"&amp;MONTH(Datos_Consumo[[#This Row],[FECHA]])</f>
        <v>2018-12</v>
      </c>
    </row>
    <row r="3044" spans="1:4" x14ac:dyDescent="0.25">
      <c r="A3044" t="s">
        <v>2281</v>
      </c>
      <c r="B3044">
        <v>2</v>
      </c>
      <c r="C3044" s="54">
        <v>43313</v>
      </c>
      <c r="D3044" s="3" t="str">
        <f>YEAR(Datos_Consumo[[#This Row],[FECHA]])&amp;"-"&amp;MONTH(Datos_Consumo[[#This Row],[FECHA]])</f>
        <v>2018-8</v>
      </c>
    </row>
    <row r="3045" spans="1:4" x14ac:dyDescent="0.25">
      <c r="A3045" t="s">
        <v>2281</v>
      </c>
      <c r="B3045">
        <v>10</v>
      </c>
      <c r="C3045" s="54">
        <v>43374</v>
      </c>
      <c r="D3045" s="3" t="str">
        <f>YEAR(Datos_Consumo[[#This Row],[FECHA]])&amp;"-"&amp;MONTH(Datos_Consumo[[#This Row],[FECHA]])</f>
        <v>2018-10</v>
      </c>
    </row>
    <row r="3046" spans="1:4" x14ac:dyDescent="0.25">
      <c r="A3046" t="s">
        <v>2282</v>
      </c>
      <c r="B3046">
        <v>2</v>
      </c>
      <c r="C3046" s="54">
        <v>43313</v>
      </c>
      <c r="D3046" s="3" t="str">
        <f>YEAR(Datos_Consumo[[#This Row],[FECHA]])&amp;"-"&amp;MONTH(Datos_Consumo[[#This Row],[FECHA]])</f>
        <v>2018-8</v>
      </c>
    </row>
    <row r="3047" spans="1:4" x14ac:dyDescent="0.25">
      <c r="A3047" t="s">
        <v>2282</v>
      </c>
      <c r="B3047">
        <v>1</v>
      </c>
      <c r="C3047" s="54">
        <v>43344</v>
      </c>
      <c r="D3047" s="3" t="str">
        <f>YEAR(Datos_Consumo[[#This Row],[FECHA]])&amp;"-"&amp;MONTH(Datos_Consumo[[#This Row],[FECHA]])</f>
        <v>2018-9</v>
      </c>
    </row>
    <row r="3048" spans="1:4" x14ac:dyDescent="0.25">
      <c r="A3048" t="s">
        <v>2282</v>
      </c>
      <c r="B3048">
        <v>6</v>
      </c>
      <c r="C3048" s="54">
        <v>43374</v>
      </c>
      <c r="D3048" s="3" t="str">
        <f>YEAR(Datos_Consumo[[#This Row],[FECHA]])&amp;"-"&amp;MONTH(Datos_Consumo[[#This Row],[FECHA]])</f>
        <v>2018-10</v>
      </c>
    </row>
    <row r="3049" spans="1:4" x14ac:dyDescent="0.25">
      <c r="A3049" t="s">
        <v>2283</v>
      </c>
      <c r="B3049">
        <v>6</v>
      </c>
      <c r="C3049" s="54">
        <v>43313</v>
      </c>
      <c r="D3049" s="3" t="str">
        <f>YEAR(Datos_Consumo[[#This Row],[FECHA]])&amp;"-"&amp;MONTH(Datos_Consumo[[#This Row],[FECHA]])</f>
        <v>2018-8</v>
      </c>
    </row>
    <row r="3050" spans="1:4" x14ac:dyDescent="0.25">
      <c r="A3050" t="s">
        <v>2283</v>
      </c>
      <c r="B3050">
        <v>5</v>
      </c>
      <c r="C3050" s="54">
        <v>43344</v>
      </c>
      <c r="D3050" s="3" t="str">
        <f>YEAR(Datos_Consumo[[#This Row],[FECHA]])&amp;"-"&amp;MONTH(Datos_Consumo[[#This Row],[FECHA]])</f>
        <v>2018-9</v>
      </c>
    </row>
    <row r="3051" spans="1:4" x14ac:dyDescent="0.25">
      <c r="A3051" t="s">
        <v>2284</v>
      </c>
      <c r="B3051">
        <v>6</v>
      </c>
      <c r="C3051" s="54">
        <v>43313</v>
      </c>
      <c r="D3051" s="3" t="str">
        <f>YEAR(Datos_Consumo[[#This Row],[FECHA]])&amp;"-"&amp;MONTH(Datos_Consumo[[#This Row],[FECHA]])</f>
        <v>2018-8</v>
      </c>
    </row>
    <row r="3052" spans="1:4" x14ac:dyDescent="0.25">
      <c r="A3052" t="s">
        <v>2284</v>
      </c>
      <c r="B3052">
        <v>2</v>
      </c>
      <c r="C3052" s="54">
        <v>43344</v>
      </c>
      <c r="D3052" s="3" t="str">
        <f>YEAR(Datos_Consumo[[#This Row],[FECHA]])&amp;"-"&amp;MONTH(Datos_Consumo[[#This Row],[FECHA]])</f>
        <v>2018-9</v>
      </c>
    </row>
    <row r="3053" spans="1:4" x14ac:dyDescent="0.25">
      <c r="A3053" t="s">
        <v>2284</v>
      </c>
      <c r="B3053">
        <v>2</v>
      </c>
      <c r="C3053" s="54">
        <v>43466</v>
      </c>
      <c r="D3053" s="3" t="str">
        <f>YEAR(Datos_Consumo[[#This Row],[FECHA]])&amp;"-"&amp;MONTH(Datos_Consumo[[#This Row],[FECHA]])</f>
        <v>2019-1</v>
      </c>
    </row>
    <row r="3054" spans="1:4" x14ac:dyDescent="0.25">
      <c r="A3054" t="s">
        <v>2285</v>
      </c>
      <c r="B3054">
        <v>1</v>
      </c>
      <c r="C3054" s="54">
        <v>43344</v>
      </c>
      <c r="D3054" s="3" t="str">
        <f>YEAR(Datos_Consumo[[#This Row],[FECHA]])&amp;"-"&amp;MONTH(Datos_Consumo[[#This Row],[FECHA]])</f>
        <v>2018-9</v>
      </c>
    </row>
    <row r="3055" spans="1:4" x14ac:dyDescent="0.25">
      <c r="A3055" t="s">
        <v>2285</v>
      </c>
      <c r="B3055">
        <v>1</v>
      </c>
      <c r="C3055" s="54">
        <v>43374</v>
      </c>
      <c r="D3055" s="3" t="str">
        <f>YEAR(Datos_Consumo[[#This Row],[FECHA]])&amp;"-"&amp;MONTH(Datos_Consumo[[#This Row],[FECHA]])</f>
        <v>2018-10</v>
      </c>
    </row>
    <row r="3056" spans="1:4" x14ac:dyDescent="0.25">
      <c r="A3056" t="s">
        <v>2285</v>
      </c>
      <c r="B3056">
        <v>1</v>
      </c>
      <c r="C3056" s="54">
        <v>43466</v>
      </c>
      <c r="D3056" s="3" t="str">
        <f>YEAR(Datos_Consumo[[#This Row],[FECHA]])&amp;"-"&amp;MONTH(Datos_Consumo[[#This Row],[FECHA]])</f>
        <v>2019-1</v>
      </c>
    </row>
    <row r="3057" spans="1:4" x14ac:dyDescent="0.25">
      <c r="A3057" t="s">
        <v>2286</v>
      </c>
      <c r="B3057">
        <v>2</v>
      </c>
      <c r="C3057" s="54">
        <v>43313</v>
      </c>
      <c r="D3057" s="3" t="str">
        <f>YEAR(Datos_Consumo[[#This Row],[FECHA]])&amp;"-"&amp;MONTH(Datos_Consumo[[#This Row],[FECHA]])</f>
        <v>2018-8</v>
      </c>
    </row>
    <row r="3058" spans="1:4" x14ac:dyDescent="0.25">
      <c r="A3058" t="s">
        <v>2287</v>
      </c>
      <c r="B3058">
        <v>75</v>
      </c>
      <c r="C3058" s="54">
        <v>43344</v>
      </c>
      <c r="D3058" s="3" t="str">
        <f>YEAR(Datos_Consumo[[#This Row],[FECHA]])&amp;"-"&amp;MONTH(Datos_Consumo[[#This Row],[FECHA]])</f>
        <v>2018-9</v>
      </c>
    </row>
    <row r="3059" spans="1:4" x14ac:dyDescent="0.25">
      <c r="A3059" t="s">
        <v>2287</v>
      </c>
      <c r="B3059">
        <v>14</v>
      </c>
      <c r="C3059" s="54">
        <v>43374</v>
      </c>
      <c r="D3059" s="3" t="str">
        <f>YEAR(Datos_Consumo[[#This Row],[FECHA]])&amp;"-"&amp;MONTH(Datos_Consumo[[#This Row],[FECHA]])</f>
        <v>2018-10</v>
      </c>
    </row>
    <row r="3060" spans="1:4" x14ac:dyDescent="0.25">
      <c r="A3060" t="s">
        <v>2287</v>
      </c>
      <c r="B3060">
        <v>23</v>
      </c>
      <c r="C3060" s="54">
        <v>43405</v>
      </c>
      <c r="D3060" s="3" t="str">
        <f>YEAR(Datos_Consumo[[#This Row],[FECHA]])&amp;"-"&amp;MONTH(Datos_Consumo[[#This Row],[FECHA]])</f>
        <v>2018-11</v>
      </c>
    </row>
    <row r="3061" spans="1:4" x14ac:dyDescent="0.25">
      <c r="A3061" t="s">
        <v>2287</v>
      </c>
      <c r="B3061">
        <v>12</v>
      </c>
      <c r="C3061" s="54">
        <v>43435</v>
      </c>
      <c r="D3061" s="3" t="str">
        <f>YEAR(Datos_Consumo[[#This Row],[FECHA]])&amp;"-"&amp;MONTH(Datos_Consumo[[#This Row],[FECHA]])</f>
        <v>2018-12</v>
      </c>
    </row>
    <row r="3062" spans="1:4" x14ac:dyDescent="0.25">
      <c r="A3062" t="s">
        <v>2287</v>
      </c>
      <c r="B3062">
        <v>1</v>
      </c>
      <c r="C3062" s="54">
        <v>43466</v>
      </c>
      <c r="D3062" s="3" t="str">
        <f>YEAR(Datos_Consumo[[#This Row],[FECHA]])&amp;"-"&amp;MONTH(Datos_Consumo[[#This Row],[FECHA]])</f>
        <v>2019-1</v>
      </c>
    </row>
    <row r="3063" spans="1:4" x14ac:dyDescent="0.25">
      <c r="A3063" t="s">
        <v>2288</v>
      </c>
      <c r="B3063">
        <v>29</v>
      </c>
      <c r="C3063" s="54">
        <v>43344</v>
      </c>
      <c r="D3063" s="3" t="str">
        <f>YEAR(Datos_Consumo[[#This Row],[FECHA]])&amp;"-"&amp;MONTH(Datos_Consumo[[#This Row],[FECHA]])</f>
        <v>2018-9</v>
      </c>
    </row>
    <row r="3064" spans="1:4" x14ac:dyDescent="0.25">
      <c r="A3064" t="s">
        <v>2288</v>
      </c>
      <c r="B3064">
        <v>3</v>
      </c>
      <c r="C3064" s="54">
        <v>43374</v>
      </c>
      <c r="D3064" s="3" t="str">
        <f>YEAR(Datos_Consumo[[#This Row],[FECHA]])&amp;"-"&amp;MONTH(Datos_Consumo[[#This Row],[FECHA]])</f>
        <v>2018-10</v>
      </c>
    </row>
    <row r="3065" spans="1:4" x14ac:dyDescent="0.25">
      <c r="A3065" t="s">
        <v>2288</v>
      </c>
      <c r="B3065">
        <v>17</v>
      </c>
      <c r="C3065" s="54">
        <v>43405</v>
      </c>
      <c r="D3065" s="3" t="str">
        <f>YEAR(Datos_Consumo[[#This Row],[FECHA]])&amp;"-"&amp;MONTH(Datos_Consumo[[#This Row],[FECHA]])</f>
        <v>2018-11</v>
      </c>
    </row>
    <row r="3066" spans="1:4" x14ac:dyDescent="0.25">
      <c r="A3066" t="s">
        <v>2288</v>
      </c>
      <c r="B3066">
        <v>1</v>
      </c>
      <c r="C3066" s="54">
        <v>43435</v>
      </c>
      <c r="D3066" s="3" t="str">
        <f>YEAR(Datos_Consumo[[#This Row],[FECHA]])&amp;"-"&amp;MONTH(Datos_Consumo[[#This Row],[FECHA]])</f>
        <v>2018-12</v>
      </c>
    </row>
    <row r="3067" spans="1:4" x14ac:dyDescent="0.25">
      <c r="A3067" t="s">
        <v>2289</v>
      </c>
      <c r="B3067">
        <v>378</v>
      </c>
      <c r="C3067" s="54">
        <v>43344</v>
      </c>
      <c r="D3067" s="3" t="str">
        <f>YEAR(Datos_Consumo[[#This Row],[FECHA]])&amp;"-"&amp;MONTH(Datos_Consumo[[#This Row],[FECHA]])</f>
        <v>2018-9</v>
      </c>
    </row>
    <row r="3068" spans="1:4" x14ac:dyDescent="0.25">
      <c r="A3068" t="s">
        <v>2289</v>
      </c>
      <c r="B3068">
        <v>133</v>
      </c>
      <c r="C3068" s="54">
        <v>43374</v>
      </c>
      <c r="D3068" s="3" t="str">
        <f>YEAR(Datos_Consumo[[#This Row],[FECHA]])&amp;"-"&amp;MONTH(Datos_Consumo[[#This Row],[FECHA]])</f>
        <v>2018-10</v>
      </c>
    </row>
    <row r="3069" spans="1:4" x14ac:dyDescent="0.25">
      <c r="A3069" t="s">
        <v>2289</v>
      </c>
      <c r="B3069">
        <v>71</v>
      </c>
      <c r="C3069" s="54">
        <v>43405</v>
      </c>
      <c r="D3069" s="3" t="str">
        <f>YEAR(Datos_Consumo[[#This Row],[FECHA]])&amp;"-"&amp;MONTH(Datos_Consumo[[#This Row],[FECHA]])</f>
        <v>2018-11</v>
      </c>
    </row>
    <row r="3070" spans="1:4" x14ac:dyDescent="0.25">
      <c r="A3070" t="s">
        <v>2289</v>
      </c>
      <c r="B3070">
        <v>23</v>
      </c>
      <c r="C3070" s="54">
        <v>43435</v>
      </c>
      <c r="D3070" s="3" t="str">
        <f>YEAR(Datos_Consumo[[#This Row],[FECHA]])&amp;"-"&amp;MONTH(Datos_Consumo[[#This Row],[FECHA]])</f>
        <v>2018-12</v>
      </c>
    </row>
    <row r="3071" spans="1:4" x14ac:dyDescent="0.25">
      <c r="A3071" t="s">
        <v>2289</v>
      </c>
      <c r="B3071">
        <v>1</v>
      </c>
      <c r="C3071" s="54">
        <v>43466</v>
      </c>
      <c r="D3071" s="3" t="str">
        <f>YEAR(Datos_Consumo[[#This Row],[FECHA]])&amp;"-"&amp;MONTH(Datos_Consumo[[#This Row],[FECHA]])</f>
        <v>2019-1</v>
      </c>
    </row>
    <row r="3072" spans="1:4" x14ac:dyDescent="0.25">
      <c r="A3072" t="s">
        <v>2290</v>
      </c>
      <c r="B3072">
        <v>1</v>
      </c>
      <c r="C3072" s="54">
        <v>43313</v>
      </c>
      <c r="D3072" s="3" t="str">
        <f>YEAR(Datos_Consumo[[#This Row],[FECHA]])&amp;"-"&amp;MONTH(Datos_Consumo[[#This Row],[FECHA]])</f>
        <v>2018-8</v>
      </c>
    </row>
    <row r="3073" spans="1:4" x14ac:dyDescent="0.25">
      <c r="A3073" t="s">
        <v>2290</v>
      </c>
      <c r="B3073">
        <v>300</v>
      </c>
      <c r="C3073" s="54">
        <v>43344</v>
      </c>
      <c r="D3073" s="3" t="str">
        <f>YEAR(Datos_Consumo[[#This Row],[FECHA]])&amp;"-"&amp;MONTH(Datos_Consumo[[#This Row],[FECHA]])</f>
        <v>2018-9</v>
      </c>
    </row>
    <row r="3074" spans="1:4" x14ac:dyDescent="0.25">
      <c r="A3074" t="s">
        <v>2291</v>
      </c>
      <c r="B3074">
        <v>3</v>
      </c>
      <c r="C3074" s="54">
        <v>43313</v>
      </c>
      <c r="D3074" s="3" t="str">
        <f>YEAR(Datos_Consumo[[#This Row],[FECHA]])&amp;"-"&amp;MONTH(Datos_Consumo[[#This Row],[FECHA]])</f>
        <v>2018-8</v>
      </c>
    </row>
    <row r="3075" spans="1:4" x14ac:dyDescent="0.25">
      <c r="A3075" t="s">
        <v>2292</v>
      </c>
      <c r="B3075">
        <v>1</v>
      </c>
      <c r="C3075" s="54">
        <v>43374</v>
      </c>
      <c r="D3075" s="3" t="str">
        <f>YEAR(Datos_Consumo[[#This Row],[FECHA]])&amp;"-"&amp;MONTH(Datos_Consumo[[#This Row],[FECHA]])</f>
        <v>2018-10</v>
      </c>
    </row>
    <row r="3076" spans="1:4" x14ac:dyDescent="0.25">
      <c r="A3076" t="s">
        <v>2292</v>
      </c>
      <c r="B3076">
        <v>2</v>
      </c>
      <c r="C3076" s="54">
        <v>43435</v>
      </c>
      <c r="D3076" s="3" t="str">
        <f>YEAR(Datos_Consumo[[#This Row],[FECHA]])&amp;"-"&amp;MONTH(Datos_Consumo[[#This Row],[FECHA]])</f>
        <v>2018-12</v>
      </c>
    </row>
    <row r="3077" spans="1:4" x14ac:dyDescent="0.25">
      <c r="A3077" t="s">
        <v>2293</v>
      </c>
      <c r="B3077">
        <v>1</v>
      </c>
      <c r="C3077" s="54">
        <v>43344</v>
      </c>
      <c r="D3077" s="3" t="str">
        <f>YEAR(Datos_Consumo[[#This Row],[FECHA]])&amp;"-"&amp;MONTH(Datos_Consumo[[#This Row],[FECHA]])</f>
        <v>2018-9</v>
      </c>
    </row>
    <row r="3078" spans="1:4" x14ac:dyDescent="0.25">
      <c r="A3078" t="s">
        <v>2293</v>
      </c>
      <c r="B3078">
        <v>4</v>
      </c>
      <c r="C3078" s="54">
        <v>43374</v>
      </c>
      <c r="D3078" s="3" t="str">
        <f>YEAR(Datos_Consumo[[#This Row],[FECHA]])&amp;"-"&amp;MONTH(Datos_Consumo[[#This Row],[FECHA]])</f>
        <v>2018-10</v>
      </c>
    </row>
    <row r="3079" spans="1:4" x14ac:dyDescent="0.25">
      <c r="A3079" t="s">
        <v>2293</v>
      </c>
      <c r="B3079">
        <v>6</v>
      </c>
      <c r="C3079" s="54">
        <v>43466</v>
      </c>
      <c r="D3079" s="3" t="str">
        <f>YEAR(Datos_Consumo[[#This Row],[FECHA]])&amp;"-"&amp;MONTH(Datos_Consumo[[#This Row],[FECHA]])</f>
        <v>2019-1</v>
      </c>
    </row>
    <row r="3080" spans="1:4" x14ac:dyDescent="0.25">
      <c r="A3080" t="s">
        <v>2294</v>
      </c>
      <c r="B3080">
        <v>2</v>
      </c>
      <c r="C3080" s="54">
        <v>43344</v>
      </c>
      <c r="D3080" s="3" t="str">
        <f>YEAR(Datos_Consumo[[#This Row],[FECHA]])&amp;"-"&amp;MONTH(Datos_Consumo[[#This Row],[FECHA]])</f>
        <v>2018-9</v>
      </c>
    </row>
    <row r="3081" spans="1:4" x14ac:dyDescent="0.25">
      <c r="A3081" t="s">
        <v>2294</v>
      </c>
      <c r="B3081">
        <v>3</v>
      </c>
      <c r="C3081" s="54">
        <v>43374</v>
      </c>
      <c r="D3081" s="3" t="str">
        <f>YEAR(Datos_Consumo[[#This Row],[FECHA]])&amp;"-"&amp;MONTH(Datos_Consumo[[#This Row],[FECHA]])</f>
        <v>2018-10</v>
      </c>
    </row>
    <row r="3082" spans="1:4" x14ac:dyDescent="0.25">
      <c r="A3082" t="s">
        <v>2294</v>
      </c>
      <c r="B3082">
        <v>11</v>
      </c>
      <c r="C3082" s="54">
        <v>43435</v>
      </c>
      <c r="D3082" s="3" t="str">
        <f>YEAR(Datos_Consumo[[#This Row],[FECHA]])&amp;"-"&amp;MONTH(Datos_Consumo[[#This Row],[FECHA]])</f>
        <v>2018-12</v>
      </c>
    </row>
    <row r="3083" spans="1:4" x14ac:dyDescent="0.25">
      <c r="A3083" t="s">
        <v>2295</v>
      </c>
      <c r="B3083">
        <v>3</v>
      </c>
      <c r="C3083" s="54">
        <v>43344</v>
      </c>
      <c r="D3083" s="3" t="str">
        <f>YEAR(Datos_Consumo[[#This Row],[FECHA]])&amp;"-"&amp;MONTH(Datos_Consumo[[#This Row],[FECHA]])</f>
        <v>2018-9</v>
      </c>
    </row>
    <row r="3084" spans="1:4" x14ac:dyDescent="0.25">
      <c r="A3084" t="s">
        <v>2295</v>
      </c>
      <c r="B3084">
        <v>3</v>
      </c>
      <c r="C3084" s="54">
        <v>43374</v>
      </c>
      <c r="D3084" s="3" t="str">
        <f>YEAR(Datos_Consumo[[#This Row],[FECHA]])&amp;"-"&amp;MONTH(Datos_Consumo[[#This Row],[FECHA]])</f>
        <v>2018-10</v>
      </c>
    </row>
    <row r="3085" spans="1:4" x14ac:dyDescent="0.25">
      <c r="A3085" t="s">
        <v>2295</v>
      </c>
      <c r="B3085">
        <v>1</v>
      </c>
      <c r="C3085" s="54">
        <v>43405</v>
      </c>
      <c r="D3085" s="3" t="str">
        <f>YEAR(Datos_Consumo[[#This Row],[FECHA]])&amp;"-"&amp;MONTH(Datos_Consumo[[#This Row],[FECHA]])</f>
        <v>2018-11</v>
      </c>
    </row>
    <row r="3086" spans="1:4" x14ac:dyDescent="0.25">
      <c r="A3086" t="s">
        <v>2295</v>
      </c>
      <c r="B3086">
        <v>3</v>
      </c>
      <c r="C3086" s="54">
        <v>43435</v>
      </c>
      <c r="D3086" s="3" t="str">
        <f>YEAR(Datos_Consumo[[#This Row],[FECHA]])&amp;"-"&amp;MONTH(Datos_Consumo[[#This Row],[FECHA]])</f>
        <v>2018-12</v>
      </c>
    </row>
    <row r="3087" spans="1:4" x14ac:dyDescent="0.25">
      <c r="A3087" t="s">
        <v>2295</v>
      </c>
      <c r="B3087">
        <v>2</v>
      </c>
      <c r="C3087" s="54">
        <v>43466</v>
      </c>
      <c r="D3087" s="3" t="str">
        <f>YEAR(Datos_Consumo[[#This Row],[FECHA]])&amp;"-"&amp;MONTH(Datos_Consumo[[#This Row],[FECHA]])</f>
        <v>2019-1</v>
      </c>
    </row>
    <row r="3088" spans="1:4" x14ac:dyDescent="0.25">
      <c r="A3088" t="s">
        <v>2296</v>
      </c>
      <c r="B3088">
        <v>1</v>
      </c>
      <c r="C3088" s="54">
        <v>43374</v>
      </c>
      <c r="D3088" s="3" t="str">
        <f>YEAR(Datos_Consumo[[#This Row],[FECHA]])&amp;"-"&amp;MONTH(Datos_Consumo[[#This Row],[FECHA]])</f>
        <v>2018-10</v>
      </c>
    </row>
    <row r="3089" spans="1:4" x14ac:dyDescent="0.25">
      <c r="A3089" t="s">
        <v>2296</v>
      </c>
      <c r="B3089">
        <v>3</v>
      </c>
      <c r="C3089" s="54">
        <v>43405</v>
      </c>
      <c r="D3089" s="3" t="str">
        <f>YEAR(Datos_Consumo[[#This Row],[FECHA]])&amp;"-"&amp;MONTH(Datos_Consumo[[#This Row],[FECHA]])</f>
        <v>2018-11</v>
      </c>
    </row>
    <row r="3090" spans="1:4" x14ac:dyDescent="0.25">
      <c r="A3090" t="s">
        <v>2296</v>
      </c>
      <c r="B3090">
        <v>2</v>
      </c>
      <c r="C3090" s="54">
        <v>43435</v>
      </c>
      <c r="D3090" s="3" t="str">
        <f>YEAR(Datos_Consumo[[#This Row],[FECHA]])&amp;"-"&amp;MONTH(Datos_Consumo[[#This Row],[FECHA]])</f>
        <v>2018-12</v>
      </c>
    </row>
    <row r="3091" spans="1:4" x14ac:dyDescent="0.25">
      <c r="A3091" t="s">
        <v>2296</v>
      </c>
      <c r="B3091">
        <v>1</v>
      </c>
      <c r="C3091" s="54">
        <v>43466</v>
      </c>
      <c r="D3091" s="3" t="str">
        <f>YEAR(Datos_Consumo[[#This Row],[FECHA]])&amp;"-"&amp;MONTH(Datos_Consumo[[#This Row],[FECHA]])</f>
        <v>2019-1</v>
      </c>
    </row>
    <row r="3092" spans="1:4" x14ac:dyDescent="0.25">
      <c r="A3092" t="s">
        <v>2297</v>
      </c>
      <c r="B3092">
        <v>4</v>
      </c>
      <c r="C3092" s="54">
        <v>43344</v>
      </c>
      <c r="D3092" s="3" t="str">
        <f>YEAR(Datos_Consumo[[#This Row],[FECHA]])&amp;"-"&amp;MONTH(Datos_Consumo[[#This Row],[FECHA]])</f>
        <v>2018-9</v>
      </c>
    </row>
    <row r="3093" spans="1:4" x14ac:dyDescent="0.25">
      <c r="A3093" t="s">
        <v>2297</v>
      </c>
      <c r="B3093">
        <v>2</v>
      </c>
      <c r="C3093" s="54">
        <v>43405</v>
      </c>
      <c r="D3093" s="3" t="str">
        <f>YEAR(Datos_Consumo[[#This Row],[FECHA]])&amp;"-"&amp;MONTH(Datos_Consumo[[#This Row],[FECHA]])</f>
        <v>2018-11</v>
      </c>
    </row>
    <row r="3094" spans="1:4" x14ac:dyDescent="0.25">
      <c r="A3094" t="s">
        <v>2297</v>
      </c>
      <c r="B3094">
        <v>1</v>
      </c>
      <c r="C3094" s="54">
        <v>43435</v>
      </c>
      <c r="D3094" s="3" t="str">
        <f>YEAR(Datos_Consumo[[#This Row],[FECHA]])&amp;"-"&amp;MONTH(Datos_Consumo[[#This Row],[FECHA]])</f>
        <v>2018-12</v>
      </c>
    </row>
    <row r="3095" spans="1:4" x14ac:dyDescent="0.25">
      <c r="A3095" t="s">
        <v>2297</v>
      </c>
      <c r="B3095">
        <v>5</v>
      </c>
      <c r="C3095" s="54">
        <v>43466</v>
      </c>
      <c r="D3095" s="3" t="str">
        <f>YEAR(Datos_Consumo[[#This Row],[FECHA]])&amp;"-"&amp;MONTH(Datos_Consumo[[#This Row],[FECHA]])</f>
        <v>2019-1</v>
      </c>
    </row>
    <row r="3096" spans="1:4" x14ac:dyDescent="0.25">
      <c r="A3096" t="s">
        <v>2298</v>
      </c>
      <c r="B3096">
        <v>3</v>
      </c>
      <c r="C3096" s="54">
        <v>43313</v>
      </c>
      <c r="D3096" s="3" t="str">
        <f>YEAR(Datos_Consumo[[#This Row],[FECHA]])&amp;"-"&amp;MONTH(Datos_Consumo[[#This Row],[FECHA]])</f>
        <v>2018-8</v>
      </c>
    </row>
    <row r="3097" spans="1:4" x14ac:dyDescent="0.25">
      <c r="A3097" t="s">
        <v>2298</v>
      </c>
      <c r="B3097">
        <v>3</v>
      </c>
      <c r="C3097" s="54">
        <v>43344</v>
      </c>
      <c r="D3097" s="3" t="str">
        <f>YEAR(Datos_Consumo[[#This Row],[FECHA]])&amp;"-"&amp;MONTH(Datos_Consumo[[#This Row],[FECHA]])</f>
        <v>2018-9</v>
      </c>
    </row>
    <row r="3098" spans="1:4" x14ac:dyDescent="0.25">
      <c r="A3098" t="s">
        <v>2298</v>
      </c>
      <c r="B3098">
        <v>7</v>
      </c>
      <c r="C3098" s="54">
        <v>43374</v>
      </c>
      <c r="D3098" s="3" t="str">
        <f>YEAR(Datos_Consumo[[#This Row],[FECHA]])&amp;"-"&amp;MONTH(Datos_Consumo[[#This Row],[FECHA]])</f>
        <v>2018-10</v>
      </c>
    </row>
    <row r="3099" spans="1:4" x14ac:dyDescent="0.25">
      <c r="A3099" t="s">
        <v>2298</v>
      </c>
      <c r="B3099">
        <v>2</v>
      </c>
      <c r="C3099" s="54">
        <v>43405</v>
      </c>
      <c r="D3099" s="3" t="str">
        <f>YEAR(Datos_Consumo[[#This Row],[FECHA]])&amp;"-"&amp;MONTH(Datos_Consumo[[#This Row],[FECHA]])</f>
        <v>2018-11</v>
      </c>
    </row>
    <row r="3100" spans="1:4" x14ac:dyDescent="0.25">
      <c r="A3100" t="s">
        <v>2298</v>
      </c>
      <c r="B3100">
        <v>2</v>
      </c>
      <c r="C3100" s="54">
        <v>43435</v>
      </c>
      <c r="D3100" s="3" t="str">
        <f>YEAR(Datos_Consumo[[#This Row],[FECHA]])&amp;"-"&amp;MONTH(Datos_Consumo[[#This Row],[FECHA]])</f>
        <v>2018-12</v>
      </c>
    </row>
    <row r="3101" spans="1:4" x14ac:dyDescent="0.25">
      <c r="A3101" t="s">
        <v>2299</v>
      </c>
      <c r="B3101">
        <v>3</v>
      </c>
      <c r="C3101" s="54">
        <v>43344</v>
      </c>
      <c r="D3101" s="3" t="str">
        <f>YEAR(Datos_Consumo[[#This Row],[FECHA]])&amp;"-"&amp;MONTH(Datos_Consumo[[#This Row],[FECHA]])</f>
        <v>2018-9</v>
      </c>
    </row>
    <row r="3102" spans="1:4" x14ac:dyDescent="0.25">
      <c r="A3102" t="s">
        <v>2299</v>
      </c>
      <c r="B3102">
        <v>10</v>
      </c>
      <c r="C3102" s="54">
        <v>43374</v>
      </c>
      <c r="D3102" s="3" t="str">
        <f>YEAR(Datos_Consumo[[#This Row],[FECHA]])&amp;"-"&amp;MONTH(Datos_Consumo[[#This Row],[FECHA]])</f>
        <v>2018-10</v>
      </c>
    </row>
    <row r="3103" spans="1:4" x14ac:dyDescent="0.25">
      <c r="A3103" t="s">
        <v>2299</v>
      </c>
      <c r="B3103">
        <v>2</v>
      </c>
      <c r="C3103" s="54">
        <v>43405</v>
      </c>
      <c r="D3103" s="3" t="str">
        <f>YEAR(Datos_Consumo[[#This Row],[FECHA]])&amp;"-"&amp;MONTH(Datos_Consumo[[#This Row],[FECHA]])</f>
        <v>2018-11</v>
      </c>
    </row>
    <row r="3104" spans="1:4" x14ac:dyDescent="0.25">
      <c r="A3104" t="s">
        <v>2299</v>
      </c>
      <c r="B3104">
        <v>2</v>
      </c>
      <c r="C3104" s="54">
        <v>43435</v>
      </c>
      <c r="D3104" s="3" t="str">
        <f>YEAR(Datos_Consumo[[#This Row],[FECHA]])&amp;"-"&amp;MONTH(Datos_Consumo[[#This Row],[FECHA]])</f>
        <v>2018-12</v>
      </c>
    </row>
    <row r="3105" spans="1:4" x14ac:dyDescent="0.25">
      <c r="A3105" t="s">
        <v>2300</v>
      </c>
      <c r="B3105">
        <v>3</v>
      </c>
      <c r="C3105" s="54">
        <v>43313</v>
      </c>
      <c r="D3105" s="3" t="str">
        <f>YEAR(Datos_Consumo[[#This Row],[FECHA]])&amp;"-"&amp;MONTH(Datos_Consumo[[#This Row],[FECHA]])</f>
        <v>2018-8</v>
      </c>
    </row>
    <row r="3106" spans="1:4" x14ac:dyDescent="0.25">
      <c r="A3106" t="s">
        <v>2300</v>
      </c>
      <c r="B3106">
        <v>2</v>
      </c>
      <c r="C3106" s="54">
        <v>43344</v>
      </c>
      <c r="D3106" s="3" t="str">
        <f>YEAR(Datos_Consumo[[#This Row],[FECHA]])&amp;"-"&amp;MONTH(Datos_Consumo[[#This Row],[FECHA]])</f>
        <v>2018-9</v>
      </c>
    </row>
    <row r="3107" spans="1:4" x14ac:dyDescent="0.25">
      <c r="A3107" t="s">
        <v>2300</v>
      </c>
      <c r="B3107">
        <v>1</v>
      </c>
      <c r="C3107" s="54">
        <v>43405</v>
      </c>
      <c r="D3107" s="3" t="str">
        <f>YEAR(Datos_Consumo[[#This Row],[FECHA]])&amp;"-"&amp;MONTH(Datos_Consumo[[#This Row],[FECHA]])</f>
        <v>2018-11</v>
      </c>
    </row>
    <row r="3108" spans="1:4" x14ac:dyDescent="0.25">
      <c r="A3108" t="s">
        <v>2301</v>
      </c>
      <c r="B3108">
        <v>1</v>
      </c>
      <c r="C3108" s="54">
        <v>43435</v>
      </c>
      <c r="D3108" s="3" t="str">
        <f>YEAR(Datos_Consumo[[#This Row],[FECHA]])&amp;"-"&amp;MONTH(Datos_Consumo[[#This Row],[FECHA]])</f>
        <v>2018-12</v>
      </c>
    </row>
    <row r="3109" spans="1:4" x14ac:dyDescent="0.25">
      <c r="A3109" t="s">
        <v>2302</v>
      </c>
      <c r="B3109">
        <v>2</v>
      </c>
      <c r="C3109" s="54">
        <v>43344</v>
      </c>
      <c r="D3109" s="3" t="str">
        <f>YEAR(Datos_Consumo[[#This Row],[FECHA]])&amp;"-"&amp;MONTH(Datos_Consumo[[#This Row],[FECHA]])</f>
        <v>2018-9</v>
      </c>
    </row>
    <row r="3110" spans="1:4" x14ac:dyDescent="0.25">
      <c r="A3110" t="s">
        <v>2303</v>
      </c>
      <c r="B3110">
        <v>4</v>
      </c>
      <c r="C3110" s="54">
        <v>43313</v>
      </c>
      <c r="D3110" s="3" t="str">
        <f>YEAR(Datos_Consumo[[#This Row],[FECHA]])&amp;"-"&amp;MONTH(Datos_Consumo[[#This Row],[FECHA]])</f>
        <v>2018-8</v>
      </c>
    </row>
    <row r="3111" spans="1:4" x14ac:dyDescent="0.25">
      <c r="A3111" t="s">
        <v>2303</v>
      </c>
      <c r="B3111">
        <v>2</v>
      </c>
      <c r="C3111" s="54">
        <v>43344</v>
      </c>
      <c r="D3111" s="3" t="str">
        <f>YEAR(Datos_Consumo[[#This Row],[FECHA]])&amp;"-"&amp;MONTH(Datos_Consumo[[#This Row],[FECHA]])</f>
        <v>2018-9</v>
      </c>
    </row>
    <row r="3112" spans="1:4" x14ac:dyDescent="0.25">
      <c r="A3112" t="s">
        <v>2303</v>
      </c>
      <c r="B3112">
        <v>1</v>
      </c>
      <c r="C3112" s="54">
        <v>43374</v>
      </c>
      <c r="D3112" s="3" t="str">
        <f>YEAR(Datos_Consumo[[#This Row],[FECHA]])&amp;"-"&amp;MONTH(Datos_Consumo[[#This Row],[FECHA]])</f>
        <v>2018-10</v>
      </c>
    </row>
    <row r="3113" spans="1:4" x14ac:dyDescent="0.25">
      <c r="A3113" t="s">
        <v>2304</v>
      </c>
      <c r="B3113">
        <v>3</v>
      </c>
      <c r="C3113" s="54">
        <v>43344</v>
      </c>
      <c r="D3113" s="3" t="str">
        <f>YEAR(Datos_Consumo[[#This Row],[FECHA]])&amp;"-"&amp;MONTH(Datos_Consumo[[#This Row],[FECHA]])</f>
        <v>2018-9</v>
      </c>
    </row>
    <row r="3114" spans="1:4" x14ac:dyDescent="0.25">
      <c r="A3114" t="s">
        <v>2304</v>
      </c>
      <c r="B3114">
        <v>1</v>
      </c>
      <c r="C3114" s="54">
        <v>43374</v>
      </c>
      <c r="D3114" s="3" t="str">
        <f>YEAR(Datos_Consumo[[#This Row],[FECHA]])&amp;"-"&amp;MONTH(Datos_Consumo[[#This Row],[FECHA]])</f>
        <v>2018-10</v>
      </c>
    </row>
    <row r="3115" spans="1:4" x14ac:dyDescent="0.25">
      <c r="A3115" t="s">
        <v>2304</v>
      </c>
      <c r="B3115">
        <v>1</v>
      </c>
      <c r="C3115" s="54">
        <v>43435</v>
      </c>
      <c r="D3115" s="3" t="str">
        <f>YEAR(Datos_Consumo[[#This Row],[FECHA]])&amp;"-"&amp;MONTH(Datos_Consumo[[#This Row],[FECHA]])</f>
        <v>2018-12</v>
      </c>
    </row>
    <row r="3116" spans="1:4" x14ac:dyDescent="0.25">
      <c r="A3116" t="s">
        <v>2305</v>
      </c>
      <c r="B3116">
        <v>7</v>
      </c>
      <c r="C3116" s="54">
        <v>43405</v>
      </c>
      <c r="D3116" s="3" t="str">
        <f>YEAR(Datos_Consumo[[#This Row],[FECHA]])&amp;"-"&amp;MONTH(Datos_Consumo[[#This Row],[FECHA]])</f>
        <v>2018-11</v>
      </c>
    </row>
    <row r="3117" spans="1:4" x14ac:dyDescent="0.25">
      <c r="A3117" t="s">
        <v>2306</v>
      </c>
      <c r="B3117">
        <v>1</v>
      </c>
      <c r="C3117" s="54">
        <v>43313</v>
      </c>
      <c r="D3117" s="3" t="str">
        <f>YEAR(Datos_Consumo[[#This Row],[FECHA]])&amp;"-"&amp;MONTH(Datos_Consumo[[#This Row],[FECHA]])</f>
        <v>2018-8</v>
      </c>
    </row>
    <row r="3118" spans="1:4" x14ac:dyDescent="0.25">
      <c r="A3118" t="s">
        <v>2306</v>
      </c>
      <c r="B3118">
        <v>2</v>
      </c>
      <c r="C3118" s="54">
        <v>43435</v>
      </c>
      <c r="D3118" s="3" t="str">
        <f>YEAR(Datos_Consumo[[#This Row],[FECHA]])&amp;"-"&amp;MONTH(Datos_Consumo[[#This Row],[FECHA]])</f>
        <v>2018-12</v>
      </c>
    </row>
    <row r="3119" spans="1:4" x14ac:dyDescent="0.25">
      <c r="A3119" t="s">
        <v>2307</v>
      </c>
      <c r="B3119">
        <v>1</v>
      </c>
      <c r="C3119" s="54">
        <v>43313</v>
      </c>
      <c r="D3119" s="3" t="str">
        <f>YEAR(Datos_Consumo[[#This Row],[FECHA]])&amp;"-"&amp;MONTH(Datos_Consumo[[#This Row],[FECHA]])</f>
        <v>2018-8</v>
      </c>
    </row>
    <row r="3120" spans="1:4" x14ac:dyDescent="0.25">
      <c r="A3120" t="s">
        <v>2308</v>
      </c>
      <c r="B3120">
        <v>1</v>
      </c>
      <c r="C3120" s="54">
        <v>43313</v>
      </c>
      <c r="D3120" s="3" t="str">
        <f>YEAR(Datos_Consumo[[#This Row],[FECHA]])&amp;"-"&amp;MONTH(Datos_Consumo[[#This Row],[FECHA]])</f>
        <v>2018-8</v>
      </c>
    </row>
    <row r="3121" spans="1:4" x14ac:dyDescent="0.25">
      <c r="A3121" t="s">
        <v>2308</v>
      </c>
      <c r="B3121">
        <v>1</v>
      </c>
      <c r="C3121" s="54">
        <v>43344</v>
      </c>
      <c r="D3121" s="3" t="str">
        <f>YEAR(Datos_Consumo[[#This Row],[FECHA]])&amp;"-"&amp;MONTH(Datos_Consumo[[#This Row],[FECHA]])</f>
        <v>2018-9</v>
      </c>
    </row>
    <row r="3122" spans="1:4" x14ac:dyDescent="0.25">
      <c r="A3122" t="s">
        <v>2309</v>
      </c>
      <c r="B3122">
        <v>1</v>
      </c>
      <c r="C3122" s="54">
        <v>43313</v>
      </c>
      <c r="D3122" s="3" t="str">
        <f>YEAR(Datos_Consumo[[#This Row],[FECHA]])&amp;"-"&amp;MONTH(Datos_Consumo[[#This Row],[FECHA]])</f>
        <v>2018-8</v>
      </c>
    </row>
    <row r="3123" spans="1:4" x14ac:dyDescent="0.25">
      <c r="A3123" t="s">
        <v>2309</v>
      </c>
      <c r="B3123">
        <v>4</v>
      </c>
      <c r="C3123" s="54">
        <v>43344</v>
      </c>
      <c r="D3123" s="3" t="str">
        <f>YEAR(Datos_Consumo[[#This Row],[FECHA]])&amp;"-"&amp;MONTH(Datos_Consumo[[#This Row],[FECHA]])</f>
        <v>2018-9</v>
      </c>
    </row>
    <row r="3124" spans="1:4" x14ac:dyDescent="0.25">
      <c r="A3124" t="s">
        <v>2309</v>
      </c>
      <c r="B3124">
        <v>2</v>
      </c>
      <c r="C3124" s="54">
        <v>43405</v>
      </c>
      <c r="D3124" s="3" t="str">
        <f>YEAR(Datos_Consumo[[#This Row],[FECHA]])&amp;"-"&amp;MONTH(Datos_Consumo[[#This Row],[FECHA]])</f>
        <v>2018-11</v>
      </c>
    </row>
    <row r="3125" spans="1:4" x14ac:dyDescent="0.25">
      <c r="A3125" t="s">
        <v>2309</v>
      </c>
      <c r="B3125">
        <v>1</v>
      </c>
      <c r="C3125" s="54">
        <v>43466</v>
      </c>
      <c r="D3125" s="3" t="str">
        <f>YEAR(Datos_Consumo[[#This Row],[FECHA]])&amp;"-"&amp;MONTH(Datos_Consumo[[#This Row],[FECHA]])</f>
        <v>2019-1</v>
      </c>
    </row>
    <row r="3126" spans="1:4" x14ac:dyDescent="0.25">
      <c r="A3126" t="s">
        <v>2310</v>
      </c>
      <c r="B3126">
        <v>1</v>
      </c>
      <c r="C3126" s="54">
        <v>43313</v>
      </c>
      <c r="D3126" s="3" t="str">
        <f>YEAR(Datos_Consumo[[#This Row],[FECHA]])&amp;"-"&amp;MONTH(Datos_Consumo[[#This Row],[FECHA]])</f>
        <v>2018-8</v>
      </c>
    </row>
    <row r="3127" spans="1:4" x14ac:dyDescent="0.25">
      <c r="A3127" t="s">
        <v>2310</v>
      </c>
      <c r="B3127">
        <v>1</v>
      </c>
      <c r="C3127" s="54">
        <v>43344</v>
      </c>
      <c r="D3127" s="3" t="str">
        <f>YEAR(Datos_Consumo[[#This Row],[FECHA]])&amp;"-"&amp;MONTH(Datos_Consumo[[#This Row],[FECHA]])</f>
        <v>2018-9</v>
      </c>
    </row>
    <row r="3128" spans="1:4" x14ac:dyDescent="0.25">
      <c r="A3128" t="s">
        <v>2310</v>
      </c>
      <c r="B3128">
        <v>1</v>
      </c>
      <c r="C3128" s="54">
        <v>43405</v>
      </c>
      <c r="D3128" s="3" t="str">
        <f>YEAR(Datos_Consumo[[#This Row],[FECHA]])&amp;"-"&amp;MONTH(Datos_Consumo[[#This Row],[FECHA]])</f>
        <v>2018-11</v>
      </c>
    </row>
    <row r="3129" spans="1:4" x14ac:dyDescent="0.25">
      <c r="A3129" t="s">
        <v>2310</v>
      </c>
      <c r="B3129">
        <v>2</v>
      </c>
      <c r="C3129" s="54">
        <v>43435</v>
      </c>
      <c r="D3129" s="3" t="str">
        <f>YEAR(Datos_Consumo[[#This Row],[FECHA]])&amp;"-"&amp;MONTH(Datos_Consumo[[#This Row],[FECHA]])</f>
        <v>2018-12</v>
      </c>
    </row>
    <row r="3130" spans="1:4" x14ac:dyDescent="0.25">
      <c r="A3130" t="s">
        <v>2311</v>
      </c>
      <c r="B3130">
        <v>1</v>
      </c>
      <c r="C3130" s="54">
        <v>43313</v>
      </c>
      <c r="D3130" s="3" t="str">
        <f>YEAR(Datos_Consumo[[#This Row],[FECHA]])&amp;"-"&amp;MONTH(Datos_Consumo[[#This Row],[FECHA]])</f>
        <v>2018-8</v>
      </c>
    </row>
    <row r="3131" spans="1:4" x14ac:dyDescent="0.25">
      <c r="A3131" t="s">
        <v>2311</v>
      </c>
      <c r="B3131">
        <v>1</v>
      </c>
      <c r="C3131" s="54">
        <v>43344</v>
      </c>
      <c r="D3131" s="3" t="str">
        <f>YEAR(Datos_Consumo[[#This Row],[FECHA]])&amp;"-"&amp;MONTH(Datos_Consumo[[#This Row],[FECHA]])</f>
        <v>2018-9</v>
      </c>
    </row>
    <row r="3132" spans="1:4" x14ac:dyDescent="0.25">
      <c r="A3132" t="s">
        <v>2311</v>
      </c>
      <c r="B3132">
        <v>1</v>
      </c>
      <c r="C3132" s="54">
        <v>43405</v>
      </c>
      <c r="D3132" s="3" t="str">
        <f>YEAR(Datos_Consumo[[#This Row],[FECHA]])&amp;"-"&amp;MONTH(Datos_Consumo[[#This Row],[FECHA]])</f>
        <v>2018-11</v>
      </c>
    </row>
    <row r="3133" spans="1:4" x14ac:dyDescent="0.25">
      <c r="A3133" t="s">
        <v>2312</v>
      </c>
      <c r="B3133">
        <v>1</v>
      </c>
      <c r="C3133" s="54">
        <v>43344</v>
      </c>
      <c r="D3133" s="3" t="str">
        <f>YEAR(Datos_Consumo[[#This Row],[FECHA]])&amp;"-"&amp;MONTH(Datos_Consumo[[#This Row],[FECHA]])</f>
        <v>2018-9</v>
      </c>
    </row>
    <row r="3134" spans="1:4" x14ac:dyDescent="0.25">
      <c r="A3134" t="s">
        <v>2313</v>
      </c>
      <c r="B3134">
        <v>1</v>
      </c>
      <c r="C3134" s="54">
        <v>43313</v>
      </c>
      <c r="D3134" s="3" t="str">
        <f>YEAR(Datos_Consumo[[#This Row],[FECHA]])&amp;"-"&amp;MONTH(Datos_Consumo[[#This Row],[FECHA]])</f>
        <v>2018-8</v>
      </c>
    </row>
    <row r="3135" spans="1:4" x14ac:dyDescent="0.25">
      <c r="A3135" t="s">
        <v>2314</v>
      </c>
      <c r="B3135">
        <v>1</v>
      </c>
      <c r="C3135" s="54">
        <v>43374</v>
      </c>
      <c r="D3135" s="3" t="str">
        <f>YEAR(Datos_Consumo[[#This Row],[FECHA]])&amp;"-"&amp;MONTH(Datos_Consumo[[#This Row],[FECHA]])</f>
        <v>2018-10</v>
      </c>
    </row>
    <row r="3136" spans="1:4" x14ac:dyDescent="0.25">
      <c r="A3136" t="s">
        <v>2315</v>
      </c>
      <c r="B3136">
        <v>1</v>
      </c>
      <c r="C3136" s="54">
        <v>43466</v>
      </c>
      <c r="D3136" s="3" t="str">
        <f>YEAR(Datos_Consumo[[#This Row],[FECHA]])&amp;"-"&amp;MONTH(Datos_Consumo[[#This Row],[FECHA]])</f>
        <v>2019-1</v>
      </c>
    </row>
    <row r="3137" spans="1:4" x14ac:dyDescent="0.25">
      <c r="A3137" t="s">
        <v>2316</v>
      </c>
      <c r="B3137">
        <v>1</v>
      </c>
      <c r="C3137" s="54">
        <v>43405</v>
      </c>
      <c r="D3137" s="3" t="str">
        <f>YEAR(Datos_Consumo[[#This Row],[FECHA]])&amp;"-"&amp;MONTH(Datos_Consumo[[#This Row],[FECHA]])</f>
        <v>2018-11</v>
      </c>
    </row>
    <row r="3138" spans="1:4" x14ac:dyDescent="0.25">
      <c r="A3138" t="s">
        <v>2317</v>
      </c>
      <c r="B3138">
        <v>1</v>
      </c>
      <c r="C3138" s="54">
        <v>43405</v>
      </c>
      <c r="D3138" s="3" t="str">
        <f>YEAR(Datos_Consumo[[#This Row],[FECHA]])&amp;"-"&amp;MONTH(Datos_Consumo[[#This Row],[FECHA]])</f>
        <v>2018-11</v>
      </c>
    </row>
    <row r="3139" spans="1:4" x14ac:dyDescent="0.25">
      <c r="A3139" t="s">
        <v>2318</v>
      </c>
      <c r="B3139">
        <v>150</v>
      </c>
      <c r="C3139" s="54">
        <v>43344</v>
      </c>
      <c r="D3139" s="3" t="str">
        <f>YEAR(Datos_Consumo[[#This Row],[FECHA]])&amp;"-"&amp;MONTH(Datos_Consumo[[#This Row],[FECHA]])</f>
        <v>2018-9</v>
      </c>
    </row>
    <row r="3140" spans="1:4" x14ac:dyDescent="0.25">
      <c r="A3140" t="s">
        <v>2318</v>
      </c>
      <c r="B3140">
        <v>220</v>
      </c>
      <c r="C3140" s="54">
        <v>43374</v>
      </c>
      <c r="D3140" s="3" t="str">
        <f>YEAR(Datos_Consumo[[#This Row],[FECHA]])&amp;"-"&amp;MONTH(Datos_Consumo[[#This Row],[FECHA]])</f>
        <v>2018-10</v>
      </c>
    </row>
    <row r="3141" spans="1:4" x14ac:dyDescent="0.25">
      <c r="A3141" t="s">
        <v>2319</v>
      </c>
      <c r="B3141">
        <v>150</v>
      </c>
      <c r="C3141" s="54">
        <v>43344</v>
      </c>
      <c r="D3141" s="3" t="str">
        <f>YEAR(Datos_Consumo[[#This Row],[FECHA]])&amp;"-"&amp;MONTH(Datos_Consumo[[#This Row],[FECHA]])</f>
        <v>2018-9</v>
      </c>
    </row>
    <row r="3142" spans="1:4" x14ac:dyDescent="0.25">
      <c r="A3142" t="s">
        <v>2319</v>
      </c>
      <c r="B3142">
        <v>143</v>
      </c>
      <c r="C3142" s="54">
        <v>43374</v>
      </c>
      <c r="D3142" s="3" t="str">
        <f>YEAR(Datos_Consumo[[#This Row],[FECHA]])&amp;"-"&amp;MONTH(Datos_Consumo[[#This Row],[FECHA]])</f>
        <v>2018-10</v>
      </c>
    </row>
    <row r="3143" spans="1:4" x14ac:dyDescent="0.25">
      <c r="A3143" t="s">
        <v>2320</v>
      </c>
      <c r="B3143">
        <v>100</v>
      </c>
      <c r="C3143" s="54">
        <v>43344</v>
      </c>
      <c r="D3143" s="3" t="str">
        <f>YEAR(Datos_Consumo[[#This Row],[FECHA]])&amp;"-"&amp;MONTH(Datos_Consumo[[#This Row],[FECHA]])</f>
        <v>2018-9</v>
      </c>
    </row>
    <row r="3144" spans="1:4" x14ac:dyDescent="0.25">
      <c r="A3144" t="s">
        <v>2320</v>
      </c>
      <c r="B3144">
        <v>120</v>
      </c>
      <c r="C3144" s="54">
        <v>43374</v>
      </c>
      <c r="D3144" s="3" t="str">
        <f>YEAR(Datos_Consumo[[#This Row],[FECHA]])&amp;"-"&amp;MONTH(Datos_Consumo[[#This Row],[FECHA]])</f>
        <v>2018-10</v>
      </c>
    </row>
    <row r="3145" spans="1:4" x14ac:dyDescent="0.25">
      <c r="A3145" t="s">
        <v>2321</v>
      </c>
      <c r="B3145">
        <v>200</v>
      </c>
      <c r="C3145" s="54">
        <v>43344</v>
      </c>
      <c r="D3145" s="3" t="str">
        <f>YEAR(Datos_Consumo[[#This Row],[FECHA]])&amp;"-"&amp;MONTH(Datos_Consumo[[#This Row],[FECHA]])</f>
        <v>2018-9</v>
      </c>
    </row>
    <row r="3146" spans="1:4" x14ac:dyDescent="0.25">
      <c r="A3146" t="s">
        <v>2321</v>
      </c>
      <c r="B3146">
        <v>45</v>
      </c>
      <c r="C3146" s="54">
        <v>43374</v>
      </c>
      <c r="D3146" s="3" t="str">
        <f>YEAR(Datos_Consumo[[#This Row],[FECHA]])&amp;"-"&amp;MONTH(Datos_Consumo[[#This Row],[FECHA]])</f>
        <v>2018-10</v>
      </c>
    </row>
    <row r="3147" spans="1:4" x14ac:dyDescent="0.25">
      <c r="A3147" t="s">
        <v>2322</v>
      </c>
      <c r="B3147">
        <v>1</v>
      </c>
      <c r="C3147" s="54">
        <v>43374</v>
      </c>
      <c r="D3147" s="3" t="str">
        <f>YEAR(Datos_Consumo[[#This Row],[FECHA]])&amp;"-"&amp;MONTH(Datos_Consumo[[#This Row],[FECHA]])</f>
        <v>2018-10</v>
      </c>
    </row>
    <row r="3148" spans="1:4" x14ac:dyDescent="0.25">
      <c r="A3148" t="s">
        <v>2323</v>
      </c>
      <c r="B3148">
        <v>30</v>
      </c>
      <c r="C3148" s="54">
        <v>43313</v>
      </c>
      <c r="D3148" s="3" t="str">
        <f>YEAR(Datos_Consumo[[#This Row],[FECHA]])&amp;"-"&amp;MONTH(Datos_Consumo[[#This Row],[FECHA]])</f>
        <v>2018-8</v>
      </c>
    </row>
    <row r="3149" spans="1:4" x14ac:dyDescent="0.25">
      <c r="A3149" t="s">
        <v>2323</v>
      </c>
      <c r="B3149">
        <v>22</v>
      </c>
      <c r="C3149" s="54">
        <v>43344</v>
      </c>
      <c r="D3149" s="3" t="str">
        <f>YEAR(Datos_Consumo[[#This Row],[FECHA]])&amp;"-"&amp;MONTH(Datos_Consumo[[#This Row],[FECHA]])</f>
        <v>2018-9</v>
      </c>
    </row>
    <row r="3150" spans="1:4" x14ac:dyDescent="0.25">
      <c r="A3150" t="s">
        <v>2323</v>
      </c>
      <c r="B3150">
        <v>14</v>
      </c>
      <c r="C3150" s="54">
        <v>43374</v>
      </c>
      <c r="D3150" s="3" t="str">
        <f>YEAR(Datos_Consumo[[#This Row],[FECHA]])&amp;"-"&amp;MONTH(Datos_Consumo[[#This Row],[FECHA]])</f>
        <v>2018-10</v>
      </c>
    </row>
    <row r="3151" spans="1:4" x14ac:dyDescent="0.25">
      <c r="A3151" t="s">
        <v>2323</v>
      </c>
      <c r="B3151">
        <v>12</v>
      </c>
      <c r="C3151" s="54">
        <v>43405</v>
      </c>
      <c r="D3151" s="3" t="str">
        <f>YEAR(Datos_Consumo[[#This Row],[FECHA]])&amp;"-"&amp;MONTH(Datos_Consumo[[#This Row],[FECHA]])</f>
        <v>2018-11</v>
      </c>
    </row>
    <row r="3152" spans="1:4" x14ac:dyDescent="0.25">
      <c r="A3152" t="s">
        <v>2323</v>
      </c>
      <c r="B3152">
        <v>12</v>
      </c>
      <c r="C3152" s="54">
        <v>43435</v>
      </c>
      <c r="D3152" s="3" t="str">
        <f>YEAR(Datos_Consumo[[#This Row],[FECHA]])&amp;"-"&amp;MONTH(Datos_Consumo[[#This Row],[FECHA]])</f>
        <v>2018-12</v>
      </c>
    </row>
    <row r="3153" spans="1:4" x14ac:dyDescent="0.25">
      <c r="A3153" t="s">
        <v>2323</v>
      </c>
      <c r="B3153">
        <v>12</v>
      </c>
      <c r="C3153" s="54">
        <v>43466</v>
      </c>
      <c r="D3153" s="3" t="str">
        <f>YEAR(Datos_Consumo[[#This Row],[FECHA]])&amp;"-"&amp;MONTH(Datos_Consumo[[#This Row],[FECHA]])</f>
        <v>2019-1</v>
      </c>
    </row>
    <row r="3154" spans="1:4" x14ac:dyDescent="0.25">
      <c r="A3154" t="s">
        <v>2324</v>
      </c>
      <c r="B3154">
        <v>4</v>
      </c>
      <c r="C3154" s="54">
        <v>43374</v>
      </c>
      <c r="D3154" s="3" t="str">
        <f>YEAR(Datos_Consumo[[#This Row],[FECHA]])&amp;"-"&amp;MONTH(Datos_Consumo[[#This Row],[FECHA]])</f>
        <v>2018-10</v>
      </c>
    </row>
    <row r="3155" spans="1:4" x14ac:dyDescent="0.25">
      <c r="A3155" t="s">
        <v>2324</v>
      </c>
      <c r="B3155">
        <v>2</v>
      </c>
      <c r="C3155" s="54">
        <v>43405</v>
      </c>
      <c r="D3155" s="3" t="str">
        <f>YEAR(Datos_Consumo[[#This Row],[FECHA]])&amp;"-"&amp;MONTH(Datos_Consumo[[#This Row],[FECHA]])</f>
        <v>2018-11</v>
      </c>
    </row>
    <row r="3156" spans="1:4" x14ac:dyDescent="0.25">
      <c r="A3156" t="s">
        <v>2325</v>
      </c>
      <c r="B3156">
        <v>1</v>
      </c>
      <c r="C3156" s="54">
        <v>43405</v>
      </c>
      <c r="D3156" s="3" t="str">
        <f>YEAR(Datos_Consumo[[#This Row],[FECHA]])&amp;"-"&amp;MONTH(Datos_Consumo[[#This Row],[FECHA]])</f>
        <v>2018-11</v>
      </c>
    </row>
    <row r="3157" spans="1:4" x14ac:dyDescent="0.25">
      <c r="A3157" t="s">
        <v>2326</v>
      </c>
      <c r="B3157">
        <v>2</v>
      </c>
      <c r="C3157" s="54">
        <v>43344</v>
      </c>
      <c r="D3157" s="3" t="str">
        <f>YEAR(Datos_Consumo[[#This Row],[FECHA]])&amp;"-"&amp;MONTH(Datos_Consumo[[#This Row],[FECHA]])</f>
        <v>2018-9</v>
      </c>
    </row>
    <row r="3158" spans="1:4" x14ac:dyDescent="0.25">
      <c r="A3158" t="s">
        <v>2326</v>
      </c>
      <c r="B3158">
        <v>2</v>
      </c>
      <c r="C3158" s="54">
        <v>43374</v>
      </c>
      <c r="D3158" s="3" t="str">
        <f>YEAR(Datos_Consumo[[#This Row],[FECHA]])&amp;"-"&amp;MONTH(Datos_Consumo[[#This Row],[FECHA]])</f>
        <v>2018-10</v>
      </c>
    </row>
    <row r="3159" spans="1:4" x14ac:dyDescent="0.25">
      <c r="A3159" t="s">
        <v>2327</v>
      </c>
      <c r="B3159">
        <v>34</v>
      </c>
      <c r="C3159" s="54">
        <v>43313</v>
      </c>
      <c r="D3159" s="3" t="str">
        <f>YEAR(Datos_Consumo[[#This Row],[FECHA]])&amp;"-"&amp;MONTH(Datos_Consumo[[#This Row],[FECHA]])</f>
        <v>2018-8</v>
      </c>
    </row>
    <row r="3160" spans="1:4" x14ac:dyDescent="0.25">
      <c r="A3160" t="s">
        <v>2327</v>
      </c>
      <c r="B3160">
        <v>38</v>
      </c>
      <c r="C3160" s="54">
        <v>43344</v>
      </c>
      <c r="D3160" s="3" t="str">
        <f>YEAR(Datos_Consumo[[#This Row],[FECHA]])&amp;"-"&amp;MONTH(Datos_Consumo[[#This Row],[FECHA]])</f>
        <v>2018-9</v>
      </c>
    </row>
    <row r="3161" spans="1:4" x14ac:dyDescent="0.25">
      <c r="A3161" t="s">
        <v>2327</v>
      </c>
      <c r="B3161">
        <v>42</v>
      </c>
      <c r="C3161" s="54">
        <v>43374</v>
      </c>
      <c r="D3161" s="3" t="str">
        <f>YEAR(Datos_Consumo[[#This Row],[FECHA]])&amp;"-"&amp;MONTH(Datos_Consumo[[#This Row],[FECHA]])</f>
        <v>2018-10</v>
      </c>
    </row>
    <row r="3162" spans="1:4" x14ac:dyDescent="0.25">
      <c r="A3162" t="s">
        <v>2327</v>
      </c>
      <c r="B3162">
        <v>34</v>
      </c>
      <c r="C3162" s="54">
        <v>43405</v>
      </c>
      <c r="D3162" s="3" t="str">
        <f>YEAR(Datos_Consumo[[#This Row],[FECHA]])&amp;"-"&amp;MONTH(Datos_Consumo[[#This Row],[FECHA]])</f>
        <v>2018-11</v>
      </c>
    </row>
    <row r="3163" spans="1:4" x14ac:dyDescent="0.25">
      <c r="A3163" t="s">
        <v>2327</v>
      </c>
      <c r="B3163">
        <v>30</v>
      </c>
      <c r="C3163" s="54">
        <v>43435</v>
      </c>
      <c r="D3163" s="3" t="str">
        <f>YEAR(Datos_Consumo[[#This Row],[FECHA]])&amp;"-"&amp;MONTH(Datos_Consumo[[#This Row],[FECHA]])</f>
        <v>2018-12</v>
      </c>
    </row>
    <row r="3164" spans="1:4" x14ac:dyDescent="0.25">
      <c r="A3164" t="s">
        <v>2327</v>
      </c>
      <c r="B3164">
        <v>17</v>
      </c>
      <c r="C3164" s="54">
        <v>43466</v>
      </c>
      <c r="D3164" s="3" t="str">
        <f>YEAR(Datos_Consumo[[#This Row],[FECHA]])&amp;"-"&amp;MONTH(Datos_Consumo[[#This Row],[FECHA]])</f>
        <v>2019-1</v>
      </c>
    </row>
    <row r="3165" spans="1:4" x14ac:dyDescent="0.25">
      <c r="A3165" t="s">
        <v>2328</v>
      </c>
      <c r="B3165">
        <v>35</v>
      </c>
      <c r="C3165" s="54">
        <v>43313</v>
      </c>
      <c r="D3165" s="3" t="str">
        <f>YEAR(Datos_Consumo[[#This Row],[FECHA]])&amp;"-"&amp;MONTH(Datos_Consumo[[#This Row],[FECHA]])</f>
        <v>2018-8</v>
      </c>
    </row>
    <row r="3166" spans="1:4" x14ac:dyDescent="0.25">
      <c r="A3166" t="s">
        <v>2328</v>
      </c>
      <c r="B3166">
        <v>59</v>
      </c>
      <c r="C3166" s="54">
        <v>43344</v>
      </c>
      <c r="D3166" s="3" t="str">
        <f>YEAR(Datos_Consumo[[#This Row],[FECHA]])&amp;"-"&amp;MONTH(Datos_Consumo[[#This Row],[FECHA]])</f>
        <v>2018-9</v>
      </c>
    </row>
    <row r="3167" spans="1:4" x14ac:dyDescent="0.25">
      <c r="A3167" t="s">
        <v>2328</v>
      </c>
      <c r="B3167">
        <v>29</v>
      </c>
      <c r="C3167" s="54">
        <v>43374</v>
      </c>
      <c r="D3167" s="3" t="str">
        <f>YEAR(Datos_Consumo[[#This Row],[FECHA]])&amp;"-"&amp;MONTH(Datos_Consumo[[#This Row],[FECHA]])</f>
        <v>2018-10</v>
      </c>
    </row>
    <row r="3168" spans="1:4" x14ac:dyDescent="0.25">
      <c r="A3168" t="s">
        <v>2328</v>
      </c>
      <c r="B3168">
        <v>26</v>
      </c>
      <c r="C3168" s="54">
        <v>43405</v>
      </c>
      <c r="D3168" s="3" t="str">
        <f>YEAR(Datos_Consumo[[#This Row],[FECHA]])&amp;"-"&amp;MONTH(Datos_Consumo[[#This Row],[FECHA]])</f>
        <v>2018-11</v>
      </c>
    </row>
    <row r="3169" spans="1:4" x14ac:dyDescent="0.25">
      <c r="A3169" t="s">
        <v>2328</v>
      </c>
      <c r="B3169">
        <v>18</v>
      </c>
      <c r="C3169" s="54">
        <v>43435</v>
      </c>
      <c r="D3169" s="3" t="str">
        <f>YEAR(Datos_Consumo[[#This Row],[FECHA]])&amp;"-"&amp;MONTH(Datos_Consumo[[#This Row],[FECHA]])</f>
        <v>2018-12</v>
      </c>
    </row>
    <row r="3170" spans="1:4" x14ac:dyDescent="0.25">
      <c r="A3170" t="s">
        <v>2328</v>
      </c>
      <c r="B3170">
        <v>13</v>
      </c>
      <c r="C3170" s="54">
        <v>43466</v>
      </c>
      <c r="D3170" s="3" t="str">
        <f>YEAR(Datos_Consumo[[#This Row],[FECHA]])&amp;"-"&amp;MONTH(Datos_Consumo[[#This Row],[FECHA]])</f>
        <v>2019-1</v>
      </c>
    </row>
    <row r="3171" spans="1:4" x14ac:dyDescent="0.25">
      <c r="A3171" t="s">
        <v>2329</v>
      </c>
      <c r="B3171">
        <v>8</v>
      </c>
      <c r="C3171" s="54">
        <v>43313</v>
      </c>
      <c r="D3171" s="3" t="str">
        <f>YEAR(Datos_Consumo[[#This Row],[FECHA]])&amp;"-"&amp;MONTH(Datos_Consumo[[#This Row],[FECHA]])</f>
        <v>2018-8</v>
      </c>
    </row>
    <row r="3172" spans="1:4" x14ac:dyDescent="0.25">
      <c r="A3172" t="s">
        <v>2329</v>
      </c>
      <c r="B3172">
        <v>6</v>
      </c>
      <c r="C3172" s="54">
        <v>43344</v>
      </c>
      <c r="D3172" s="3" t="str">
        <f>YEAR(Datos_Consumo[[#This Row],[FECHA]])&amp;"-"&amp;MONTH(Datos_Consumo[[#This Row],[FECHA]])</f>
        <v>2018-9</v>
      </c>
    </row>
    <row r="3173" spans="1:4" x14ac:dyDescent="0.25">
      <c r="A3173" t="s">
        <v>2329</v>
      </c>
      <c r="B3173">
        <v>6</v>
      </c>
      <c r="C3173" s="54">
        <v>43405</v>
      </c>
      <c r="D3173" s="3" t="str">
        <f>YEAR(Datos_Consumo[[#This Row],[FECHA]])&amp;"-"&amp;MONTH(Datos_Consumo[[#This Row],[FECHA]])</f>
        <v>2018-11</v>
      </c>
    </row>
    <row r="3174" spans="1:4" x14ac:dyDescent="0.25">
      <c r="A3174" t="s">
        <v>2329</v>
      </c>
      <c r="B3174">
        <v>2</v>
      </c>
      <c r="C3174" s="54">
        <v>43466</v>
      </c>
      <c r="D3174" s="3" t="str">
        <f>YEAR(Datos_Consumo[[#This Row],[FECHA]])&amp;"-"&amp;MONTH(Datos_Consumo[[#This Row],[FECHA]])</f>
        <v>2019-1</v>
      </c>
    </row>
    <row r="3175" spans="1:4" x14ac:dyDescent="0.25">
      <c r="A3175" t="s">
        <v>2330</v>
      </c>
      <c r="B3175">
        <v>29</v>
      </c>
      <c r="C3175" s="54">
        <v>43313</v>
      </c>
      <c r="D3175" s="3" t="str">
        <f>YEAR(Datos_Consumo[[#This Row],[FECHA]])&amp;"-"&amp;MONTH(Datos_Consumo[[#This Row],[FECHA]])</f>
        <v>2018-8</v>
      </c>
    </row>
    <row r="3176" spans="1:4" x14ac:dyDescent="0.25">
      <c r="A3176" t="s">
        <v>2330</v>
      </c>
      <c r="B3176">
        <v>38</v>
      </c>
      <c r="C3176" s="54">
        <v>43344</v>
      </c>
      <c r="D3176" s="3" t="str">
        <f>YEAR(Datos_Consumo[[#This Row],[FECHA]])&amp;"-"&amp;MONTH(Datos_Consumo[[#This Row],[FECHA]])</f>
        <v>2018-9</v>
      </c>
    </row>
    <row r="3177" spans="1:4" x14ac:dyDescent="0.25">
      <c r="A3177" t="s">
        <v>2330</v>
      </c>
      <c r="B3177">
        <v>29</v>
      </c>
      <c r="C3177" s="54">
        <v>43374</v>
      </c>
      <c r="D3177" s="3" t="str">
        <f>YEAR(Datos_Consumo[[#This Row],[FECHA]])&amp;"-"&amp;MONTH(Datos_Consumo[[#This Row],[FECHA]])</f>
        <v>2018-10</v>
      </c>
    </row>
    <row r="3178" spans="1:4" x14ac:dyDescent="0.25">
      <c r="A3178" t="s">
        <v>2330</v>
      </c>
      <c r="B3178">
        <v>33</v>
      </c>
      <c r="C3178" s="54">
        <v>43405</v>
      </c>
      <c r="D3178" s="3" t="str">
        <f>YEAR(Datos_Consumo[[#This Row],[FECHA]])&amp;"-"&amp;MONTH(Datos_Consumo[[#This Row],[FECHA]])</f>
        <v>2018-11</v>
      </c>
    </row>
    <row r="3179" spans="1:4" x14ac:dyDescent="0.25">
      <c r="A3179" t="s">
        <v>2330</v>
      </c>
      <c r="B3179">
        <v>21</v>
      </c>
      <c r="C3179" s="54">
        <v>43435</v>
      </c>
      <c r="D3179" s="3" t="str">
        <f>YEAR(Datos_Consumo[[#This Row],[FECHA]])&amp;"-"&amp;MONTH(Datos_Consumo[[#This Row],[FECHA]])</f>
        <v>2018-12</v>
      </c>
    </row>
    <row r="3180" spans="1:4" x14ac:dyDescent="0.25">
      <c r="A3180" t="s">
        <v>2330</v>
      </c>
      <c r="B3180">
        <v>8</v>
      </c>
      <c r="C3180" s="54">
        <v>43466</v>
      </c>
      <c r="D3180" s="3" t="str">
        <f>YEAR(Datos_Consumo[[#This Row],[FECHA]])&amp;"-"&amp;MONTH(Datos_Consumo[[#This Row],[FECHA]])</f>
        <v>2019-1</v>
      </c>
    </row>
    <row r="3181" spans="1:4" x14ac:dyDescent="0.25">
      <c r="A3181" t="s">
        <v>2331</v>
      </c>
      <c r="B3181">
        <v>56</v>
      </c>
      <c r="C3181" s="54">
        <v>43313</v>
      </c>
      <c r="D3181" s="3" t="str">
        <f>YEAR(Datos_Consumo[[#This Row],[FECHA]])&amp;"-"&amp;MONTH(Datos_Consumo[[#This Row],[FECHA]])</f>
        <v>2018-8</v>
      </c>
    </row>
    <row r="3182" spans="1:4" x14ac:dyDescent="0.25">
      <c r="A3182" t="s">
        <v>2331</v>
      </c>
      <c r="B3182">
        <v>36</v>
      </c>
      <c r="C3182" s="54">
        <v>43344</v>
      </c>
      <c r="D3182" s="3" t="str">
        <f>YEAR(Datos_Consumo[[#This Row],[FECHA]])&amp;"-"&amp;MONTH(Datos_Consumo[[#This Row],[FECHA]])</f>
        <v>2018-9</v>
      </c>
    </row>
    <row r="3183" spans="1:4" x14ac:dyDescent="0.25">
      <c r="A3183" t="s">
        <v>2331</v>
      </c>
      <c r="B3183">
        <v>39</v>
      </c>
      <c r="C3183" s="54">
        <v>43374</v>
      </c>
      <c r="D3183" s="3" t="str">
        <f>YEAR(Datos_Consumo[[#This Row],[FECHA]])&amp;"-"&amp;MONTH(Datos_Consumo[[#This Row],[FECHA]])</f>
        <v>2018-10</v>
      </c>
    </row>
    <row r="3184" spans="1:4" x14ac:dyDescent="0.25">
      <c r="A3184" t="s">
        <v>2331</v>
      </c>
      <c r="B3184">
        <v>55</v>
      </c>
      <c r="C3184" s="54">
        <v>43405</v>
      </c>
      <c r="D3184" s="3" t="str">
        <f>YEAR(Datos_Consumo[[#This Row],[FECHA]])&amp;"-"&amp;MONTH(Datos_Consumo[[#This Row],[FECHA]])</f>
        <v>2018-11</v>
      </c>
    </row>
    <row r="3185" spans="1:4" x14ac:dyDescent="0.25">
      <c r="A3185" t="s">
        <v>2331</v>
      </c>
      <c r="B3185">
        <v>34</v>
      </c>
      <c r="C3185" s="54">
        <v>43435</v>
      </c>
      <c r="D3185" s="3" t="str">
        <f>YEAR(Datos_Consumo[[#This Row],[FECHA]])&amp;"-"&amp;MONTH(Datos_Consumo[[#This Row],[FECHA]])</f>
        <v>2018-12</v>
      </c>
    </row>
    <row r="3186" spans="1:4" x14ac:dyDescent="0.25">
      <c r="A3186" t="s">
        <v>2331</v>
      </c>
      <c r="B3186">
        <v>16</v>
      </c>
      <c r="C3186" s="54">
        <v>43466</v>
      </c>
      <c r="D3186" s="3" t="str">
        <f>YEAR(Datos_Consumo[[#This Row],[FECHA]])&amp;"-"&amp;MONTH(Datos_Consumo[[#This Row],[FECHA]])</f>
        <v>2019-1</v>
      </c>
    </row>
    <row r="3187" spans="1:4" x14ac:dyDescent="0.25">
      <c r="A3187" t="s">
        <v>2332</v>
      </c>
      <c r="B3187">
        <v>84</v>
      </c>
      <c r="C3187" s="54">
        <v>43313</v>
      </c>
      <c r="D3187" s="3" t="str">
        <f>YEAR(Datos_Consumo[[#This Row],[FECHA]])&amp;"-"&amp;MONTH(Datos_Consumo[[#This Row],[FECHA]])</f>
        <v>2018-8</v>
      </c>
    </row>
    <row r="3188" spans="1:4" x14ac:dyDescent="0.25">
      <c r="A3188" t="s">
        <v>2332</v>
      </c>
      <c r="B3188">
        <v>10</v>
      </c>
      <c r="C3188" s="54">
        <v>43344</v>
      </c>
      <c r="D3188" s="3" t="str">
        <f>YEAR(Datos_Consumo[[#This Row],[FECHA]])&amp;"-"&amp;MONTH(Datos_Consumo[[#This Row],[FECHA]])</f>
        <v>2018-9</v>
      </c>
    </row>
    <row r="3189" spans="1:4" x14ac:dyDescent="0.25">
      <c r="A3189" t="s">
        <v>2332</v>
      </c>
      <c r="B3189">
        <v>20</v>
      </c>
      <c r="C3189" s="54">
        <v>43374</v>
      </c>
      <c r="D3189" s="3" t="str">
        <f>YEAR(Datos_Consumo[[#This Row],[FECHA]])&amp;"-"&amp;MONTH(Datos_Consumo[[#This Row],[FECHA]])</f>
        <v>2018-10</v>
      </c>
    </row>
    <row r="3190" spans="1:4" x14ac:dyDescent="0.25">
      <c r="A3190" t="s">
        <v>2332</v>
      </c>
      <c r="B3190">
        <v>12</v>
      </c>
      <c r="C3190" s="54">
        <v>43405</v>
      </c>
      <c r="D3190" s="3" t="str">
        <f>YEAR(Datos_Consumo[[#This Row],[FECHA]])&amp;"-"&amp;MONTH(Datos_Consumo[[#This Row],[FECHA]])</f>
        <v>2018-11</v>
      </c>
    </row>
    <row r="3191" spans="1:4" x14ac:dyDescent="0.25">
      <c r="A3191" t="s">
        <v>2332</v>
      </c>
      <c r="B3191">
        <v>3</v>
      </c>
      <c r="C3191" s="54">
        <v>43435</v>
      </c>
      <c r="D3191" s="3" t="str">
        <f>YEAR(Datos_Consumo[[#This Row],[FECHA]])&amp;"-"&amp;MONTH(Datos_Consumo[[#This Row],[FECHA]])</f>
        <v>2018-12</v>
      </c>
    </row>
    <row r="3192" spans="1:4" x14ac:dyDescent="0.25">
      <c r="A3192" t="s">
        <v>2333</v>
      </c>
      <c r="B3192">
        <v>28</v>
      </c>
      <c r="C3192" s="54">
        <v>43313</v>
      </c>
      <c r="D3192" s="3" t="str">
        <f>YEAR(Datos_Consumo[[#This Row],[FECHA]])&amp;"-"&amp;MONTH(Datos_Consumo[[#This Row],[FECHA]])</f>
        <v>2018-8</v>
      </c>
    </row>
    <row r="3193" spans="1:4" x14ac:dyDescent="0.25">
      <c r="A3193" t="s">
        <v>2333</v>
      </c>
      <c r="B3193">
        <v>11</v>
      </c>
      <c r="C3193" s="54">
        <v>43344</v>
      </c>
      <c r="D3193" s="3" t="str">
        <f>YEAR(Datos_Consumo[[#This Row],[FECHA]])&amp;"-"&amp;MONTH(Datos_Consumo[[#This Row],[FECHA]])</f>
        <v>2018-9</v>
      </c>
    </row>
    <row r="3194" spans="1:4" x14ac:dyDescent="0.25">
      <c r="A3194" t="s">
        <v>2333</v>
      </c>
      <c r="B3194">
        <v>2</v>
      </c>
      <c r="C3194" s="54">
        <v>43374</v>
      </c>
      <c r="D3194" s="3" t="str">
        <f>YEAR(Datos_Consumo[[#This Row],[FECHA]])&amp;"-"&amp;MONTH(Datos_Consumo[[#This Row],[FECHA]])</f>
        <v>2018-10</v>
      </c>
    </row>
    <row r="3195" spans="1:4" x14ac:dyDescent="0.25">
      <c r="A3195" t="s">
        <v>2333</v>
      </c>
      <c r="B3195">
        <v>18</v>
      </c>
      <c r="C3195" s="54">
        <v>43405</v>
      </c>
      <c r="D3195" s="3" t="str">
        <f>YEAR(Datos_Consumo[[#This Row],[FECHA]])&amp;"-"&amp;MONTH(Datos_Consumo[[#This Row],[FECHA]])</f>
        <v>2018-11</v>
      </c>
    </row>
    <row r="3196" spans="1:4" x14ac:dyDescent="0.25">
      <c r="A3196" t="s">
        <v>2333</v>
      </c>
      <c r="B3196">
        <v>3</v>
      </c>
      <c r="C3196" s="54">
        <v>43435</v>
      </c>
      <c r="D3196" s="3" t="str">
        <f>YEAR(Datos_Consumo[[#This Row],[FECHA]])&amp;"-"&amp;MONTH(Datos_Consumo[[#This Row],[FECHA]])</f>
        <v>2018-12</v>
      </c>
    </row>
    <row r="3197" spans="1:4" x14ac:dyDescent="0.25">
      <c r="A3197" t="s">
        <v>2333</v>
      </c>
      <c r="B3197">
        <v>14</v>
      </c>
      <c r="C3197" s="54">
        <v>43466</v>
      </c>
      <c r="D3197" s="3" t="str">
        <f>YEAR(Datos_Consumo[[#This Row],[FECHA]])&amp;"-"&amp;MONTH(Datos_Consumo[[#This Row],[FECHA]])</f>
        <v>2019-1</v>
      </c>
    </row>
    <row r="3198" spans="1:4" x14ac:dyDescent="0.25">
      <c r="A3198" t="s">
        <v>2334</v>
      </c>
      <c r="B3198">
        <v>56</v>
      </c>
      <c r="C3198" s="54">
        <v>43313</v>
      </c>
      <c r="D3198" s="3" t="str">
        <f>YEAR(Datos_Consumo[[#This Row],[FECHA]])&amp;"-"&amp;MONTH(Datos_Consumo[[#This Row],[FECHA]])</f>
        <v>2018-8</v>
      </c>
    </row>
    <row r="3199" spans="1:4" x14ac:dyDescent="0.25">
      <c r="A3199" t="s">
        <v>2334</v>
      </c>
      <c r="B3199">
        <v>21</v>
      </c>
      <c r="C3199" s="54">
        <v>43344</v>
      </c>
      <c r="D3199" s="3" t="str">
        <f>YEAR(Datos_Consumo[[#This Row],[FECHA]])&amp;"-"&amp;MONTH(Datos_Consumo[[#This Row],[FECHA]])</f>
        <v>2018-9</v>
      </c>
    </row>
    <row r="3200" spans="1:4" x14ac:dyDescent="0.25">
      <c r="A3200" t="s">
        <v>2334</v>
      </c>
      <c r="B3200">
        <v>47</v>
      </c>
      <c r="C3200" s="54">
        <v>43374</v>
      </c>
      <c r="D3200" s="3" t="str">
        <f>YEAR(Datos_Consumo[[#This Row],[FECHA]])&amp;"-"&amp;MONTH(Datos_Consumo[[#This Row],[FECHA]])</f>
        <v>2018-10</v>
      </c>
    </row>
    <row r="3201" spans="1:4" x14ac:dyDescent="0.25">
      <c r="A3201" t="s">
        <v>2334</v>
      </c>
      <c r="B3201">
        <v>79</v>
      </c>
      <c r="C3201" s="54">
        <v>43405</v>
      </c>
      <c r="D3201" s="3" t="str">
        <f>YEAR(Datos_Consumo[[#This Row],[FECHA]])&amp;"-"&amp;MONTH(Datos_Consumo[[#This Row],[FECHA]])</f>
        <v>2018-11</v>
      </c>
    </row>
    <row r="3202" spans="1:4" x14ac:dyDescent="0.25">
      <c r="A3202" t="s">
        <v>2334</v>
      </c>
      <c r="B3202">
        <v>155</v>
      </c>
      <c r="C3202" s="54">
        <v>43435</v>
      </c>
      <c r="D3202" s="3" t="str">
        <f>YEAR(Datos_Consumo[[#This Row],[FECHA]])&amp;"-"&amp;MONTH(Datos_Consumo[[#This Row],[FECHA]])</f>
        <v>2018-12</v>
      </c>
    </row>
    <row r="3203" spans="1:4" x14ac:dyDescent="0.25">
      <c r="A3203" t="s">
        <v>2334</v>
      </c>
      <c r="B3203">
        <v>39</v>
      </c>
      <c r="C3203" s="54">
        <v>43466</v>
      </c>
      <c r="D3203" s="3" t="str">
        <f>YEAR(Datos_Consumo[[#This Row],[FECHA]])&amp;"-"&amp;MONTH(Datos_Consumo[[#This Row],[FECHA]])</f>
        <v>2019-1</v>
      </c>
    </row>
    <row r="3204" spans="1:4" x14ac:dyDescent="0.25">
      <c r="A3204" t="s">
        <v>2335</v>
      </c>
      <c r="B3204">
        <v>83</v>
      </c>
      <c r="C3204" s="54">
        <v>43313</v>
      </c>
      <c r="D3204" s="3" t="str">
        <f>YEAR(Datos_Consumo[[#This Row],[FECHA]])&amp;"-"&amp;MONTH(Datos_Consumo[[#This Row],[FECHA]])</f>
        <v>2018-8</v>
      </c>
    </row>
    <row r="3205" spans="1:4" x14ac:dyDescent="0.25">
      <c r="A3205" t="s">
        <v>2335</v>
      </c>
      <c r="B3205">
        <v>34</v>
      </c>
      <c r="C3205" s="54">
        <v>43344</v>
      </c>
      <c r="D3205" s="3" t="str">
        <f>YEAR(Datos_Consumo[[#This Row],[FECHA]])&amp;"-"&amp;MONTH(Datos_Consumo[[#This Row],[FECHA]])</f>
        <v>2018-9</v>
      </c>
    </row>
    <row r="3206" spans="1:4" x14ac:dyDescent="0.25">
      <c r="A3206" t="s">
        <v>2335</v>
      </c>
      <c r="B3206">
        <v>41</v>
      </c>
      <c r="C3206" s="54">
        <v>43374</v>
      </c>
      <c r="D3206" s="3" t="str">
        <f>YEAR(Datos_Consumo[[#This Row],[FECHA]])&amp;"-"&amp;MONTH(Datos_Consumo[[#This Row],[FECHA]])</f>
        <v>2018-10</v>
      </c>
    </row>
    <row r="3207" spans="1:4" x14ac:dyDescent="0.25">
      <c r="A3207" t="s">
        <v>2335</v>
      </c>
      <c r="B3207">
        <v>43</v>
      </c>
      <c r="C3207" s="54">
        <v>43405</v>
      </c>
      <c r="D3207" s="3" t="str">
        <f>YEAR(Datos_Consumo[[#This Row],[FECHA]])&amp;"-"&amp;MONTH(Datos_Consumo[[#This Row],[FECHA]])</f>
        <v>2018-11</v>
      </c>
    </row>
    <row r="3208" spans="1:4" x14ac:dyDescent="0.25">
      <c r="A3208" t="s">
        <v>2335</v>
      </c>
      <c r="B3208">
        <v>12</v>
      </c>
      <c r="C3208" s="54">
        <v>43435</v>
      </c>
      <c r="D3208" s="3" t="str">
        <f>YEAR(Datos_Consumo[[#This Row],[FECHA]])&amp;"-"&amp;MONTH(Datos_Consumo[[#This Row],[FECHA]])</f>
        <v>2018-12</v>
      </c>
    </row>
    <row r="3209" spans="1:4" x14ac:dyDescent="0.25">
      <c r="A3209" t="s">
        <v>2335</v>
      </c>
      <c r="B3209">
        <v>12</v>
      </c>
      <c r="C3209" s="54">
        <v>43466</v>
      </c>
      <c r="D3209" s="3" t="str">
        <f>YEAR(Datos_Consumo[[#This Row],[FECHA]])&amp;"-"&amp;MONTH(Datos_Consumo[[#This Row],[FECHA]])</f>
        <v>2019-1</v>
      </c>
    </row>
    <row r="3210" spans="1:4" x14ac:dyDescent="0.25">
      <c r="A3210" t="s">
        <v>2336</v>
      </c>
      <c r="B3210">
        <v>44</v>
      </c>
      <c r="C3210" s="54">
        <v>43313</v>
      </c>
      <c r="D3210" s="3" t="str">
        <f>YEAR(Datos_Consumo[[#This Row],[FECHA]])&amp;"-"&amp;MONTH(Datos_Consumo[[#This Row],[FECHA]])</f>
        <v>2018-8</v>
      </c>
    </row>
    <row r="3211" spans="1:4" x14ac:dyDescent="0.25">
      <c r="A3211" t="s">
        <v>2336</v>
      </c>
      <c r="B3211">
        <v>35</v>
      </c>
      <c r="C3211" s="54">
        <v>43344</v>
      </c>
      <c r="D3211" s="3" t="str">
        <f>YEAR(Datos_Consumo[[#This Row],[FECHA]])&amp;"-"&amp;MONTH(Datos_Consumo[[#This Row],[FECHA]])</f>
        <v>2018-9</v>
      </c>
    </row>
    <row r="3212" spans="1:4" x14ac:dyDescent="0.25">
      <c r="A3212" t="s">
        <v>2336</v>
      </c>
      <c r="B3212">
        <v>17</v>
      </c>
      <c r="C3212" s="54">
        <v>43374</v>
      </c>
      <c r="D3212" s="3" t="str">
        <f>YEAR(Datos_Consumo[[#This Row],[FECHA]])&amp;"-"&amp;MONTH(Datos_Consumo[[#This Row],[FECHA]])</f>
        <v>2018-10</v>
      </c>
    </row>
    <row r="3213" spans="1:4" x14ac:dyDescent="0.25">
      <c r="A3213" t="s">
        <v>2336</v>
      </c>
      <c r="B3213">
        <v>20</v>
      </c>
      <c r="C3213" s="54">
        <v>43405</v>
      </c>
      <c r="D3213" s="3" t="str">
        <f>YEAR(Datos_Consumo[[#This Row],[FECHA]])&amp;"-"&amp;MONTH(Datos_Consumo[[#This Row],[FECHA]])</f>
        <v>2018-11</v>
      </c>
    </row>
    <row r="3214" spans="1:4" x14ac:dyDescent="0.25">
      <c r="A3214" t="s">
        <v>2336</v>
      </c>
      <c r="B3214">
        <v>10</v>
      </c>
      <c r="C3214" s="54">
        <v>43435</v>
      </c>
      <c r="D3214" s="3" t="str">
        <f>YEAR(Datos_Consumo[[#This Row],[FECHA]])&amp;"-"&amp;MONTH(Datos_Consumo[[#This Row],[FECHA]])</f>
        <v>2018-12</v>
      </c>
    </row>
    <row r="3215" spans="1:4" x14ac:dyDescent="0.25">
      <c r="A3215" t="s">
        <v>2336</v>
      </c>
      <c r="B3215">
        <v>5</v>
      </c>
      <c r="C3215" s="54">
        <v>43466</v>
      </c>
      <c r="D3215" s="3" t="str">
        <f>YEAR(Datos_Consumo[[#This Row],[FECHA]])&amp;"-"&amp;MONTH(Datos_Consumo[[#This Row],[FECHA]])</f>
        <v>2019-1</v>
      </c>
    </row>
    <row r="3216" spans="1:4" x14ac:dyDescent="0.25">
      <c r="A3216" t="s">
        <v>2337</v>
      </c>
      <c r="B3216">
        <v>27</v>
      </c>
      <c r="C3216" s="54">
        <v>43313</v>
      </c>
      <c r="D3216" s="3" t="str">
        <f>YEAR(Datos_Consumo[[#This Row],[FECHA]])&amp;"-"&amp;MONTH(Datos_Consumo[[#This Row],[FECHA]])</f>
        <v>2018-8</v>
      </c>
    </row>
    <row r="3217" spans="1:4" x14ac:dyDescent="0.25">
      <c r="A3217" t="s">
        <v>2337</v>
      </c>
      <c r="B3217">
        <v>15</v>
      </c>
      <c r="C3217" s="54">
        <v>43344</v>
      </c>
      <c r="D3217" s="3" t="str">
        <f>YEAR(Datos_Consumo[[#This Row],[FECHA]])&amp;"-"&amp;MONTH(Datos_Consumo[[#This Row],[FECHA]])</f>
        <v>2018-9</v>
      </c>
    </row>
    <row r="3218" spans="1:4" x14ac:dyDescent="0.25">
      <c r="A3218" t="s">
        <v>2337</v>
      </c>
      <c r="B3218">
        <v>12</v>
      </c>
      <c r="C3218" s="54">
        <v>43374</v>
      </c>
      <c r="D3218" s="3" t="str">
        <f>YEAR(Datos_Consumo[[#This Row],[FECHA]])&amp;"-"&amp;MONTH(Datos_Consumo[[#This Row],[FECHA]])</f>
        <v>2018-10</v>
      </c>
    </row>
    <row r="3219" spans="1:4" x14ac:dyDescent="0.25">
      <c r="A3219" t="s">
        <v>2337</v>
      </c>
      <c r="B3219">
        <v>5</v>
      </c>
      <c r="C3219" s="54">
        <v>43405</v>
      </c>
      <c r="D3219" s="3" t="str">
        <f>YEAR(Datos_Consumo[[#This Row],[FECHA]])&amp;"-"&amp;MONTH(Datos_Consumo[[#This Row],[FECHA]])</f>
        <v>2018-11</v>
      </c>
    </row>
    <row r="3220" spans="1:4" x14ac:dyDescent="0.25">
      <c r="A3220" t="s">
        <v>2337</v>
      </c>
      <c r="B3220">
        <v>12</v>
      </c>
      <c r="C3220" s="54">
        <v>43435</v>
      </c>
      <c r="D3220" s="3" t="str">
        <f>YEAR(Datos_Consumo[[#This Row],[FECHA]])&amp;"-"&amp;MONTH(Datos_Consumo[[#This Row],[FECHA]])</f>
        <v>2018-12</v>
      </c>
    </row>
    <row r="3221" spans="1:4" x14ac:dyDescent="0.25">
      <c r="A3221" t="s">
        <v>2337</v>
      </c>
      <c r="B3221">
        <v>18</v>
      </c>
      <c r="C3221" s="54">
        <v>43466</v>
      </c>
      <c r="D3221" s="3" t="str">
        <f>YEAR(Datos_Consumo[[#This Row],[FECHA]])&amp;"-"&amp;MONTH(Datos_Consumo[[#This Row],[FECHA]])</f>
        <v>2019-1</v>
      </c>
    </row>
    <row r="3222" spans="1:4" x14ac:dyDescent="0.25">
      <c r="A3222" t="s">
        <v>2338</v>
      </c>
      <c r="B3222">
        <v>19</v>
      </c>
      <c r="C3222" s="54">
        <v>43313</v>
      </c>
      <c r="D3222" s="3" t="str">
        <f>YEAR(Datos_Consumo[[#This Row],[FECHA]])&amp;"-"&amp;MONTH(Datos_Consumo[[#This Row],[FECHA]])</f>
        <v>2018-8</v>
      </c>
    </row>
    <row r="3223" spans="1:4" x14ac:dyDescent="0.25">
      <c r="A3223" t="s">
        <v>2338</v>
      </c>
      <c r="B3223">
        <v>14</v>
      </c>
      <c r="C3223" s="54">
        <v>43344</v>
      </c>
      <c r="D3223" s="3" t="str">
        <f>YEAR(Datos_Consumo[[#This Row],[FECHA]])&amp;"-"&amp;MONTH(Datos_Consumo[[#This Row],[FECHA]])</f>
        <v>2018-9</v>
      </c>
    </row>
    <row r="3224" spans="1:4" x14ac:dyDescent="0.25">
      <c r="A3224" t="s">
        <v>2338</v>
      </c>
      <c r="B3224">
        <v>10</v>
      </c>
      <c r="C3224" s="54">
        <v>43374</v>
      </c>
      <c r="D3224" s="3" t="str">
        <f>YEAR(Datos_Consumo[[#This Row],[FECHA]])&amp;"-"&amp;MONTH(Datos_Consumo[[#This Row],[FECHA]])</f>
        <v>2018-10</v>
      </c>
    </row>
    <row r="3225" spans="1:4" x14ac:dyDescent="0.25">
      <c r="A3225" t="s">
        <v>2338</v>
      </c>
      <c r="B3225">
        <v>15</v>
      </c>
      <c r="C3225" s="54">
        <v>43405</v>
      </c>
      <c r="D3225" s="3" t="str">
        <f>YEAR(Datos_Consumo[[#This Row],[FECHA]])&amp;"-"&amp;MONTH(Datos_Consumo[[#This Row],[FECHA]])</f>
        <v>2018-11</v>
      </c>
    </row>
    <row r="3226" spans="1:4" x14ac:dyDescent="0.25">
      <c r="A3226" t="s">
        <v>2338</v>
      </c>
      <c r="B3226">
        <v>15</v>
      </c>
      <c r="C3226" s="54">
        <v>43435</v>
      </c>
      <c r="D3226" s="3" t="str">
        <f>YEAR(Datos_Consumo[[#This Row],[FECHA]])&amp;"-"&amp;MONTH(Datos_Consumo[[#This Row],[FECHA]])</f>
        <v>2018-12</v>
      </c>
    </row>
    <row r="3227" spans="1:4" x14ac:dyDescent="0.25">
      <c r="A3227" t="s">
        <v>2338</v>
      </c>
      <c r="B3227">
        <v>3</v>
      </c>
      <c r="C3227" s="54">
        <v>43466</v>
      </c>
      <c r="D3227" s="3" t="str">
        <f>YEAR(Datos_Consumo[[#This Row],[FECHA]])&amp;"-"&amp;MONTH(Datos_Consumo[[#This Row],[FECHA]])</f>
        <v>2019-1</v>
      </c>
    </row>
    <row r="3228" spans="1:4" x14ac:dyDescent="0.25">
      <c r="A3228" t="s">
        <v>2339</v>
      </c>
      <c r="B3228">
        <v>12</v>
      </c>
      <c r="C3228" s="54">
        <v>43313</v>
      </c>
      <c r="D3228" s="3" t="str">
        <f>YEAR(Datos_Consumo[[#This Row],[FECHA]])&amp;"-"&amp;MONTH(Datos_Consumo[[#This Row],[FECHA]])</f>
        <v>2018-8</v>
      </c>
    </row>
    <row r="3229" spans="1:4" x14ac:dyDescent="0.25">
      <c r="A3229" t="s">
        <v>2339</v>
      </c>
      <c r="B3229">
        <v>11</v>
      </c>
      <c r="C3229" s="54">
        <v>43344</v>
      </c>
      <c r="D3229" s="3" t="str">
        <f>YEAR(Datos_Consumo[[#This Row],[FECHA]])&amp;"-"&amp;MONTH(Datos_Consumo[[#This Row],[FECHA]])</f>
        <v>2018-9</v>
      </c>
    </row>
    <row r="3230" spans="1:4" x14ac:dyDescent="0.25">
      <c r="A3230" t="s">
        <v>2339</v>
      </c>
      <c r="B3230">
        <v>8</v>
      </c>
      <c r="C3230" s="54">
        <v>43374</v>
      </c>
      <c r="D3230" s="3" t="str">
        <f>YEAR(Datos_Consumo[[#This Row],[FECHA]])&amp;"-"&amp;MONTH(Datos_Consumo[[#This Row],[FECHA]])</f>
        <v>2018-10</v>
      </c>
    </row>
    <row r="3231" spans="1:4" x14ac:dyDescent="0.25">
      <c r="A3231" t="s">
        <v>2339</v>
      </c>
      <c r="B3231">
        <v>13</v>
      </c>
      <c r="C3231" s="54">
        <v>43405</v>
      </c>
      <c r="D3231" s="3" t="str">
        <f>YEAR(Datos_Consumo[[#This Row],[FECHA]])&amp;"-"&amp;MONTH(Datos_Consumo[[#This Row],[FECHA]])</f>
        <v>2018-11</v>
      </c>
    </row>
    <row r="3232" spans="1:4" x14ac:dyDescent="0.25">
      <c r="A3232" t="s">
        <v>2339</v>
      </c>
      <c r="B3232">
        <v>10</v>
      </c>
      <c r="C3232" s="54">
        <v>43435</v>
      </c>
      <c r="D3232" s="3" t="str">
        <f>YEAR(Datos_Consumo[[#This Row],[FECHA]])&amp;"-"&amp;MONTH(Datos_Consumo[[#This Row],[FECHA]])</f>
        <v>2018-12</v>
      </c>
    </row>
    <row r="3233" spans="1:4" x14ac:dyDescent="0.25">
      <c r="A3233" t="s">
        <v>2339</v>
      </c>
      <c r="B3233">
        <v>3</v>
      </c>
      <c r="C3233" s="54">
        <v>43466</v>
      </c>
      <c r="D3233" s="3" t="str">
        <f>YEAR(Datos_Consumo[[#This Row],[FECHA]])&amp;"-"&amp;MONTH(Datos_Consumo[[#This Row],[FECHA]])</f>
        <v>2019-1</v>
      </c>
    </row>
    <row r="3234" spans="1:4" x14ac:dyDescent="0.25">
      <c r="A3234" t="s">
        <v>2340</v>
      </c>
      <c r="B3234">
        <v>23</v>
      </c>
      <c r="C3234" s="54">
        <v>43313</v>
      </c>
      <c r="D3234" s="3" t="str">
        <f>YEAR(Datos_Consumo[[#This Row],[FECHA]])&amp;"-"&amp;MONTH(Datos_Consumo[[#This Row],[FECHA]])</f>
        <v>2018-8</v>
      </c>
    </row>
    <row r="3235" spans="1:4" x14ac:dyDescent="0.25">
      <c r="A3235" t="s">
        <v>2340</v>
      </c>
      <c r="B3235">
        <v>14</v>
      </c>
      <c r="C3235" s="54">
        <v>43344</v>
      </c>
      <c r="D3235" s="3" t="str">
        <f>YEAR(Datos_Consumo[[#This Row],[FECHA]])&amp;"-"&amp;MONTH(Datos_Consumo[[#This Row],[FECHA]])</f>
        <v>2018-9</v>
      </c>
    </row>
    <row r="3236" spans="1:4" x14ac:dyDescent="0.25">
      <c r="A3236" t="s">
        <v>2340</v>
      </c>
      <c r="B3236">
        <v>12</v>
      </c>
      <c r="C3236" s="54">
        <v>43374</v>
      </c>
      <c r="D3236" s="3" t="str">
        <f>YEAR(Datos_Consumo[[#This Row],[FECHA]])&amp;"-"&amp;MONTH(Datos_Consumo[[#This Row],[FECHA]])</f>
        <v>2018-10</v>
      </c>
    </row>
    <row r="3237" spans="1:4" x14ac:dyDescent="0.25">
      <c r="A3237" t="s">
        <v>2340</v>
      </c>
      <c r="B3237">
        <v>13</v>
      </c>
      <c r="C3237" s="54">
        <v>43405</v>
      </c>
      <c r="D3237" s="3" t="str">
        <f>YEAR(Datos_Consumo[[#This Row],[FECHA]])&amp;"-"&amp;MONTH(Datos_Consumo[[#This Row],[FECHA]])</f>
        <v>2018-11</v>
      </c>
    </row>
    <row r="3238" spans="1:4" x14ac:dyDescent="0.25">
      <c r="A3238" t="s">
        <v>2340</v>
      </c>
      <c r="B3238">
        <v>9</v>
      </c>
      <c r="C3238" s="54">
        <v>43435</v>
      </c>
      <c r="D3238" s="3" t="str">
        <f>YEAR(Datos_Consumo[[#This Row],[FECHA]])&amp;"-"&amp;MONTH(Datos_Consumo[[#This Row],[FECHA]])</f>
        <v>2018-12</v>
      </c>
    </row>
    <row r="3239" spans="1:4" x14ac:dyDescent="0.25">
      <c r="A3239" t="s">
        <v>2341</v>
      </c>
      <c r="B3239">
        <v>2</v>
      </c>
      <c r="C3239" s="54">
        <v>43313</v>
      </c>
      <c r="D3239" s="3" t="str">
        <f>YEAR(Datos_Consumo[[#This Row],[FECHA]])&amp;"-"&amp;MONTH(Datos_Consumo[[#This Row],[FECHA]])</f>
        <v>2018-8</v>
      </c>
    </row>
    <row r="3240" spans="1:4" x14ac:dyDescent="0.25">
      <c r="A3240" t="s">
        <v>2342</v>
      </c>
      <c r="B3240">
        <v>46</v>
      </c>
      <c r="C3240" s="54">
        <v>43313</v>
      </c>
      <c r="D3240" s="3" t="str">
        <f>YEAR(Datos_Consumo[[#This Row],[FECHA]])&amp;"-"&amp;MONTH(Datos_Consumo[[#This Row],[FECHA]])</f>
        <v>2018-8</v>
      </c>
    </row>
    <row r="3241" spans="1:4" x14ac:dyDescent="0.25">
      <c r="A3241" t="s">
        <v>2342</v>
      </c>
      <c r="B3241">
        <v>33</v>
      </c>
      <c r="C3241" s="54">
        <v>43344</v>
      </c>
      <c r="D3241" s="3" t="str">
        <f>YEAR(Datos_Consumo[[#This Row],[FECHA]])&amp;"-"&amp;MONTH(Datos_Consumo[[#This Row],[FECHA]])</f>
        <v>2018-9</v>
      </c>
    </row>
    <row r="3242" spans="1:4" x14ac:dyDescent="0.25">
      <c r="A3242" t="s">
        <v>2342</v>
      </c>
      <c r="B3242">
        <v>59</v>
      </c>
      <c r="C3242" s="54">
        <v>43374</v>
      </c>
      <c r="D3242" s="3" t="str">
        <f>YEAR(Datos_Consumo[[#This Row],[FECHA]])&amp;"-"&amp;MONTH(Datos_Consumo[[#This Row],[FECHA]])</f>
        <v>2018-10</v>
      </c>
    </row>
    <row r="3243" spans="1:4" x14ac:dyDescent="0.25">
      <c r="A3243" t="s">
        <v>2342</v>
      </c>
      <c r="B3243">
        <v>54</v>
      </c>
      <c r="C3243" s="54">
        <v>43405</v>
      </c>
      <c r="D3243" s="3" t="str">
        <f>YEAR(Datos_Consumo[[#This Row],[FECHA]])&amp;"-"&amp;MONTH(Datos_Consumo[[#This Row],[FECHA]])</f>
        <v>2018-11</v>
      </c>
    </row>
    <row r="3244" spans="1:4" x14ac:dyDescent="0.25">
      <c r="A3244" t="s">
        <v>2342</v>
      </c>
      <c r="B3244">
        <v>27</v>
      </c>
      <c r="C3244" s="54">
        <v>43435</v>
      </c>
      <c r="D3244" s="3" t="str">
        <f>YEAR(Datos_Consumo[[#This Row],[FECHA]])&amp;"-"&amp;MONTH(Datos_Consumo[[#This Row],[FECHA]])</f>
        <v>2018-12</v>
      </c>
    </row>
    <row r="3245" spans="1:4" x14ac:dyDescent="0.25">
      <c r="A3245" t="s">
        <v>2342</v>
      </c>
      <c r="B3245">
        <v>25</v>
      </c>
      <c r="C3245" s="54">
        <v>43466</v>
      </c>
      <c r="D3245" s="3" t="str">
        <f>YEAR(Datos_Consumo[[#This Row],[FECHA]])&amp;"-"&amp;MONTH(Datos_Consumo[[#This Row],[FECHA]])</f>
        <v>2019-1</v>
      </c>
    </row>
    <row r="3246" spans="1:4" x14ac:dyDescent="0.25">
      <c r="A3246" t="s">
        <v>2343</v>
      </c>
      <c r="B3246">
        <v>149</v>
      </c>
      <c r="C3246" s="54">
        <v>43313</v>
      </c>
      <c r="D3246" s="3" t="str">
        <f>YEAR(Datos_Consumo[[#This Row],[FECHA]])&amp;"-"&amp;MONTH(Datos_Consumo[[#This Row],[FECHA]])</f>
        <v>2018-8</v>
      </c>
    </row>
    <row r="3247" spans="1:4" x14ac:dyDescent="0.25">
      <c r="A3247" t="s">
        <v>2343</v>
      </c>
      <c r="B3247">
        <v>121</v>
      </c>
      <c r="C3247" s="54">
        <v>43344</v>
      </c>
      <c r="D3247" s="3" t="str">
        <f>YEAR(Datos_Consumo[[#This Row],[FECHA]])&amp;"-"&amp;MONTH(Datos_Consumo[[#This Row],[FECHA]])</f>
        <v>2018-9</v>
      </c>
    </row>
    <row r="3248" spans="1:4" x14ac:dyDescent="0.25">
      <c r="A3248" t="s">
        <v>2343</v>
      </c>
      <c r="B3248">
        <v>123</v>
      </c>
      <c r="C3248" s="54">
        <v>43374</v>
      </c>
      <c r="D3248" s="3" t="str">
        <f>YEAR(Datos_Consumo[[#This Row],[FECHA]])&amp;"-"&amp;MONTH(Datos_Consumo[[#This Row],[FECHA]])</f>
        <v>2018-10</v>
      </c>
    </row>
    <row r="3249" spans="1:4" x14ac:dyDescent="0.25">
      <c r="A3249" t="s">
        <v>2343</v>
      </c>
      <c r="B3249">
        <v>90</v>
      </c>
      <c r="C3249" s="54">
        <v>43405</v>
      </c>
      <c r="D3249" s="3" t="str">
        <f>YEAR(Datos_Consumo[[#This Row],[FECHA]])&amp;"-"&amp;MONTH(Datos_Consumo[[#This Row],[FECHA]])</f>
        <v>2018-11</v>
      </c>
    </row>
    <row r="3250" spans="1:4" x14ac:dyDescent="0.25">
      <c r="A3250" t="s">
        <v>2343</v>
      </c>
      <c r="B3250">
        <v>79</v>
      </c>
      <c r="C3250" s="54">
        <v>43435</v>
      </c>
      <c r="D3250" s="3" t="str">
        <f>YEAR(Datos_Consumo[[#This Row],[FECHA]])&amp;"-"&amp;MONTH(Datos_Consumo[[#This Row],[FECHA]])</f>
        <v>2018-12</v>
      </c>
    </row>
    <row r="3251" spans="1:4" x14ac:dyDescent="0.25">
      <c r="A3251" t="s">
        <v>2343</v>
      </c>
      <c r="B3251">
        <v>70</v>
      </c>
      <c r="C3251" s="54">
        <v>43466</v>
      </c>
      <c r="D3251" s="3" t="str">
        <f>YEAR(Datos_Consumo[[#This Row],[FECHA]])&amp;"-"&amp;MONTH(Datos_Consumo[[#This Row],[FECHA]])</f>
        <v>2019-1</v>
      </c>
    </row>
    <row r="3252" spans="1:4" x14ac:dyDescent="0.25">
      <c r="A3252" t="s">
        <v>2344</v>
      </c>
      <c r="B3252">
        <v>91</v>
      </c>
      <c r="C3252" s="54">
        <v>43313</v>
      </c>
      <c r="D3252" s="3" t="str">
        <f>YEAR(Datos_Consumo[[#This Row],[FECHA]])&amp;"-"&amp;MONTH(Datos_Consumo[[#This Row],[FECHA]])</f>
        <v>2018-8</v>
      </c>
    </row>
    <row r="3253" spans="1:4" x14ac:dyDescent="0.25">
      <c r="A3253" t="s">
        <v>2344</v>
      </c>
      <c r="B3253">
        <v>91</v>
      </c>
      <c r="C3253" s="54">
        <v>43344</v>
      </c>
      <c r="D3253" s="3" t="str">
        <f>YEAR(Datos_Consumo[[#This Row],[FECHA]])&amp;"-"&amp;MONTH(Datos_Consumo[[#This Row],[FECHA]])</f>
        <v>2018-9</v>
      </c>
    </row>
    <row r="3254" spans="1:4" x14ac:dyDescent="0.25">
      <c r="A3254" t="s">
        <v>2344</v>
      </c>
      <c r="B3254">
        <v>108</v>
      </c>
      <c r="C3254" s="54">
        <v>43374</v>
      </c>
      <c r="D3254" s="3" t="str">
        <f>YEAR(Datos_Consumo[[#This Row],[FECHA]])&amp;"-"&amp;MONTH(Datos_Consumo[[#This Row],[FECHA]])</f>
        <v>2018-10</v>
      </c>
    </row>
    <row r="3255" spans="1:4" x14ac:dyDescent="0.25">
      <c r="A3255" t="s">
        <v>2344</v>
      </c>
      <c r="B3255">
        <v>73</v>
      </c>
      <c r="C3255" s="54">
        <v>43405</v>
      </c>
      <c r="D3255" s="3" t="str">
        <f>YEAR(Datos_Consumo[[#This Row],[FECHA]])&amp;"-"&amp;MONTH(Datos_Consumo[[#This Row],[FECHA]])</f>
        <v>2018-11</v>
      </c>
    </row>
    <row r="3256" spans="1:4" x14ac:dyDescent="0.25">
      <c r="A3256" t="s">
        <v>2344</v>
      </c>
      <c r="B3256">
        <v>69</v>
      </c>
      <c r="C3256" s="54">
        <v>43435</v>
      </c>
      <c r="D3256" s="3" t="str">
        <f>YEAR(Datos_Consumo[[#This Row],[FECHA]])&amp;"-"&amp;MONTH(Datos_Consumo[[#This Row],[FECHA]])</f>
        <v>2018-12</v>
      </c>
    </row>
    <row r="3257" spans="1:4" x14ac:dyDescent="0.25">
      <c r="A3257" t="s">
        <v>2344</v>
      </c>
      <c r="B3257">
        <v>47</v>
      </c>
      <c r="C3257" s="54">
        <v>43466</v>
      </c>
      <c r="D3257" s="3" t="str">
        <f>YEAR(Datos_Consumo[[#This Row],[FECHA]])&amp;"-"&amp;MONTH(Datos_Consumo[[#This Row],[FECHA]])</f>
        <v>2019-1</v>
      </c>
    </row>
    <row r="3258" spans="1:4" x14ac:dyDescent="0.25">
      <c r="A3258" t="s">
        <v>2345</v>
      </c>
      <c r="B3258">
        <v>42</v>
      </c>
      <c r="C3258" s="54">
        <v>43313</v>
      </c>
      <c r="D3258" s="3" t="str">
        <f>YEAR(Datos_Consumo[[#This Row],[FECHA]])&amp;"-"&amp;MONTH(Datos_Consumo[[#This Row],[FECHA]])</f>
        <v>2018-8</v>
      </c>
    </row>
    <row r="3259" spans="1:4" x14ac:dyDescent="0.25">
      <c r="A3259" t="s">
        <v>2345</v>
      </c>
      <c r="B3259">
        <v>73</v>
      </c>
      <c r="C3259" s="54">
        <v>43344</v>
      </c>
      <c r="D3259" s="3" t="str">
        <f>YEAR(Datos_Consumo[[#This Row],[FECHA]])&amp;"-"&amp;MONTH(Datos_Consumo[[#This Row],[FECHA]])</f>
        <v>2018-9</v>
      </c>
    </row>
    <row r="3260" spans="1:4" x14ac:dyDescent="0.25">
      <c r="A3260" t="s">
        <v>2345</v>
      </c>
      <c r="B3260">
        <v>24</v>
      </c>
      <c r="C3260" s="54">
        <v>43374</v>
      </c>
      <c r="D3260" s="3" t="str">
        <f>YEAR(Datos_Consumo[[#This Row],[FECHA]])&amp;"-"&amp;MONTH(Datos_Consumo[[#This Row],[FECHA]])</f>
        <v>2018-10</v>
      </c>
    </row>
    <row r="3261" spans="1:4" x14ac:dyDescent="0.25">
      <c r="A3261" t="s">
        <v>2345</v>
      </c>
      <c r="B3261">
        <v>31</v>
      </c>
      <c r="C3261" s="54">
        <v>43405</v>
      </c>
      <c r="D3261" s="3" t="str">
        <f>YEAR(Datos_Consumo[[#This Row],[FECHA]])&amp;"-"&amp;MONTH(Datos_Consumo[[#This Row],[FECHA]])</f>
        <v>2018-11</v>
      </c>
    </row>
    <row r="3262" spans="1:4" x14ac:dyDescent="0.25">
      <c r="A3262" t="s">
        <v>2345</v>
      </c>
      <c r="B3262">
        <v>17</v>
      </c>
      <c r="C3262" s="54">
        <v>43435</v>
      </c>
      <c r="D3262" s="3" t="str">
        <f>YEAR(Datos_Consumo[[#This Row],[FECHA]])&amp;"-"&amp;MONTH(Datos_Consumo[[#This Row],[FECHA]])</f>
        <v>2018-12</v>
      </c>
    </row>
    <row r="3263" spans="1:4" x14ac:dyDescent="0.25">
      <c r="A3263" t="s">
        <v>2345</v>
      </c>
      <c r="B3263">
        <v>13</v>
      </c>
      <c r="C3263" s="54">
        <v>43466</v>
      </c>
      <c r="D3263" s="3" t="str">
        <f>YEAR(Datos_Consumo[[#This Row],[FECHA]])&amp;"-"&amp;MONTH(Datos_Consumo[[#This Row],[FECHA]])</f>
        <v>2019-1</v>
      </c>
    </row>
    <row r="3264" spans="1:4" x14ac:dyDescent="0.25">
      <c r="A3264" t="s">
        <v>2346</v>
      </c>
      <c r="B3264">
        <v>108</v>
      </c>
      <c r="C3264" s="54">
        <v>43313</v>
      </c>
      <c r="D3264" s="3" t="str">
        <f>YEAR(Datos_Consumo[[#This Row],[FECHA]])&amp;"-"&amp;MONTH(Datos_Consumo[[#This Row],[FECHA]])</f>
        <v>2018-8</v>
      </c>
    </row>
    <row r="3265" spans="1:4" x14ac:dyDescent="0.25">
      <c r="A3265" t="s">
        <v>2346</v>
      </c>
      <c r="B3265">
        <v>149</v>
      </c>
      <c r="C3265" s="54">
        <v>43344</v>
      </c>
      <c r="D3265" s="3" t="str">
        <f>YEAR(Datos_Consumo[[#This Row],[FECHA]])&amp;"-"&amp;MONTH(Datos_Consumo[[#This Row],[FECHA]])</f>
        <v>2018-9</v>
      </c>
    </row>
    <row r="3266" spans="1:4" x14ac:dyDescent="0.25">
      <c r="A3266" t="s">
        <v>2346</v>
      </c>
      <c r="B3266">
        <v>96</v>
      </c>
      <c r="C3266" s="54">
        <v>43374</v>
      </c>
      <c r="D3266" s="3" t="str">
        <f>YEAR(Datos_Consumo[[#This Row],[FECHA]])&amp;"-"&amp;MONTH(Datos_Consumo[[#This Row],[FECHA]])</f>
        <v>2018-10</v>
      </c>
    </row>
    <row r="3267" spans="1:4" x14ac:dyDescent="0.25">
      <c r="A3267" t="s">
        <v>2346</v>
      </c>
      <c r="B3267">
        <v>102</v>
      </c>
      <c r="C3267" s="54">
        <v>43405</v>
      </c>
      <c r="D3267" s="3" t="str">
        <f>YEAR(Datos_Consumo[[#This Row],[FECHA]])&amp;"-"&amp;MONTH(Datos_Consumo[[#This Row],[FECHA]])</f>
        <v>2018-11</v>
      </c>
    </row>
    <row r="3268" spans="1:4" x14ac:dyDescent="0.25">
      <c r="A3268" t="s">
        <v>2346</v>
      </c>
      <c r="B3268">
        <v>81</v>
      </c>
      <c r="C3268" s="54">
        <v>43435</v>
      </c>
      <c r="D3268" s="3" t="str">
        <f>YEAR(Datos_Consumo[[#This Row],[FECHA]])&amp;"-"&amp;MONTH(Datos_Consumo[[#This Row],[FECHA]])</f>
        <v>2018-12</v>
      </c>
    </row>
    <row r="3269" spans="1:4" x14ac:dyDescent="0.25">
      <c r="A3269" t="s">
        <v>2346</v>
      </c>
      <c r="B3269">
        <v>110</v>
      </c>
      <c r="C3269" s="54">
        <v>43466</v>
      </c>
      <c r="D3269" s="3" t="str">
        <f>YEAR(Datos_Consumo[[#This Row],[FECHA]])&amp;"-"&amp;MONTH(Datos_Consumo[[#This Row],[FECHA]])</f>
        <v>2019-1</v>
      </c>
    </row>
    <row r="3270" spans="1:4" x14ac:dyDescent="0.25">
      <c r="A3270" t="s">
        <v>2347</v>
      </c>
      <c r="B3270">
        <v>21</v>
      </c>
      <c r="C3270" s="54">
        <v>43313</v>
      </c>
      <c r="D3270" s="3" t="str">
        <f>YEAR(Datos_Consumo[[#This Row],[FECHA]])&amp;"-"&amp;MONTH(Datos_Consumo[[#This Row],[FECHA]])</f>
        <v>2018-8</v>
      </c>
    </row>
    <row r="3271" spans="1:4" x14ac:dyDescent="0.25">
      <c r="A3271" t="s">
        <v>2347</v>
      </c>
      <c r="B3271">
        <v>14</v>
      </c>
      <c r="C3271" s="54">
        <v>43344</v>
      </c>
      <c r="D3271" s="3" t="str">
        <f>YEAR(Datos_Consumo[[#This Row],[FECHA]])&amp;"-"&amp;MONTH(Datos_Consumo[[#This Row],[FECHA]])</f>
        <v>2018-9</v>
      </c>
    </row>
    <row r="3272" spans="1:4" x14ac:dyDescent="0.25">
      <c r="A3272" t="s">
        <v>2347</v>
      </c>
      <c r="B3272">
        <v>32</v>
      </c>
      <c r="C3272" s="54">
        <v>43374</v>
      </c>
      <c r="D3272" s="3" t="str">
        <f>YEAR(Datos_Consumo[[#This Row],[FECHA]])&amp;"-"&amp;MONTH(Datos_Consumo[[#This Row],[FECHA]])</f>
        <v>2018-10</v>
      </c>
    </row>
    <row r="3273" spans="1:4" x14ac:dyDescent="0.25">
      <c r="A3273" t="s">
        <v>2347</v>
      </c>
      <c r="B3273">
        <v>7</v>
      </c>
      <c r="C3273" s="54">
        <v>43405</v>
      </c>
      <c r="D3273" s="3" t="str">
        <f>YEAR(Datos_Consumo[[#This Row],[FECHA]])&amp;"-"&amp;MONTH(Datos_Consumo[[#This Row],[FECHA]])</f>
        <v>2018-11</v>
      </c>
    </row>
    <row r="3274" spans="1:4" x14ac:dyDescent="0.25">
      <c r="A3274" t="s">
        <v>2347</v>
      </c>
      <c r="B3274">
        <v>12</v>
      </c>
      <c r="C3274" s="54">
        <v>43435</v>
      </c>
      <c r="D3274" s="3" t="str">
        <f>YEAR(Datos_Consumo[[#This Row],[FECHA]])&amp;"-"&amp;MONTH(Datos_Consumo[[#This Row],[FECHA]])</f>
        <v>2018-12</v>
      </c>
    </row>
    <row r="3275" spans="1:4" x14ac:dyDescent="0.25">
      <c r="A3275" t="s">
        <v>2347</v>
      </c>
      <c r="B3275">
        <v>6</v>
      </c>
      <c r="C3275" s="54">
        <v>43466</v>
      </c>
      <c r="D3275" s="3" t="str">
        <f>YEAR(Datos_Consumo[[#This Row],[FECHA]])&amp;"-"&amp;MONTH(Datos_Consumo[[#This Row],[FECHA]])</f>
        <v>2019-1</v>
      </c>
    </row>
    <row r="3276" spans="1:4" x14ac:dyDescent="0.25">
      <c r="A3276" t="s">
        <v>2348</v>
      </c>
      <c r="B3276">
        <v>40</v>
      </c>
      <c r="C3276" s="54">
        <v>43313</v>
      </c>
      <c r="D3276" s="3" t="str">
        <f>YEAR(Datos_Consumo[[#This Row],[FECHA]])&amp;"-"&amp;MONTH(Datos_Consumo[[#This Row],[FECHA]])</f>
        <v>2018-8</v>
      </c>
    </row>
    <row r="3277" spans="1:4" x14ac:dyDescent="0.25">
      <c r="A3277" t="s">
        <v>2348</v>
      </c>
      <c r="B3277">
        <v>2</v>
      </c>
      <c r="C3277" s="54">
        <v>43344</v>
      </c>
      <c r="D3277" s="3" t="str">
        <f>YEAR(Datos_Consumo[[#This Row],[FECHA]])&amp;"-"&amp;MONTH(Datos_Consumo[[#This Row],[FECHA]])</f>
        <v>2018-9</v>
      </c>
    </row>
    <row r="3278" spans="1:4" x14ac:dyDescent="0.25">
      <c r="A3278" t="s">
        <v>2348</v>
      </c>
      <c r="B3278">
        <v>20</v>
      </c>
      <c r="C3278" s="54">
        <v>43374</v>
      </c>
      <c r="D3278" s="3" t="str">
        <f>YEAR(Datos_Consumo[[#This Row],[FECHA]])&amp;"-"&amp;MONTH(Datos_Consumo[[#This Row],[FECHA]])</f>
        <v>2018-10</v>
      </c>
    </row>
    <row r="3279" spans="1:4" x14ac:dyDescent="0.25">
      <c r="A3279" t="s">
        <v>2348</v>
      </c>
      <c r="B3279">
        <v>37</v>
      </c>
      <c r="C3279" s="54">
        <v>43405</v>
      </c>
      <c r="D3279" s="3" t="str">
        <f>YEAR(Datos_Consumo[[#This Row],[FECHA]])&amp;"-"&amp;MONTH(Datos_Consumo[[#This Row],[FECHA]])</f>
        <v>2018-11</v>
      </c>
    </row>
    <row r="3280" spans="1:4" x14ac:dyDescent="0.25">
      <c r="A3280" t="s">
        <v>2348</v>
      </c>
      <c r="B3280">
        <v>12</v>
      </c>
      <c r="C3280" s="54">
        <v>43435</v>
      </c>
      <c r="D3280" s="3" t="str">
        <f>YEAR(Datos_Consumo[[#This Row],[FECHA]])&amp;"-"&amp;MONTH(Datos_Consumo[[#This Row],[FECHA]])</f>
        <v>2018-12</v>
      </c>
    </row>
    <row r="3281" spans="1:4" x14ac:dyDescent="0.25">
      <c r="A3281" t="s">
        <v>2348</v>
      </c>
      <c r="B3281">
        <v>30</v>
      </c>
      <c r="C3281" s="54">
        <v>43466</v>
      </c>
      <c r="D3281" s="3" t="str">
        <f>YEAR(Datos_Consumo[[#This Row],[FECHA]])&amp;"-"&amp;MONTH(Datos_Consumo[[#This Row],[FECHA]])</f>
        <v>2019-1</v>
      </c>
    </row>
    <row r="3282" spans="1:4" x14ac:dyDescent="0.25">
      <c r="A3282" t="s">
        <v>2349</v>
      </c>
      <c r="B3282">
        <v>59</v>
      </c>
      <c r="C3282" s="54">
        <v>43313</v>
      </c>
      <c r="D3282" s="3" t="str">
        <f>YEAR(Datos_Consumo[[#This Row],[FECHA]])&amp;"-"&amp;MONTH(Datos_Consumo[[#This Row],[FECHA]])</f>
        <v>2018-8</v>
      </c>
    </row>
    <row r="3283" spans="1:4" x14ac:dyDescent="0.25">
      <c r="A3283" t="s">
        <v>2349</v>
      </c>
      <c r="B3283">
        <v>76</v>
      </c>
      <c r="C3283" s="54">
        <v>43344</v>
      </c>
      <c r="D3283" s="3" t="str">
        <f>YEAR(Datos_Consumo[[#This Row],[FECHA]])&amp;"-"&amp;MONTH(Datos_Consumo[[#This Row],[FECHA]])</f>
        <v>2018-9</v>
      </c>
    </row>
    <row r="3284" spans="1:4" x14ac:dyDescent="0.25">
      <c r="A3284" t="s">
        <v>2349</v>
      </c>
      <c r="B3284">
        <v>40</v>
      </c>
      <c r="C3284" s="54">
        <v>43374</v>
      </c>
      <c r="D3284" s="3" t="str">
        <f>YEAR(Datos_Consumo[[#This Row],[FECHA]])&amp;"-"&amp;MONTH(Datos_Consumo[[#This Row],[FECHA]])</f>
        <v>2018-10</v>
      </c>
    </row>
    <row r="3285" spans="1:4" x14ac:dyDescent="0.25">
      <c r="A3285" t="s">
        <v>2349</v>
      </c>
      <c r="B3285">
        <v>52</v>
      </c>
      <c r="C3285" s="54">
        <v>43405</v>
      </c>
      <c r="D3285" s="3" t="str">
        <f>YEAR(Datos_Consumo[[#This Row],[FECHA]])&amp;"-"&amp;MONTH(Datos_Consumo[[#This Row],[FECHA]])</f>
        <v>2018-11</v>
      </c>
    </row>
    <row r="3286" spans="1:4" x14ac:dyDescent="0.25">
      <c r="A3286" t="s">
        <v>2349</v>
      </c>
      <c r="B3286">
        <v>36</v>
      </c>
      <c r="C3286" s="54">
        <v>43435</v>
      </c>
      <c r="D3286" s="3" t="str">
        <f>YEAR(Datos_Consumo[[#This Row],[FECHA]])&amp;"-"&amp;MONTH(Datos_Consumo[[#This Row],[FECHA]])</f>
        <v>2018-12</v>
      </c>
    </row>
    <row r="3287" spans="1:4" x14ac:dyDescent="0.25">
      <c r="A3287" t="s">
        <v>2349</v>
      </c>
      <c r="B3287">
        <v>42</v>
      </c>
      <c r="C3287" s="54">
        <v>43466</v>
      </c>
      <c r="D3287" s="3" t="str">
        <f>YEAR(Datos_Consumo[[#This Row],[FECHA]])&amp;"-"&amp;MONTH(Datos_Consumo[[#This Row],[FECHA]])</f>
        <v>2019-1</v>
      </c>
    </row>
    <row r="3288" spans="1:4" x14ac:dyDescent="0.25">
      <c r="A3288" t="s">
        <v>2350</v>
      </c>
      <c r="B3288">
        <v>28</v>
      </c>
      <c r="C3288" s="54">
        <v>43313</v>
      </c>
      <c r="D3288" s="3" t="str">
        <f>YEAR(Datos_Consumo[[#This Row],[FECHA]])&amp;"-"&amp;MONTH(Datos_Consumo[[#This Row],[FECHA]])</f>
        <v>2018-8</v>
      </c>
    </row>
    <row r="3289" spans="1:4" x14ac:dyDescent="0.25">
      <c r="A3289" t="s">
        <v>2350</v>
      </c>
      <c r="B3289">
        <v>22</v>
      </c>
      <c r="C3289" s="54">
        <v>43344</v>
      </c>
      <c r="D3289" s="3" t="str">
        <f>YEAR(Datos_Consumo[[#This Row],[FECHA]])&amp;"-"&amp;MONTH(Datos_Consumo[[#This Row],[FECHA]])</f>
        <v>2018-9</v>
      </c>
    </row>
    <row r="3290" spans="1:4" x14ac:dyDescent="0.25">
      <c r="A3290" t="s">
        <v>2350</v>
      </c>
      <c r="B3290">
        <v>16</v>
      </c>
      <c r="C3290" s="54">
        <v>43374</v>
      </c>
      <c r="D3290" s="3" t="str">
        <f>YEAR(Datos_Consumo[[#This Row],[FECHA]])&amp;"-"&amp;MONTH(Datos_Consumo[[#This Row],[FECHA]])</f>
        <v>2018-10</v>
      </c>
    </row>
    <row r="3291" spans="1:4" x14ac:dyDescent="0.25">
      <c r="A3291" t="s">
        <v>2350</v>
      </c>
      <c r="B3291">
        <v>47</v>
      </c>
      <c r="C3291" s="54">
        <v>43405</v>
      </c>
      <c r="D3291" s="3" t="str">
        <f>YEAR(Datos_Consumo[[#This Row],[FECHA]])&amp;"-"&amp;MONTH(Datos_Consumo[[#This Row],[FECHA]])</f>
        <v>2018-11</v>
      </c>
    </row>
    <row r="3292" spans="1:4" x14ac:dyDescent="0.25">
      <c r="A3292" t="s">
        <v>2350</v>
      </c>
      <c r="B3292">
        <v>15</v>
      </c>
      <c r="C3292" s="54">
        <v>43435</v>
      </c>
      <c r="D3292" s="3" t="str">
        <f>YEAR(Datos_Consumo[[#This Row],[FECHA]])&amp;"-"&amp;MONTH(Datos_Consumo[[#This Row],[FECHA]])</f>
        <v>2018-12</v>
      </c>
    </row>
    <row r="3293" spans="1:4" x14ac:dyDescent="0.25">
      <c r="A3293" t="s">
        <v>2350</v>
      </c>
      <c r="B3293">
        <v>21</v>
      </c>
      <c r="C3293" s="54">
        <v>43466</v>
      </c>
      <c r="D3293" s="3" t="str">
        <f>YEAR(Datos_Consumo[[#This Row],[FECHA]])&amp;"-"&amp;MONTH(Datos_Consumo[[#This Row],[FECHA]])</f>
        <v>2019-1</v>
      </c>
    </row>
    <row r="3294" spans="1:4" x14ac:dyDescent="0.25">
      <c r="A3294" t="s">
        <v>2351</v>
      </c>
      <c r="B3294">
        <v>1</v>
      </c>
      <c r="C3294" s="54">
        <v>43405</v>
      </c>
      <c r="D3294" s="3" t="str">
        <f>YEAR(Datos_Consumo[[#This Row],[FECHA]])&amp;"-"&amp;MONTH(Datos_Consumo[[#This Row],[FECHA]])</f>
        <v>2018-11</v>
      </c>
    </row>
    <row r="3295" spans="1:4" x14ac:dyDescent="0.25">
      <c r="A3295" t="s">
        <v>2352</v>
      </c>
      <c r="B3295">
        <v>22</v>
      </c>
      <c r="C3295" s="54">
        <v>43313</v>
      </c>
      <c r="D3295" s="3" t="str">
        <f>YEAR(Datos_Consumo[[#This Row],[FECHA]])&amp;"-"&amp;MONTH(Datos_Consumo[[#This Row],[FECHA]])</f>
        <v>2018-8</v>
      </c>
    </row>
    <row r="3296" spans="1:4" x14ac:dyDescent="0.25">
      <c r="A3296" t="s">
        <v>2353</v>
      </c>
      <c r="B3296">
        <v>36</v>
      </c>
      <c r="C3296" s="54">
        <v>43313</v>
      </c>
      <c r="D3296" s="3" t="str">
        <f>YEAR(Datos_Consumo[[#This Row],[FECHA]])&amp;"-"&amp;MONTH(Datos_Consumo[[#This Row],[FECHA]])</f>
        <v>2018-8</v>
      </c>
    </row>
    <row r="3297" spans="1:4" x14ac:dyDescent="0.25">
      <c r="A3297" t="s">
        <v>2353</v>
      </c>
      <c r="B3297">
        <v>11</v>
      </c>
      <c r="C3297" s="54">
        <v>43344</v>
      </c>
      <c r="D3297" s="3" t="str">
        <f>YEAR(Datos_Consumo[[#This Row],[FECHA]])&amp;"-"&amp;MONTH(Datos_Consumo[[#This Row],[FECHA]])</f>
        <v>2018-9</v>
      </c>
    </row>
    <row r="3298" spans="1:4" x14ac:dyDescent="0.25">
      <c r="A3298" t="s">
        <v>2353</v>
      </c>
      <c r="B3298">
        <v>2</v>
      </c>
      <c r="C3298" s="54">
        <v>43374</v>
      </c>
      <c r="D3298" s="3" t="str">
        <f>YEAR(Datos_Consumo[[#This Row],[FECHA]])&amp;"-"&amp;MONTH(Datos_Consumo[[#This Row],[FECHA]])</f>
        <v>2018-10</v>
      </c>
    </row>
    <row r="3299" spans="1:4" x14ac:dyDescent="0.25">
      <c r="A3299" t="s">
        <v>2354</v>
      </c>
      <c r="B3299">
        <v>34</v>
      </c>
      <c r="C3299" s="54">
        <v>43313</v>
      </c>
      <c r="D3299" s="3" t="str">
        <f>YEAR(Datos_Consumo[[#This Row],[FECHA]])&amp;"-"&amp;MONTH(Datos_Consumo[[#This Row],[FECHA]])</f>
        <v>2018-8</v>
      </c>
    </row>
    <row r="3300" spans="1:4" x14ac:dyDescent="0.25">
      <c r="A3300" t="s">
        <v>2354</v>
      </c>
      <c r="B3300">
        <v>6</v>
      </c>
      <c r="C3300" s="54">
        <v>43344</v>
      </c>
      <c r="D3300" s="3" t="str">
        <f>YEAR(Datos_Consumo[[#This Row],[FECHA]])&amp;"-"&amp;MONTH(Datos_Consumo[[#This Row],[FECHA]])</f>
        <v>2018-9</v>
      </c>
    </row>
    <row r="3301" spans="1:4" x14ac:dyDescent="0.25">
      <c r="A3301" t="s">
        <v>2354</v>
      </c>
      <c r="B3301">
        <v>10</v>
      </c>
      <c r="C3301" s="54">
        <v>43374</v>
      </c>
      <c r="D3301" s="3" t="str">
        <f>YEAR(Datos_Consumo[[#This Row],[FECHA]])&amp;"-"&amp;MONTH(Datos_Consumo[[#This Row],[FECHA]])</f>
        <v>2018-10</v>
      </c>
    </row>
    <row r="3302" spans="1:4" x14ac:dyDescent="0.25">
      <c r="A3302" t="s">
        <v>2354</v>
      </c>
      <c r="B3302">
        <v>2</v>
      </c>
      <c r="C3302" s="54">
        <v>43405</v>
      </c>
      <c r="D3302" s="3" t="str">
        <f>YEAR(Datos_Consumo[[#This Row],[FECHA]])&amp;"-"&amp;MONTH(Datos_Consumo[[#This Row],[FECHA]])</f>
        <v>2018-11</v>
      </c>
    </row>
    <row r="3303" spans="1:4" x14ac:dyDescent="0.25">
      <c r="A3303" t="s">
        <v>2355</v>
      </c>
      <c r="B3303">
        <v>7</v>
      </c>
      <c r="C3303" s="54">
        <v>43313</v>
      </c>
      <c r="D3303" s="3" t="str">
        <f>YEAR(Datos_Consumo[[#This Row],[FECHA]])&amp;"-"&amp;MONTH(Datos_Consumo[[#This Row],[FECHA]])</f>
        <v>2018-8</v>
      </c>
    </row>
    <row r="3304" spans="1:4" x14ac:dyDescent="0.25">
      <c r="A3304" t="s">
        <v>2355</v>
      </c>
      <c r="B3304">
        <v>8</v>
      </c>
      <c r="C3304" s="54">
        <v>43344</v>
      </c>
      <c r="D3304" s="3" t="str">
        <f>YEAR(Datos_Consumo[[#This Row],[FECHA]])&amp;"-"&amp;MONTH(Datos_Consumo[[#This Row],[FECHA]])</f>
        <v>2018-9</v>
      </c>
    </row>
    <row r="3305" spans="1:4" x14ac:dyDescent="0.25">
      <c r="A3305" t="s">
        <v>2355</v>
      </c>
      <c r="B3305">
        <v>7</v>
      </c>
      <c r="C3305" s="54">
        <v>43374</v>
      </c>
      <c r="D3305" s="3" t="str">
        <f>YEAR(Datos_Consumo[[#This Row],[FECHA]])&amp;"-"&amp;MONTH(Datos_Consumo[[#This Row],[FECHA]])</f>
        <v>2018-10</v>
      </c>
    </row>
    <row r="3306" spans="1:4" x14ac:dyDescent="0.25">
      <c r="A3306" t="s">
        <v>2355</v>
      </c>
      <c r="B3306">
        <v>6</v>
      </c>
      <c r="C3306" s="54">
        <v>43405</v>
      </c>
      <c r="D3306" s="3" t="str">
        <f>YEAR(Datos_Consumo[[#This Row],[FECHA]])&amp;"-"&amp;MONTH(Datos_Consumo[[#This Row],[FECHA]])</f>
        <v>2018-11</v>
      </c>
    </row>
    <row r="3307" spans="1:4" x14ac:dyDescent="0.25">
      <c r="A3307" t="s">
        <v>2355</v>
      </c>
      <c r="B3307">
        <v>4</v>
      </c>
      <c r="C3307" s="54">
        <v>43435</v>
      </c>
      <c r="D3307" s="3" t="str">
        <f>YEAR(Datos_Consumo[[#This Row],[FECHA]])&amp;"-"&amp;MONTH(Datos_Consumo[[#This Row],[FECHA]])</f>
        <v>2018-12</v>
      </c>
    </row>
    <row r="3308" spans="1:4" x14ac:dyDescent="0.25">
      <c r="A3308" t="s">
        <v>2355</v>
      </c>
      <c r="B3308">
        <v>8</v>
      </c>
      <c r="C3308" s="54">
        <v>43466</v>
      </c>
      <c r="D3308" s="3" t="str">
        <f>YEAR(Datos_Consumo[[#This Row],[FECHA]])&amp;"-"&amp;MONTH(Datos_Consumo[[#This Row],[FECHA]])</f>
        <v>2019-1</v>
      </c>
    </row>
    <row r="3309" spans="1:4" x14ac:dyDescent="0.25">
      <c r="A3309" t="s">
        <v>2356</v>
      </c>
      <c r="B3309">
        <v>118</v>
      </c>
      <c r="C3309" s="54">
        <v>43313</v>
      </c>
      <c r="D3309" s="3" t="str">
        <f>YEAR(Datos_Consumo[[#This Row],[FECHA]])&amp;"-"&amp;MONTH(Datos_Consumo[[#This Row],[FECHA]])</f>
        <v>2018-8</v>
      </c>
    </row>
    <row r="3310" spans="1:4" x14ac:dyDescent="0.25">
      <c r="A3310" t="s">
        <v>2356</v>
      </c>
      <c r="B3310">
        <v>59</v>
      </c>
      <c r="C3310" s="54">
        <v>43344</v>
      </c>
      <c r="D3310" s="3" t="str">
        <f>YEAR(Datos_Consumo[[#This Row],[FECHA]])&amp;"-"&amp;MONTH(Datos_Consumo[[#This Row],[FECHA]])</f>
        <v>2018-9</v>
      </c>
    </row>
    <row r="3311" spans="1:4" x14ac:dyDescent="0.25">
      <c r="A3311" t="s">
        <v>2356</v>
      </c>
      <c r="B3311">
        <v>112</v>
      </c>
      <c r="C3311" s="54">
        <v>43374</v>
      </c>
      <c r="D3311" s="3" t="str">
        <f>YEAR(Datos_Consumo[[#This Row],[FECHA]])&amp;"-"&amp;MONTH(Datos_Consumo[[#This Row],[FECHA]])</f>
        <v>2018-10</v>
      </c>
    </row>
    <row r="3312" spans="1:4" x14ac:dyDescent="0.25">
      <c r="A3312" t="s">
        <v>2356</v>
      </c>
      <c r="B3312">
        <v>95</v>
      </c>
      <c r="C3312" s="54">
        <v>43405</v>
      </c>
      <c r="D3312" s="3" t="str">
        <f>YEAR(Datos_Consumo[[#This Row],[FECHA]])&amp;"-"&amp;MONTH(Datos_Consumo[[#This Row],[FECHA]])</f>
        <v>2018-11</v>
      </c>
    </row>
    <row r="3313" spans="1:4" x14ac:dyDescent="0.25">
      <c r="A3313" t="s">
        <v>2356</v>
      </c>
      <c r="B3313">
        <v>85</v>
      </c>
      <c r="C3313" s="54">
        <v>43435</v>
      </c>
      <c r="D3313" s="3" t="str">
        <f>YEAR(Datos_Consumo[[#This Row],[FECHA]])&amp;"-"&amp;MONTH(Datos_Consumo[[#This Row],[FECHA]])</f>
        <v>2018-12</v>
      </c>
    </row>
    <row r="3314" spans="1:4" x14ac:dyDescent="0.25">
      <c r="A3314" t="s">
        <v>2356</v>
      </c>
      <c r="B3314">
        <v>54</v>
      </c>
      <c r="C3314" s="54">
        <v>43466</v>
      </c>
      <c r="D3314" s="3" t="str">
        <f>YEAR(Datos_Consumo[[#This Row],[FECHA]])&amp;"-"&amp;MONTH(Datos_Consumo[[#This Row],[FECHA]])</f>
        <v>2019-1</v>
      </c>
    </row>
    <row r="3315" spans="1:4" x14ac:dyDescent="0.25">
      <c r="A3315" t="s">
        <v>2357</v>
      </c>
      <c r="B3315">
        <v>2</v>
      </c>
      <c r="C3315" s="54">
        <v>43313</v>
      </c>
      <c r="D3315" s="3" t="str">
        <f>YEAR(Datos_Consumo[[#This Row],[FECHA]])&amp;"-"&amp;MONTH(Datos_Consumo[[#This Row],[FECHA]])</f>
        <v>2018-8</v>
      </c>
    </row>
    <row r="3316" spans="1:4" x14ac:dyDescent="0.25">
      <c r="A3316" t="s">
        <v>2357</v>
      </c>
      <c r="B3316">
        <v>10</v>
      </c>
      <c r="C3316" s="54">
        <v>43344</v>
      </c>
      <c r="D3316" s="3" t="str">
        <f>YEAR(Datos_Consumo[[#This Row],[FECHA]])&amp;"-"&amp;MONTH(Datos_Consumo[[#This Row],[FECHA]])</f>
        <v>2018-9</v>
      </c>
    </row>
    <row r="3317" spans="1:4" x14ac:dyDescent="0.25">
      <c r="A3317" t="s">
        <v>2357</v>
      </c>
      <c r="B3317">
        <v>14</v>
      </c>
      <c r="C3317" s="54">
        <v>43405</v>
      </c>
      <c r="D3317" s="3" t="str">
        <f>YEAR(Datos_Consumo[[#This Row],[FECHA]])&amp;"-"&amp;MONTH(Datos_Consumo[[#This Row],[FECHA]])</f>
        <v>2018-11</v>
      </c>
    </row>
    <row r="3318" spans="1:4" x14ac:dyDescent="0.25">
      <c r="A3318" t="s">
        <v>2357</v>
      </c>
      <c r="B3318">
        <v>2</v>
      </c>
      <c r="C3318" s="54">
        <v>43435</v>
      </c>
      <c r="D3318" s="3" t="str">
        <f>YEAR(Datos_Consumo[[#This Row],[FECHA]])&amp;"-"&amp;MONTH(Datos_Consumo[[#This Row],[FECHA]])</f>
        <v>2018-12</v>
      </c>
    </row>
    <row r="3319" spans="1:4" x14ac:dyDescent="0.25">
      <c r="A3319" t="s">
        <v>2357</v>
      </c>
      <c r="B3319">
        <v>6</v>
      </c>
      <c r="C3319" s="54">
        <v>43466</v>
      </c>
      <c r="D3319" s="3" t="str">
        <f>YEAR(Datos_Consumo[[#This Row],[FECHA]])&amp;"-"&amp;MONTH(Datos_Consumo[[#This Row],[FECHA]])</f>
        <v>2019-1</v>
      </c>
    </row>
    <row r="3320" spans="1:4" x14ac:dyDescent="0.25">
      <c r="A3320" t="s">
        <v>2358</v>
      </c>
      <c r="B3320">
        <v>6</v>
      </c>
      <c r="C3320" s="54">
        <v>43313</v>
      </c>
      <c r="D3320" s="3" t="str">
        <f>YEAR(Datos_Consumo[[#This Row],[FECHA]])&amp;"-"&amp;MONTH(Datos_Consumo[[#This Row],[FECHA]])</f>
        <v>2018-8</v>
      </c>
    </row>
    <row r="3321" spans="1:4" x14ac:dyDescent="0.25">
      <c r="A3321" t="s">
        <v>2358</v>
      </c>
      <c r="B3321">
        <v>16</v>
      </c>
      <c r="C3321" s="54">
        <v>43344</v>
      </c>
      <c r="D3321" s="3" t="str">
        <f>YEAR(Datos_Consumo[[#This Row],[FECHA]])&amp;"-"&amp;MONTH(Datos_Consumo[[#This Row],[FECHA]])</f>
        <v>2018-9</v>
      </c>
    </row>
    <row r="3322" spans="1:4" x14ac:dyDescent="0.25">
      <c r="A3322" t="s">
        <v>2358</v>
      </c>
      <c r="B3322">
        <v>6</v>
      </c>
      <c r="C3322" s="54">
        <v>43374</v>
      </c>
      <c r="D3322" s="3" t="str">
        <f>YEAR(Datos_Consumo[[#This Row],[FECHA]])&amp;"-"&amp;MONTH(Datos_Consumo[[#This Row],[FECHA]])</f>
        <v>2018-10</v>
      </c>
    </row>
    <row r="3323" spans="1:4" x14ac:dyDescent="0.25">
      <c r="A3323" t="s">
        <v>2358</v>
      </c>
      <c r="B3323">
        <v>2</v>
      </c>
      <c r="C3323" s="54">
        <v>43405</v>
      </c>
      <c r="D3323" s="3" t="str">
        <f>YEAR(Datos_Consumo[[#This Row],[FECHA]])&amp;"-"&amp;MONTH(Datos_Consumo[[#This Row],[FECHA]])</f>
        <v>2018-11</v>
      </c>
    </row>
    <row r="3324" spans="1:4" x14ac:dyDescent="0.25">
      <c r="A3324" t="s">
        <v>2358</v>
      </c>
      <c r="B3324">
        <v>7</v>
      </c>
      <c r="C3324" s="54">
        <v>43435</v>
      </c>
      <c r="D3324" s="3" t="str">
        <f>YEAR(Datos_Consumo[[#This Row],[FECHA]])&amp;"-"&amp;MONTH(Datos_Consumo[[#This Row],[FECHA]])</f>
        <v>2018-12</v>
      </c>
    </row>
    <row r="3325" spans="1:4" x14ac:dyDescent="0.25">
      <c r="A3325" t="s">
        <v>2359</v>
      </c>
      <c r="B3325">
        <v>130</v>
      </c>
      <c r="C3325" s="54">
        <v>43313</v>
      </c>
      <c r="D3325" s="3" t="str">
        <f>YEAR(Datos_Consumo[[#This Row],[FECHA]])&amp;"-"&amp;MONTH(Datos_Consumo[[#This Row],[FECHA]])</f>
        <v>2018-8</v>
      </c>
    </row>
    <row r="3326" spans="1:4" x14ac:dyDescent="0.25">
      <c r="A3326" t="s">
        <v>2359</v>
      </c>
      <c r="B3326">
        <v>105</v>
      </c>
      <c r="C3326" s="54">
        <v>43344</v>
      </c>
      <c r="D3326" s="3" t="str">
        <f>YEAR(Datos_Consumo[[#This Row],[FECHA]])&amp;"-"&amp;MONTH(Datos_Consumo[[#This Row],[FECHA]])</f>
        <v>2018-9</v>
      </c>
    </row>
    <row r="3327" spans="1:4" x14ac:dyDescent="0.25">
      <c r="A3327" t="s">
        <v>2359</v>
      </c>
      <c r="B3327">
        <v>94</v>
      </c>
      <c r="C3327" s="54">
        <v>43374</v>
      </c>
      <c r="D3327" s="3" t="str">
        <f>YEAR(Datos_Consumo[[#This Row],[FECHA]])&amp;"-"&amp;MONTH(Datos_Consumo[[#This Row],[FECHA]])</f>
        <v>2018-10</v>
      </c>
    </row>
    <row r="3328" spans="1:4" x14ac:dyDescent="0.25">
      <c r="A3328" t="s">
        <v>2359</v>
      </c>
      <c r="B3328">
        <v>81</v>
      </c>
      <c r="C3328" s="54">
        <v>43405</v>
      </c>
      <c r="D3328" s="3" t="str">
        <f>YEAR(Datos_Consumo[[#This Row],[FECHA]])&amp;"-"&amp;MONTH(Datos_Consumo[[#This Row],[FECHA]])</f>
        <v>2018-11</v>
      </c>
    </row>
    <row r="3329" spans="1:4" x14ac:dyDescent="0.25">
      <c r="A3329" t="s">
        <v>2359</v>
      </c>
      <c r="B3329">
        <v>60</v>
      </c>
      <c r="C3329" s="54">
        <v>43435</v>
      </c>
      <c r="D3329" s="3" t="str">
        <f>YEAR(Datos_Consumo[[#This Row],[FECHA]])&amp;"-"&amp;MONTH(Datos_Consumo[[#This Row],[FECHA]])</f>
        <v>2018-12</v>
      </c>
    </row>
    <row r="3330" spans="1:4" x14ac:dyDescent="0.25">
      <c r="A3330" t="s">
        <v>2359</v>
      </c>
      <c r="B3330">
        <v>67</v>
      </c>
      <c r="C3330" s="54">
        <v>43466</v>
      </c>
      <c r="D3330" s="3" t="str">
        <f>YEAR(Datos_Consumo[[#This Row],[FECHA]])&amp;"-"&amp;MONTH(Datos_Consumo[[#This Row],[FECHA]])</f>
        <v>2019-1</v>
      </c>
    </row>
    <row r="3331" spans="1:4" x14ac:dyDescent="0.25">
      <c r="A3331" t="s">
        <v>2360</v>
      </c>
      <c r="B3331">
        <v>21</v>
      </c>
      <c r="C3331" s="54">
        <v>43313</v>
      </c>
      <c r="D3331" s="3" t="str">
        <f>YEAR(Datos_Consumo[[#This Row],[FECHA]])&amp;"-"&amp;MONTH(Datos_Consumo[[#This Row],[FECHA]])</f>
        <v>2018-8</v>
      </c>
    </row>
    <row r="3332" spans="1:4" x14ac:dyDescent="0.25">
      <c r="A3332" t="s">
        <v>2360</v>
      </c>
      <c r="B3332">
        <v>14</v>
      </c>
      <c r="C3332" s="54">
        <v>43344</v>
      </c>
      <c r="D3332" s="3" t="str">
        <f>YEAR(Datos_Consumo[[#This Row],[FECHA]])&amp;"-"&amp;MONTH(Datos_Consumo[[#This Row],[FECHA]])</f>
        <v>2018-9</v>
      </c>
    </row>
    <row r="3333" spans="1:4" x14ac:dyDescent="0.25">
      <c r="A3333" t="s">
        <v>2360</v>
      </c>
      <c r="B3333">
        <v>5</v>
      </c>
      <c r="C3333" s="54">
        <v>43374</v>
      </c>
      <c r="D3333" s="3" t="str">
        <f>YEAR(Datos_Consumo[[#This Row],[FECHA]])&amp;"-"&amp;MONTH(Datos_Consumo[[#This Row],[FECHA]])</f>
        <v>2018-10</v>
      </c>
    </row>
    <row r="3334" spans="1:4" x14ac:dyDescent="0.25">
      <c r="A3334" t="s">
        <v>2360</v>
      </c>
      <c r="B3334">
        <v>9</v>
      </c>
      <c r="C3334" s="54">
        <v>43405</v>
      </c>
      <c r="D3334" s="3" t="str">
        <f>YEAR(Datos_Consumo[[#This Row],[FECHA]])&amp;"-"&amp;MONTH(Datos_Consumo[[#This Row],[FECHA]])</f>
        <v>2018-11</v>
      </c>
    </row>
    <row r="3335" spans="1:4" x14ac:dyDescent="0.25">
      <c r="A3335" t="s">
        <v>2360</v>
      </c>
      <c r="B3335">
        <v>9</v>
      </c>
      <c r="C3335" s="54">
        <v>43435</v>
      </c>
      <c r="D3335" s="3" t="str">
        <f>YEAR(Datos_Consumo[[#This Row],[FECHA]])&amp;"-"&amp;MONTH(Datos_Consumo[[#This Row],[FECHA]])</f>
        <v>2018-12</v>
      </c>
    </row>
    <row r="3336" spans="1:4" x14ac:dyDescent="0.25">
      <c r="A3336" t="s">
        <v>2361</v>
      </c>
      <c r="B3336">
        <v>44</v>
      </c>
      <c r="C3336" s="54">
        <v>43313</v>
      </c>
      <c r="D3336" s="3" t="str">
        <f>YEAR(Datos_Consumo[[#This Row],[FECHA]])&amp;"-"&amp;MONTH(Datos_Consumo[[#This Row],[FECHA]])</f>
        <v>2018-8</v>
      </c>
    </row>
    <row r="3337" spans="1:4" x14ac:dyDescent="0.25">
      <c r="A3337" t="s">
        <v>2361</v>
      </c>
      <c r="B3337">
        <v>26</v>
      </c>
      <c r="C3337" s="54">
        <v>43344</v>
      </c>
      <c r="D3337" s="3" t="str">
        <f>YEAR(Datos_Consumo[[#This Row],[FECHA]])&amp;"-"&amp;MONTH(Datos_Consumo[[#This Row],[FECHA]])</f>
        <v>2018-9</v>
      </c>
    </row>
    <row r="3338" spans="1:4" x14ac:dyDescent="0.25">
      <c r="A3338" t="s">
        <v>2361</v>
      </c>
      <c r="B3338">
        <v>15</v>
      </c>
      <c r="C3338" s="54">
        <v>43374</v>
      </c>
      <c r="D3338" s="3" t="str">
        <f>YEAR(Datos_Consumo[[#This Row],[FECHA]])&amp;"-"&amp;MONTH(Datos_Consumo[[#This Row],[FECHA]])</f>
        <v>2018-10</v>
      </c>
    </row>
    <row r="3339" spans="1:4" x14ac:dyDescent="0.25">
      <c r="A3339" t="s">
        <v>2361</v>
      </c>
      <c r="B3339">
        <v>32</v>
      </c>
      <c r="C3339" s="54">
        <v>43405</v>
      </c>
      <c r="D3339" s="3" t="str">
        <f>YEAR(Datos_Consumo[[#This Row],[FECHA]])&amp;"-"&amp;MONTH(Datos_Consumo[[#This Row],[FECHA]])</f>
        <v>2018-11</v>
      </c>
    </row>
    <row r="3340" spans="1:4" x14ac:dyDescent="0.25">
      <c r="A3340" t="s">
        <v>2361</v>
      </c>
      <c r="B3340">
        <v>16</v>
      </c>
      <c r="C3340" s="54">
        <v>43435</v>
      </c>
      <c r="D3340" s="3" t="str">
        <f>YEAR(Datos_Consumo[[#This Row],[FECHA]])&amp;"-"&amp;MONTH(Datos_Consumo[[#This Row],[FECHA]])</f>
        <v>2018-12</v>
      </c>
    </row>
    <row r="3341" spans="1:4" x14ac:dyDescent="0.25">
      <c r="A3341" t="s">
        <v>2361</v>
      </c>
      <c r="B3341">
        <v>7</v>
      </c>
      <c r="C3341" s="54">
        <v>43466</v>
      </c>
      <c r="D3341" s="3" t="str">
        <f>YEAR(Datos_Consumo[[#This Row],[FECHA]])&amp;"-"&amp;MONTH(Datos_Consumo[[#This Row],[FECHA]])</f>
        <v>2019-1</v>
      </c>
    </row>
    <row r="3342" spans="1:4" x14ac:dyDescent="0.25">
      <c r="A3342" t="s">
        <v>2362</v>
      </c>
      <c r="B3342">
        <v>1</v>
      </c>
      <c r="C3342" s="54">
        <v>43313</v>
      </c>
      <c r="D3342" s="3" t="str">
        <f>YEAR(Datos_Consumo[[#This Row],[FECHA]])&amp;"-"&amp;MONTH(Datos_Consumo[[#This Row],[FECHA]])</f>
        <v>2018-8</v>
      </c>
    </row>
    <row r="3343" spans="1:4" x14ac:dyDescent="0.25">
      <c r="A3343" t="s">
        <v>2363</v>
      </c>
      <c r="B3343">
        <v>19</v>
      </c>
      <c r="C3343" s="54">
        <v>43313</v>
      </c>
      <c r="D3343" s="3" t="str">
        <f>YEAR(Datos_Consumo[[#This Row],[FECHA]])&amp;"-"&amp;MONTH(Datos_Consumo[[#This Row],[FECHA]])</f>
        <v>2018-8</v>
      </c>
    </row>
    <row r="3344" spans="1:4" x14ac:dyDescent="0.25">
      <c r="A3344" t="s">
        <v>2363</v>
      </c>
      <c r="B3344">
        <v>7</v>
      </c>
      <c r="C3344" s="54">
        <v>43344</v>
      </c>
      <c r="D3344" s="3" t="str">
        <f>YEAR(Datos_Consumo[[#This Row],[FECHA]])&amp;"-"&amp;MONTH(Datos_Consumo[[#This Row],[FECHA]])</f>
        <v>2018-9</v>
      </c>
    </row>
    <row r="3345" spans="1:4" x14ac:dyDescent="0.25">
      <c r="A3345" t="s">
        <v>2363</v>
      </c>
      <c r="B3345">
        <v>16</v>
      </c>
      <c r="C3345" s="54">
        <v>43374</v>
      </c>
      <c r="D3345" s="3" t="str">
        <f>YEAR(Datos_Consumo[[#This Row],[FECHA]])&amp;"-"&amp;MONTH(Datos_Consumo[[#This Row],[FECHA]])</f>
        <v>2018-10</v>
      </c>
    </row>
    <row r="3346" spans="1:4" x14ac:dyDescent="0.25">
      <c r="A3346" t="s">
        <v>2363</v>
      </c>
      <c r="B3346">
        <v>7</v>
      </c>
      <c r="C3346" s="54">
        <v>43405</v>
      </c>
      <c r="D3346" s="3" t="str">
        <f>YEAR(Datos_Consumo[[#This Row],[FECHA]])&amp;"-"&amp;MONTH(Datos_Consumo[[#This Row],[FECHA]])</f>
        <v>2018-11</v>
      </c>
    </row>
    <row r="3347" spans="1:4" x14ac:dyDescent="0.25">
      <c r="A3347" t="s">
        <v>2363</v>
      </c>
      <c r="B3347">
        <v>2</v>
      </c>
      <c r="C3347" s="54">
        <v>43435</v>
      </c>
      <c r="D3347" s="3" t="str">
        <f>YEAR(Datos_Consumo[[#This Row],[FECHA]])&amp;"-"&amp;MONTH(Datos_Consumo[[#This Row],[FECHA]])</f>
        <v>2018-12</v>
      </c>
    </row>
    <row r="3348" spans="1:4" x14ac:dyDescent="0.25">
      <c r="A3348" t="s">
        <v>2364</v>
      </c>
      <c r="B3348">
        <v>54</v>
      </c>
      <c r="C3348" s="54">
        <v>43313</v>
      </c>
      <c r="D3348" s="3" t="str">
        <f>YEAR(Datos_Consumo[[#This Row],[FECHA]])&amp;"-"&amp;MONTH(Datos_Consumo[[#This Row],[FECHA]])</f>
        <v>2018-8</v>
      </c>
    </row>
    <row r="3349" spans="1:4" x14ac:dyDescent="0.25">
      <c r="A3349" t="s">
        <v>2364</v>
      </c>
      <c r="B3349">
        <v>42</v>
      </c>
      <c r="C3349" s="54">
        <v>43344</v>
      </c>
      <c r="D3349" s="3" t="str">
        <f>YEAR(Datos_Consumo[[#This Row],[FECHA]])&amp;"-"&amp;MONTH(Datos_Consumo[[#This Row],[FECHA]])</f>
        <v>2018-9</v>
      </c>
    </row>
    <row r="3350" spans="1:4" x14ac:dyDescent="0.25">
      <c r="A3350" t="s">
        <v>2364</v>
      </c>
      <c r="B3350">
        <v>52</v>
      </c>
      <c r="C3350" s="54">
        <v>43374</v>
      </c>
      <c r="D3350" s="3" t="str">
        <f>YEAR(Datos_Consumo[[#This Row],[FECHA]])&amp;"-"&amp;MONTH(Datos_Consumo[[#This Row],[FECHA]])</f>
        <v>2018-10</v>
      </c>
    </row>
    <row r="3351" spans="1:4" x14ac:dyDescent="0.25">
      <c r="A3351" t="s">
        <v>2364</v>
      </c>
      <c r="B3351">
        <v>66</v>
      </c>
      <c r="C3351" s="54">
        <v>43405</v>
      </c>
      <c r="D3351" s="3" t="str">
        <f>YEAR(Datos_Consumo[[#This Row],[FECHA]])&amp;"-"&amp;MONTH(Datos_Consumo[[#This Row],[FECHA]])</f>
        <v>2018-11</v>
      </c>
    </row>
    <row r="3352" spans="1:4" x14ac:dyDescent="0.25">
      <c r="A3352" t="s">
        <v>2364</v>
      </c>
      <c r="B3352">
        <v>32</v>
      </c>
      <c r="C3352" s="54">
        <v>43435</v>
      </c>
      <c r="D3352" s="3" t="str">
        <f>YEAR(Datos_Consumo[[#This Row],[FECHA]])&amp;"-"&amp;MONTH(Datos_Consumo[[#This Row],[FECHA]])</f>
        <v>2018-12</v>
      </c>
    </row>
    <row r="3353" spans="1:4" x14ac:dyDescent="0.25">
      <c r="A3353" t="s">
        <v>2364</v>
      </c>
      <c r="B3353">
        <v>32</v>
      </c>
      <c r="C3353" s="54">
        <v>43466</v>
      </c>
      <c r="D3353" s="3" t="str">
        <f>YEAR(Datos_Consumo[[#This Row],[FECHA]])&amp;"-"&amp;MONTH(Datos_Consumo[[#This Row],[FECHA]])</f>
        <v>2019-1</v>
      </c>
    </row>
    <row r="3354" spans="1:4" x14ac:dyDescent="0.25">
      <c r="A3354" t="s">
        <v>2365</v>
      </c>
      <c r="B3354">
        <v>1</v>
      </c>
      <c r="C3354" s="54">
        <v>43374</v>
      </c>
      <c r="D3354" s="3" t="str">
        <f>YEAR(Datos_Consumo[[#This Row],[FECHA]])&amp;"-"&amp;MONTH(Datos_Consumo[[#This Row],[FECHA]])</f>
        <v>2018-10</v>
      </c>
    </row>
    <row r="3355" spans="1:4" x14ac:dyDescent="0.25">
      <c r="A3355" t="s">
        <v>2366</v>
      </c>
      <c r="B3355">
        <v>55</v>
      </c>
      <c r="C3355" s="54">
        <v>43313</v>
      </c>
      <c r="D3355" s="3" t="str">
        <f>YEAR(Datos_Consumo[[#This Row],[FECHA]])&amp;"-"&amp;MONTH(Datos_Consumo[[#This Row],[FECHA]])</f>
        <v>2018-8</v>
      </c>
    </row>
    <row r="3356" spans="1:4" x14ac:dyDescent="0.25">
      <c r="A3356" t="s">
        <v>2366</v>
      </c>
      <c r="B3356">
        <v>28</v>
      </c>
      <c r="C3356" s="54">
        <v>43344</v>
      </c>
      <c r="D3356" s="3" t="str">
        <f>YEAR(Datos_Consumo[[#This Row],[FECHA]])&amp;"-"&amp;MONTH(Datos_Consumo[[#This Row],[FECHA]])</f>
        <v>2018-9</v>
      </c>
    </row>
    <row r="3357" spans="1:4" x14ac:dyDescent="0.25">
      <c r="A3357" t="s">
        <v>2366</v>
      </c>
      <c r="B3357">
        <v>22</v>
      </c>
      <c r="C3357" s="54">
        <v>43374</v>
      </c>
      <c r="D3357" s="3" t="str">
        <f>YEAR(Datos_Consumo[[#This Row],[FECHA]])&amp;"-"&amp;MONTH(Datos_Consumo[[#This Row],[FECHA]])</f>
        <v>2018-10</v>
      </c>
    </row>
    <row r="3358" spans="1:4" x14ac:dyDescent="0.25">
      <c r="A3358" t="s">
        <v>2366</v>
      </c>
      <c r="B3358">
        <v>23</v>
      </c>
      <c r="C3358" s="54">
        <v>43405</v>
      </c>
      <c r="D3358" s="3" t="str">
        <f>YEAR(Datos_Consumo[[#This Row],[FECHA]])&amp;"-"&amp;MONTH(Datos_Consumo[[#This Row],[FECHA]])</f>
        <v>2018-11</v>
      </c>
    </row>
    <row r="3359" spans="1:4" x14ac:dyDescent="0.25">
      <c r="A3359" t="s">
        <v>2366</v>
      </c>
      <c r="B3359">
        <v>11</v>
      </c>
      <c r="C3359" s="54">
        <v>43435</v>
      </c>
      <c r="D3359" s="3" t="str">
        <f>YEAR(Datos_Consumo[[#This Row],[FECHA]])&amp;"-"&amp;MONTH(Datos_Consumo[[#This Row],[FECHA]])</f>
        <v>2018-12</v>
      </c>
    </row>
    <row r="3360" spans="1:4" x14ac:dyDescent="0.25">
      <c r="A3360" t="s">
        <v>2366</v>
      </c>
      <c r="B3360">
        <v>3</v>
      </c>
      <c r="C3360" s="54">
        <v>43466</v>
      </c>
      <c r="D3360" s="3" t="str">
        <f>YEAR(Datos_Consumo[[#This Row],[FECHA]])&amp;"-"&amp;MONTH(Datos_Consumo[[#This Row],[FECHA]])</f>
        <v>2019-1</v>
      </c>
    </row>
    <row r="3361" spans="1:4" x14ac:dyDescent="0.25">
      <c r="A3361" t="s">
        <v>2367</v>
      </c>
      <c r="B3361">
        <v>63</v>
      </c>
      <c r="C3361" s="54">
        <v>43313</v>
      </c>
      <c r="D3361" s="3" t="str">
        <f>YEAR(Datos_Consumo[[#This Row],[FECHA]])&amp;"-"&amp;MONTH(Datos_Consumo[[#This Row],[FECHA]])</f>
        <v>2018-8</v>
      </c>
    </row>
    <row r="3362" spans="1:4" x14ac:dyDescent="0.25">
      <c r="A3362" t="s">
        <v>2367</v>
      </c>
      <c r="B3362">
        <v>53</v>
      </c>
      <c r="C3362" s="54">
        <v>43344</v>
      </c>
      <c r="D3362" s="3" t="str">
        <f>YEAR(Datos_Consumo[[#This Row],[FECHA]])&amp;"-"&amp;MONTH(Datos_Consumo[[#This Row],[FECHA]])</f>
        <v>2018-9</v>
      </c>
    </row>
    <row r="3363" spans="1:4" x14ac:dyDescent="0.25">
      <c r="A3363" t="s">
        <v>2367</v>
      </c>
      <c r="B3363">
        <v>61</v>
      </c>
      <c r="C3363" s="54">
        <v>43374</v>
      </c>
      <c r="D3363" s="3" t="str">
        <f>YEAR(Datos_Consumo[[#This Row],[FECHA]])&amp;"-"&amp;MONTH(Datos_Consumo[[#This Row],[FECHA]])</f>
        <v>2018-10</v>
      </c>
    </row>
    <row r="3364" spans="1:4" x14ac:dyDescent="0.25">
      <c r="A3364" t="s">
        <v>2367</v>
      </c>
      <c r="B3364">
        <v>66</v>
      </c>
      <c r="C3364" s="54">
        <v>43405</v>
      </c>
      <c r="D3364" s="3" t="str">
        <f>YEAR(Datos_Consumo[[#This Row],[FECHA]])&amp;"-"&amp;MONTH(Datos_Consumo[[#This Row],[FECHA]])</f>
        <v>2018-11</v>
      </c>
    </row>
    <row r="3365" spans="1:4" x14ac:dyDescent="0.25">
      <c r="A3365" t="s">
        <v>2367</v>
      </c>
      <c r="B3365">
        <v>26</v>
      </c>
      <c r="C3365" s="54">
        <v>43435</v>
      </c>
      <c r="D3365" s="3" t="str">
        <f>YEAR(Datos_Consumo[[#This Row],[FECHA]])&amp;"-"&amp;MONTH(Datos_Consumo[[#This Row],[FECHA]])</f>
        <v>2018-12</v>
      </c>
    </row>
    <row r="3366" spans="1:4" x14ac:dyDescent="0.25">
      <c r="A3366" t="s">
        <v>2367</v>
      </c>
      <c r="B3366">
        <v>58</v>
      </c>
      <c r="C3366" s="54">
        <v>43466</v>
      </c>
      <c r="D3366" s="3" t="str">
        <f>YEAR(Datos_Consumo[[#This Row],[FECHA]])&amp;"-"&amp;MONTH(Datos_Consumo[[#This Row],[FECHA]])</f>
        <v>2019-1</v>
      </c>
    </row>
    <row r="3367" spans="1:4" x14ac:dyDescent="0.25">
      <c r="A3367" t="s">
        <v>2368</v>
      </c>
      <c r="B3367">
        <v>12</v>
      </c>
      <c r="C3367" s="54">
        <v>43313</v>
      </c>
      <c r="D3367" s="3" t="str">
        <f>YEAR(Datos_Consumo[[#This Row],[FECHA]])&amp;"-"&amp;MONTH(Datos_Consumo[[#This Row],[FECHA]])</f>
        <v>2018-8</v>
      </c>
    </row>
    <row r="3368" spans="1:4" x14ac:dyDescent="0.25">
      <c r="A3368" t="s">
        <v>2368</v>
      </c>
      <c r="B3368">
        <v>7</v>
      </c>
      <c r="C3368" s="54">
        <v>43344</v>
      </c>
      <c r="D3368" s="3" t="str">
        <f>YEAR(Datos_Consumo[[#This Row],[FECHA]])&amp;"-"&amp;MONTH(Datos_Consumo[[#This Row],[FECHA]])</f>
        <v>2018-9</v>
      </c>
    </row>
    <row r="3369" spans="1:4" x14ac:dyDescent="0.25">
      <c r="A3369" t="s">
        <v>2368</v>
      </c>
      <c r="B3369">
        <v>6</v>
      </c>
      <c r="C3369" s="54">
        <v>43374</v>
      </c>
      <c r="D3369" s="3" t="str">
        <f>YEAR(Datos_Consumo[[#This Row],[FECHA]])&amp;"-"&amp;MONTH(Datos_Consumo[[#This Row],[FECHA]])</f>
        <v>2018-10</v>
      </c>
    </row>
    <row r="3370" spans="1:4" x14ac:dyDescent="0.25">
      <c r="A3370" t="s">
        <v>2368</v>
      </c>
      <c r="B3370">
        <v>8</v>
      </c>
      <c r="C3370" s="54">
        <v>43405</v>
      </c>
      <c r="D3370" s="3" t="str">
        <f>YEAR(Datos_Consumo[[#This Row],[FECHA]])&amp;"-"&amp;MONTH(Datos_Consumo[[#This Row],[FECHA]])</f>
        <v>2018-11</v>
      </c>
    </row>
    <row r="3371" spans="1:4" x14ac:dyDescent="0.25">
      <c r="A3371" t="s">
        <v>2368</v>
      </c>
      <c r="B3371">
        <v>2</v>
      </c>
      <c r="C3371" s="54">
        <v>43435</v>
      </c>
      <c r="D3371" s="3" t="str">
        <f>YEAR(Datos_Consumo[[#This Row],[FECHA]])&amp;"-"&amp;MONTH(Datos_Consumo[[#This Row],[FECHA]])</f>
        <v>2018-12</v>
      </c>
    </row>
    <row r="3372" spans="1:4" x14ac:dyDescent="0.25">
      <c r="A3372" t="s">
        <v>2368</v>
      </c>
      <c r="B3372">
        <v>4</v>
      </c>
      <c r="C3372" s="54">
        <v>43466</v>
      </c>
      <c r="D3372" s="3" t="str">
        <f>YEAR(Datos_Consumo[[#This Row],[FECHA]])&amp;"-"&amp;MONTH(Datos_Consumo[[#This Row],[FECHA]])</f>
        <v>2019-1</v>
      </c>
    </row>
    <row r="3373" spans="1:4" x14ac:dyDescent="0.25">
      <c r="A3373" t="s">
        <v>2369</v>
      </c>
      <c r="B3373">
        <v>13</v>
      </c>
      <c r="C3373" s="54">
        <v>43313</v>
      </c>
      <c r="D3373" s="3" t="str">
        <f>YEAR(Datos_Consumo[[#This Row],[FECHA]])&amp;"-"&amp;MONTH(Datos_Consumo[[#This Row],[FECHA]])</f>
        <v>2018-8</v>
      </c>
    </row>
    <row r="3374" spans="1:4" x14ac:dyDescent="0.25">
      <c r="A3374" t="s">
        <v>2369</v>
      </c>
      <c r="B3374">
        <v>25</v>
      </c>
      <c r="C3374" s="54">
        <v>43344</v>
      </c>
      <c r="D3374" s="3" t="str">
        <f>YEAR(Datos_Consumo[[#This Row],[FECHA]])&amp;"-"&amp;MONTH(Datos_Consumo[[#This Row],[FECHA]])</f>
        <v>2018-9</v>
      </c>
    </row>
    <row r="3375" spans="1:4" x14ac:dyDescent="0.25">
      <c r="A3375" t="s">
        <v>2369</v>
      </c>
      <c r="B3375">
        <v>11</v>
      </c>
      <c r="C3375" s="54">
        <v>43374</v>
      </c>
      <c r="D3375" s="3" t="str">
        <f>YEAR(Datos_Consumo[[#This Row],[FECHA]])&amp;"-"&amp;MONTH(Datos_Consumo[[#This Row],[FECHA]])</f>
        <v>2018-10</v>
      </c>
    </row>
    <row r="3376" spans="1:4" x14ac:dyDescent="0.25">
      <c r="A3376" t="s">
        <v>2369</v>
      </c>
      <c r="B3376">
        <v>16</v>
      </c>
      <c r="C3376" s="54">
        <v>43405</v>
      </c>
      <c r="D3376" s="3" t="str">
        <f>YEAR(Datos_Consumo[[#This Row],[FECHA]])&amp;"-"&amp;MONTH(Datos_Consumo[[#This Row],[FECHA]])</f>
        <v>2018-11</v>
      </c>
    </row>
    <row r="3377" spans="1:4" x14ac:dyDescent="0.25">
      <c r="A3377" t="s">
        <v>2369</v>
      </c>
      <c r="B3377">
        <v>5</v>
      </c>
      <c r="C3377" s="54">
        <v>43435</v>
      </c>
      <c r="D3377" s="3" t="str">
        <f>YEAR(Datos_Consumo[[#This Row],[FECHA]])&amp;"-"&amp;MONTH(Datos_Consumo[[#This Row],[FECHA]])</f>
        <v>2018-12</v>
      </c>
    </row>
    <row r="3378" spans="1:4" x14ac:dyDescent="0.25">
      <c r="A3378" t="s">
        <v>2369</v>
      </c>
      <c r="B3378">
        <v>32</v>
      </c>
      <c r="C3378" s="54">
        <v>43466</v>
      </c>
      <c r="D3378" s="3" t="str">
        <f>YEAR(Datos_Consumo[[#This Row],[FECHA]])&amp;"-"&amp;MONTH(Datos_Consumo[[#This Row],[FECHA]])</f>
        <v>2019-1</v>
      </c>
    </row>
    <row r="3379" spans="1:4" x14ac:dyDescent="0.25">
      <c r="A3379" t="s">
        <v>2370</v>
      </c>
      <c r="B3379">
        <v>20</v>
      </c>
      <c r="C3379" s="54">
        <v>43313</v>
      </c>
      <c r="D3379" s="3" t="str">
        <f>YEAR(Datos_Consumo[[#This Row],[FECHA]])&amp;"-"&amp;MONTH(Datos_Consumo[[#This Row],[FECHA]])</f>
        <v>2018-8</v>
      </c>
    </row>
    <row r="3380" spans="1:4" x14ac:dyDescent="0.25">
      <c r="A3380" t="s">
        <v>2370</v>
      </c>
      <c r="B3380">
        <v>26</v>
      </c>
      <c r="C3380" s="54">
        <v>43344</v>
      </c>
      <c r="D3380" s="3" t="str">
        <f>YEAR(Datos_Consumo[[#This Row],[FECHA]])&amp;"-"&amp;MONTH(Datos_Consumo[[#This Row],[FECHA]])</f>
        <v>2018-9</v>
      </c>
    </row>
    <row r="3381" spans="1:4" x14ac:dyDescent="0.25">
      <c r="A3381" t="s">
        <v>2370</v>
      </c>
      <c r="B3381">
        <v>13</v>
      </c>
      <c r="C3381" s="54">
        <v>43374</v>
      </c>
      <c r="D3381" s="3" t="str">
        <f>YEAR(Datos_Consumo[[#This Row],[FECHA]])&amp;"-"&amp;MONTH(Datos_Consumo[[#This Row],[FECHA]])</f>
        <v>2018-10</v>
      </c>
    </row>
    <row r="3382" spans="1:4" x14ac:dyDescent="0.25">
      <c r="A3382" t="s">
        <v>2370</v>
      </c>
      <c r="B3382">
        <v>23</v>
      </c>
      <c r="C3382" s="54">
        <v>43405</v>
      </c>
      <c r="D3382" s="3" t="str">
        <f>YEAR(Datos_Consumo[[#This Row],[FECHA]])&amp;"-"&amp;MONTH(Datos_Consumo[[#This Row],[FECHA]])</f>
        <v>2018-11</v>
      </c>
    </row>
    <row r="3383" spans="1:4" x14ac:dyDescent="0.25">
      <c r="A3383" t="s">
        <v>2370</v>
      </c>
      <c r="B3383">
        <v>17</v>
      </c>
      <c r="C3383" s="54">
        <v>43435</v>
      </c>
      <c r="D3383" s="3" t="str">
        <f>YEAR(Datos_Consumo[[#This Row],[FECHA]])&amp;"-"&amp;MONTH(Datos_Consumo[[#This Row],[FECHA]])</f>
        <v>2018-12</v>
      </c>
    </row>
    <row r="3384" spans="1:4" x14ac:dyDescent="0.25">
      <c r="A3384" t="s">
        <v>2370</v>
      </c>
      <c r="B3384">
        <v>13</v>
      </c>
      <c r="C3384" s="54">
        <v>43466</v>
      </c>
      <c r="D3384" s="3" t="str">
        <f>YEAR(Datos_Consumo[[#This Row],[FECHA]])&amp;"-"&amp;MONTH(Datos_Consumo[[#This Row],[FECHA]])</f>
        <v>2019-1</v>
      </c>
    </row>
    <row r="3385" spans="1:4" x14ac:dyDescent="0.25">
      <c r="A3385" t="s">
        <v>2371</v>
      </c>
      <c r="B3385">
        <v>30</v>
      </c>
      <c r="C3385" s="54">
        <v>43313</v>
      </c>
      <c r="D3385" s="3" t="str">
        <f>YEAR(Datos_Consumo[[#This Row],[FECHA]])&amp;"-"&amp;MONTH(Datos_Consumo[[#This Row],[FECHA]])</f>
        <v>2018-8</v>
      </c>
    </row>
    <row r="3386" spans="1:4" x14ac:dyDescent="0.25">
      <c r="A3386" t="s">
        <v>2371</v>
      </c>
      <c r="B3386">
        <v>10</v>
      </c>
      <c r="C3386" s="54">
        <v>43344</v>
      </c>
      <c r="D3386" s="3" t="str">
        <f>YEAR(Datos_Consumo[[#This Row],[FECHA]])&amp;"-"&amp;MONTH(Datos_Consumo[[#This Row],[FECHA]])</f>
        <v>2018-9</v>
      </c>
    </row>
    <row r="3387" spans="1:4" x14ac:dyDescent="0.25">
      <c r="A3387" t="s">
        <v>2371</v>
      </c>
      <c r="B3387">
        <v>67</v>
      </c>
      <c r="C3387" s="54">
        <v>43374</v>
      </c>
      <c r="D3387" s="3" t="str">
        <f>YEAR(Datos_Consumo[[#This Row],[FECHA]])&amp;"-"&amp;MONTH(Datos_Consumo[[#This Row],[FECHA]])</f>
        <v>2018-10</v>
      </c>
    </row>
    <row r="3388" spans="1:4" x14ac:dyDescent="0.25">
      <c r="A3388" t="s">
        <v>2371</v>
      </c>
      <c r="B3388">
        <v>12</v>
      </c>
      <c r="C3388" s="54">
        <v>43405</v>
      </c>
      <c r="D3388" s="3" t="str">
        <f>YEAR(Datos_Consumo[[#This Row],[FECHA]])&amp;"-"&amp;MONTH(Datos_Consumo[[#This Row],[FECHA]])</f>
        <v>2018-11</v>
      </c>
    </row>
    <row r="3389" spans="1:4" x14ac:dyDescent="0.25">
      <c r="A3389" t="s">
        <v>2371</v>
      </c>
      <c r="B3389">
        <v>12</v>
      </c>
      <c r="C3389" s="54">
        <v>43435</v>
      </c>
      <c r="D3389" s="3" t="str">
        <f>YEAR(Datos_Consumo[[#This Row],[FECHA]])&amp;"-"&amp;MONTH(Datos_Consumo[[#This Row],[FECHA]])</f>
        <v>2018-12</v>
      </c>
    </row>
    <row r="3390" spans="1:4" x14ac:dyDescent="0.25">
      <c r="A3390" t="s">
        <v>2371</v>
      </c>
      <c r="B3390">
        <v>10</v>
      </c>
      <c r="C3390" s="54">
        <v>43466</v>
      </c>
      <c r="D3390" s="3" t="str">
        <f>YEAR(Datos_Consumo[[#This Row],[FECHA]])&amp;"-"&amp;MONTH(Datos_Consumo[[#This Row],[FECHA]])</f>
        <v>2019-1</v>
      </c>
    </row>
    <row r="3391" spans="1:4" x14ac:dyDescent="0.25">
      <c r="A3391" t="s">
        <v>2372</v>
      </c>
      <c r="B3391">
        <v>40</v>
      </c>
      <c r="C3391" s="54">
        <v>43313</v>
      </c>
      <c r="D3391" s="3" t="str">
        <f>YEAR(Datos_Consumo[[#This Row],[FECHA]])&amp;"-"&amp;MONTH(Datos_Consumo[[#This Row],[FECHA]])</f>
        <v>2018-8</v>
      </c>
    </row>
    <row r="3392" spans="1:4" x14ac:dyDescent="0.25">
      <c r="A3392" t="s">
        <v>2372</v>
      </c>
      <c r="B3392">
        <v>41</v>
      </c>
      <c r="C3392" s="54">
        <v>43344</v>
      </c>
      <c r="D3392" s="3" t="str">
        <f>YEAR(Datos_Consumo[[#This Row],[FECHA]])&amp;"-"&amp;MONTH(Datos_Consumo[[#This Row],[FECHA]])</f>
        <v>2018-9</v>
      </c>
    </row>
    <row r="3393" spans="1:4" x14ac:dyDescent="0.25">
      <c r="A3393" t="s">
        <v>2372</v>
      </c>
      <c r="B3393">
        <v>31</v>
      </c>
      <c r="C3393" s="54">
        <v>43374</v>
      </c>
      <c r="D3393" s="3" t="str">
        <f>YEAR(Datos_Consumo[[#This Row],[FECHA]])&amp;"-"&amp;MONTH(Datos_Consumo[[#This Row],[FECHA]])</f>
        <v>2018-10</v>
      </c>
    </row>
    <row r="3394" spans="1:4" x14ac:dyDescent="0.25">
      <c r="A3394" t="s">
        <v>2372</v>
      </c>
      <c r="B3394">
        <v>19</v>
      </c>
      <c r="C3394" s="54">
        <v>43405</v>
      </c>
      <c r="D3394" s="3" t="str">
        <f>YEAR(Datos_Consumo[[#This Row],[FECHA]])&amp;"-"&amp;MONTH(Datos_Consumo[[#This Row],[FECHA]])</f>
        <v>2018-11</v>
      </c>
    </row>
    <row r="3395" spans="1:4" x14ac:dyDescent="0.25">
      <c r="A3395" t="s">
        <v>2372</v>
      </c>
      <c r="B3395">
        <v>6</v>
      </c>
      <c r="C3395" s="54">
        <v>43435</v>
      </c>
      <c r="D3395" s="3" t="str">
        <f>YEAR(Datos_Consumo[[#This Row],[FECHA]])&amp;"-"&amp;MONTH(Datos_Consumo[[#This Row],[FECHA]])</f>
        <v>2018-12</v>
      </c>
    </row>
    <row r="3396" spans="1:4" x14ac:dyDescent="0.25">
      <c r="A3396" t="s">
        <v>2372</v>
      </c>
      <c r="B3396">
        <v>15</v>
      </c>
      <c r="C3396" s="54">
        <v>43466</v>
      </c>
      <c r="D3396" s="3" t="str">
        <f>YEAR(Datos_Consumo[[#This Row],[FECHA]])&amp;"-"&amp;MONTH(Datos_Consumo[[#This Row],[FECHA]])</f>
        <v>2019-1</v>
      </c>
    </row>
    <row r="3397" spans="1:4" x14ac:dyDescent="0.25">
      <c r="A3397" t="s">
        <v>2373</v>
      </c>
      <c r="B3397">
        <v>38</v>
      </c>
      <c r="C3397" s="54">
        <v>43313</v>
      </c>
      <c r="D3397" s="3" t="str">
        <f>YEAR(Datos_Consumo[[#This Row],[FECHA]])&amp;"-"&amp;MONTH(Datos_Consumo[[#This Row],[FECHA]])</f>
        <v>2018-8</v>
      </c>
    </row>
    <row r="3398" spans="1:4" x14ac:dyDescent="0.25">
      <c r="A3398" t="s">
        <v>2373</v>
      </c>
      <c r="B3398">
        <v>52</v>
      </c>
      <c r="C3398" s="54">
        <v>43344</v>
      </c>
      <c r="D3398" s="3" t="str">
        <f>YEAR(Datos_Consumo[[#This Row],[FECHA]])&amp;"-"&amp;MONTH(Datos_Consumo[[#This Row],[FECHA]])</f>
        <v>2018-9</v>
      </c>
    </row>
    <row r="3399" spans="1:4" x14ac:dyDescent="0.25">
      <c r="A3399" t="s">
        <v>2373</v>
      </c>
      <c r="B3399">
        <v>43</v>
      </c>
      <c r="C3399" s="54">
        <v>43374</v>
      </c>
      <c r="D3399" s="3" t="str">
        <f>YEAR(Datos_Consumo[[#This Row],[FECHA]])&amp;"-"&amp;MONTH(Datos_Consumo[[#This Row],[FECHA]])</f>
        <v>2018-10</v>
      </c>
    </row>
    <row r="3400" spans="1:4" x14ac:dyDescent="0.25">
      <c r="A3400" t="s">
        <v>2373</v>
      </c>
      <c r="B3400">
        <v>41</v>
      </c>
      <c r="C3400" s="54">
        <v>43405</v>
      </c>
      <c r="D3400" s="3" t="str">
        <f>YEAR(Datos_Consumo[[#This Row],[FECHA]])&amp;"-"&amp;MONTH(Datos_Consumo[[#This Row],[FECHA]])</f>
        <v>2018-11</v>
      </c>
    </row>
    <row r="3401" spans="1:4" x14ac:dyDescent="0.25">
      <c r="A3401" t="s">
        <v>2373</v>
      </c>
      <c r="B3401">
        <v>18</v>
      </c>
      <c r="C3401" s="54">
        <v>43435</v>
      </c>
      <c r="D3401" s="3" t="str">
        <f>YEAR(Datos_Consumo[[#This Row],[FECHA]])&amp;"-"&amp;MONTH(Datos_Consumo[[#This Row],[FECHA]])</f>
        <v>2018-12</v>
      </c>
    </row>
    <row r="3402" spans="1:4" x14ac:dyDescent="0.25">
      <c r="A3402" t="s">
        <v>2373</v>
      </c>
      <c r="B3402">
        <v>30</v>
      </c>
      <c r="C3402" s="54">
        <v>43466</v>
      </c>
      <c r="D3402" s="3" t="str">
        <f>YEAR(Datos_Consumo[[#This Row],[FECHA]])&amp;"-"&amp;MONTH(Datos_Consumo[[#This Row],[FECHA]])</f>
        <v>2019-1</v>
      </c>
    </row>
    <row r="3403" spans="1:4" x14ac:dyDescent="0.25">
      <c r="A3403" t="s">
        <v>2374</v>
      </c>
      <c r="B3403">
        <v>70</v>
      </c>
      <c r="C3403" s="54">
        <v>43313</v>
      </c>
      <c r="D3403" s="3" t="str">
        <f>YEAR(Datos_Consumo[[#This Row],[FECHA]])&amp;"-"&amp;MONTH(Datos_Consumo[[#This Row],[FECHA]])</f>
        <v>2018-8</v>
      </c>
    </row>
    <row r="3404" spans="1:4" x14ac:dyDescent="0.25">
      <c r="A3404" t="s">
        <v>2374</v>
      </c>
      <c r="B3404">
        <v>68</v>
      </c>
      <c r="C3404" s="54">
        <v>43344</v>
      </c>
      <c r="D3404" s="3" t="str">
        <f>YEAR(Datos_Consumo[[#This Row],[FECHA]])&amp;"-"&amp;MONTH(Datos_Consumo[[#This Row],[FECHA]])</f>
        <v>2018-9</v>
      </c>
    </row>
    <row r="3405" spans="1:4" x14ac:dyDescent="0.25">
      <c r="A3405" t="s">
        <v>2374</v>
      </c>
      <c r="B3405">
        <v>43</v>
      </c>
      <c r="C3405" s="54">
        <v>43374</v>
      </c>
      <c r="D3405" s="3" t="str">
        <f>YEAR(Datos_Consumo[[#This Row],[FECHA]])&amp;"-"&amp;MONTH(Datos_Consumo[[#This Row],[FECHA]])</f>
        <v>2018-10</v>
      </c>
    </row>
    <row r="3406" spans="1:4" x14ac:dyDescent="0.25">
      <c r="A3406" t="s">
        <v>2374</v>
      </c>
      <c r="B3406">
        <v>70</v>
      </c>
      <c r="C3406" s="54">
        <v>43405</v>
      </c>
      <c r="D3406" s="3" t="str">
        <f>YEAR(Datos_Consumo[[#This Row],[FECHA]])&amp;"-"&amp;MONTH(Datos_Consumo[[#This Row],[FECHA]])</f>
        <v>2018-11</v>
      </c>
    </row>
    <row r="3407" spans="1:4" x14ac:dyDescent="0.25">
      <c r="A3407" t="s">
        <v>2374</v>
      </c>
      <c r="B3407">
        <v>33</v>
      </c>
      <c r="C3407" s="54">
        <v>43435</v>
      </c>
      <c r="D3407" s="3" t="str">
        <f>YEAR(Datos_Consumo[[#This Row],[FECHA]])&amp;"-"&amp;MONTH(Datos_Consumo[[#This Row],[FECHA]])</f>
        <v>2018-12</v>
      </c>
    </row>
    <row r="3408" spans="1:4" x14ac:dyDescent="0.25">
      <c r="A3408" t="s">
        <v>2374</v>
      </c>
      <c r="B3408">
        <v>38</v>
      </c>
      <c r="C3408" s="54">
        <v>43466</v>
      </c>
      <c r="D3408" s="3" t="str">
        <f>YEAR(Datos_Consumo[[#This Row],[FECHA]])&amp;"-"&amp;MONTH(Datos_Consumo[[#This Row],[FECHA]])</f>
        <v>2019-1</v>
      </c>
    </row>
    <row r="3409" spans="1:4" x14ac:dyDescent="0.25">
      <c r="A3409" t="s">
        <v>2375</v>
      </c>
      <c r="B3409">
        <v>69</v>
      </c>
      <c r="C3409" s="54">
        <v>43313</v>
      </c>
      <c r="D3409" s="3" t="str">
        <f>YEAR(Datos_Consumo[[#This Row],[FECHA]])&amp;"-"&amp;MONTH(Datos_Consumo[[#This Row],[FECHA]])</f>
        <v>2018-8</v>
      </c>
    </row>
    <row r="3410" spans="1:4" x14ac:dyDescent="0.25">
      <c r="A3410" t="s">
        <v>2375</v>
      </c>
      <c r="B3410">
        <v>38</v>
      </c>
      <c r="C3410" s="54">
        <v>43344</v>
      </c>
      <c r="D3410" s="3" t="str">
        <f>YEAR(Datos_Consumo[[#This Row],[FECHA]])&amp;"-"&amp;MONTH(Datos_Consumo[[#This Row],[FECHA]])</f>
        <v>2018-9</v>
      </c>
    </row>
    <row r="3411" spans="1:4" x14ac:dyDescent="0.25">
      <c r="A3411" t="s">
        <v>2375</v>
      </c>
      <c r="B3411">
        <v>32</v>
      </c>
      <c r="C3411" s="54">
        <v>43374</v>
      </c>
      <c r="D3411" s="3" t="str">
        <f>YEAR(Datos_Consumo[[#This Row],[FECHA]])&amp;"-"&amp;MONTH(Datos_Consumo[[#This Row],[FECHA]])</f>
        <v>2018-10</v>
      </c>
    </row>
    <row r="3412" spans="1:4" x14ac:dyDescent="0.25">
      <c r="A3412" t="s">
        <v>2375</v>
      </c>
      <c r="B3412">
        <v>34</v>
      </c>
      <c r="C3412" s="54">
        <v>43405</v>
      </c>
      <c r="D3412" s="3" t="str">
        <f>YEAR(Datos_Consumo[[#This Row],[FECHA]])&amp;"-"&amp;MONTH(Datos_Consumo[[#This Row],[FECHA]])</f>
        <v>2018-11</v>
      </c>
    </row>
    <row r="3413" spans="1:4" x14ac:dyDescent="0.25">
      <c r="A3413" t="s">
        <v>2375</v>
      </c>
      <c r="B3413">
        <v>5</v>
      </c>
      <c r="C3413" s="54">
        <v>43435</v>
      </c>
      <c r="D3413" s="3" t="str">
        <f>YEAR(Datos_Consumo[[#This Row],[FECHA]])&amp;"-"&amp;MONTH(Datos_Consumo[[#This Row],[FECHA]])</f>
        <v>2018-12</v>
      </c>
    </row>
    <row r="3414" spans="1:4" x14ac:dyDescent="0.25">
      <c r="A3414" t="s">
        <v>2375</v>
      </c>
      <c r="B3414">
        <v>22</v>
      </c>
      <c r="C3414" s="54">
        <v>43466</v>
      </c>
      <c r="D3414" s="3" t="str">
        <f>YEAR(Datos_Consumo[[#This Row],[FECHA]])&amp;"-"&amp;MONTH(Datos_Consumo[[#This Row],[FECHA]])</f>
        <v>2019-1</v>
      </c>
    </row>
    <row r="3415" spans="1:4" x14ac:dyDescent="0.25">
      <c r="A3415" t="s">
        <v>2376</v>
      </c>
      <c r="B3415">
        <v>37</v>
      </c>
      <c r="C3415" s="54">
        <v>43313</v>
      </c>
      <c r="D3415" s="3" t="str">
        <f>YEAR(Datos_Consumo[[#This Row],[FECHA]])&amp;"-"&amp;MONTH(Datos_Consumo[[#This Row],[FECHA]])</f>
        <v>2018-8</v>
      </c>
    </row>
    <row r="3416" spans="1:4" x14ac:dyDescent="0.25">
      <c r="A3416" t="s">
        <v>2376</v>
      </c>
      <c r="B3416">
        <v>28</v>
      </c>
      <c r="C3416" s="54">
        <v>43344</v>
      </c>
      <c r="D3416" s="3" t="str">
        <f>YEAR(Datos_Consumo[[#This Row],[FECHA]])&amp;"-"&amp;MONTH(Datos_Consumo[[#This Row],[FECHA]])</f>
        <v>2018-9</v>
      </c>
    </row>
    <row r="3417" spans="1:4" x14ac:dyDescent="0.25">
      <c r="A3417" t="s">
        <v>2376</v>
      </c>
      <c r="B3417">
        <v>33</v>
      </c>
      <c r="C3417" s="54">
        <v>43374</v>
      </c>
      <c r="D3417" s="3" t="str">
        <f>YEAR(Datos_Consumo[[#This Row],[FECHA]])&amp;"-"&amp;MONTH(Datos_Consumo[[#This Row],[FECHA]])</f>
        <v>2018-10</v>
      </c>
    </row>
    <row r="3418" spans="1:4" x14ac:dyDescent="0.25">
      <c r="A3418" t="s">
        <v>2376</v>
      </c>
      <c r="B3418">
        <v>22</v>
      </c>
      <c r="C3418" s="54">
        <v>43405</v>
      </c>
      <c r="D3418" s="3" t="str">
        <f>YEAR(Datos_Consumo[[#This Row],[FECHA]])&amp;"-"&amp;MONTH(Datos_Consumo[[#This Row],[FECHA]])</f>
        <v>2018-11</v>
      </c>
    </row>
    <row r="3419" spans="1:4" x14ac:dyDescent="0.25">
      <c r="A3419" t="s">
        <v>2376</v>
      </c>
      <c r="B3419">
        <v>14</v>
      </c>
      <c r="C3419" s="54">
        <v>43435</v>
      </c>
      <c r="D3419" s="3" t="str">
        <f>YEAR(Datos_Consumo[[#This Row],[FECHA]])&amp;"-"&amp;MONTH(Datos_Consumo[[#This Row],[FECHA]])</f>
        <v>2018-12</v>
      </c>
    </row>
    <row r="3420" spans="1:4" x14ac:dyDescent="0.25">
      <c r="A3420" t="s">
        <v>2376</v>
      </c>
      <c r="B3420">
        <v>17</v>
      </c>
      <c r="C3420" s="54">
        <v>43466</v>
      </c>
      <c r="D3420" s="3" t="str">
        <f>YEAR(Datos_Consumo[[#This Row],[FECHA]])&amp;"-"&amp;MONTH(Datos_Consumo[[#This Row],[FECHA]])</f>
        <v>2019-1</v>
      </c>
    </row>
    <row r="3421" spans="1:4" x14ac:dyDescent="0.25">
      <c r="A3421" t="s">
        <v>2377</v>
      </c>
      <c r="B3421">
        <v>48</v>
      </c>
      <c r="C3421" s="54">
        <v>43313</v>
      </c>
      <c r="D3421" s="3" t="str">
        <f>YEAR(Datos_Consumo[[#This Row],[FECHA]])&amp;"-"&amp;MONTH(Datos_Consumo[[#This Row],[FECHA]])</f>
        <v>2018-8</v>
      </c>
    </row>
    <row r="3422" spans="1:4" x14ac:dyDescent="0.25">
      <c r="A3422" t="s">
        <v>2377</v>
      </c>
      <c r="B3422">
        <v>55</v>
      </c>
      <c r="C3422" s="54">
        <v>43344</v>
      </c>
      <c r="D3422" s="3" t="str">
        <f>YEAR(Datos_Consumo[[#This Row],[FECHA]])&amp;"-"&amp;MONTH(Datos_Consumo[[#This Row],[FECHA]])</f>
        <v>2018-9</v>
      </c>
    </row>
    <row r="3423" spans="1:4" x14ac:dyDescent="0.25">
      <c r="A3423" t="s">
        <v>2377</v>
      </c>
      <c r="B3423">
        <v>54</v>
      </c>
      <c r="C3423" s="54">
        <v>43374</v>
      </c>
      <c r="D3423" s="3" t="str">
        <f>YEAR(Datos_Consumo[[#This Row],[FECHA]])&amp;"-"&amp;MONTH(Datos_Consumo[[#This Row],[FECHA]])</f>
        <v>2018-10</v>
      </c>
    </row>
    <row r="3424" spans="1:4" x14ac:dyDescent="0.25">
      <c r="A3424" t="s">
        <v>2377</v>
      </c>
      <c r="B3424">
        <v>53</v>
      </c>
      <c r="C3424" s="54">
        <v>43405</v>
      </c>
      <c r="D3424" s="3" t="str">
        <f>YEAR(Datos_Consumo[[#This Row],[FECHA]])&amp;"-"&amp;MONTH(Datos_Consumo[[#This Row],[FECHA]])</f>
        <v>2018-11</v>
      </c>
    </row>
    <row r="3425" spans="1:4" x14ac:dyDescent="0.25">
      <c r="A3425" t="s">
        <v>2377</v>
      </c>
      <c r="B3425">
        <v>42</v>
      </c>
      <c r="C3425" s="54">
        <v>43435</v>
      </c>
      <c r="D3425" s="3" t="str">
        <f>YEAR(Datos_Consumo[[#This Row],[FECHA]])&amp;"-"&amp;MONTH(Datos_Consumo[[#This Row],[FECHA]])</f>
        <v>2018-12</v>
      </c>
    </row>
    <row r="3426" spans="1:4" x14ac:dyDescent="0.25">
      <c r="A3426" t="s">
        <v>2377</v>
      </c>
      <c r="B3426">
        <v>40</v>
      </c>
      <c r="C3426" s="54">
        <v>43466</v>
      </c>
      <c r="D3426" s="3" t="str">
        <f>YEAR(Datos_Consumo[[#This Row],[FECHA]])&amp;"-"&amp;MONTH(Datos_Consumo[[#This Row],[FECHA]])</f>
        <v>2019-1</v>
      </c>
    </row>
    <row r="3427" spans="1:4" x14ac:dyDescent="0.25">
      <c r="A3427" t="s">
        <v>2378</v>
      </c>
      <c r="B3427">
        <v>4</v>
      </c>
      <c r="C3427" s="54">
        <v>43313</v>
      </c>
      <c r="D3427" s="3" t="str">
        <f>YEAR(Datos_Consumo[[#This Row],[FECHA]])&amp;"-"&amp;MONTH(Datos_Consumo[[#This Row],[FECHA]])</f>
        <v>2018-8</v>
      </c>
    </row>
    <row r="3428" spans="1:4" x14ac:dyDescent="0.25">
      <c r="A3428" t="s">
        <v>2378</v>
      </c>
      <c r="B3428">
        <v>3</v>
      </c>
      <c r="C3428" s="54">
        <v>43344</v>
      </c>
      <c r="D3428" s="3" t="str">
        <f>YEAR(Datos_Consumo[[#This Row],[FECHA]])&amp;"-"&amp;MONTH(Datos_Consumo[[#This Row],[FECHA]])</f>
        <v>2018-9</v>
      </c>
    </row>
    <row r="3429" spans="1:4" x14ac:dyDescent="0.25">
      <c r="A3429" t="s">
        <v>2379</v>
      </c>
      <c r="B3429">
        <v>71</v>
      </c>
      <c r="C3429" s="54">
        <v>43313</v>
      </c>
      <c r="D3429" s="3" t="str">
        <f>YEAR(Datos_Consumo[[#This Row],[FECHA]])&amp;"-"&amp;MONTH(Datos_Consumo[[#This Row],[FECHA]])</f>
        <v>2018-8</v>
      </c>
    </row>
    <row r="3430" spans="1:4" x14ac:dyDescent="0.25">
      <c r="A3430" t="s">
        <v>2379</v>
      </c>
      <c r="B3430">
        <v>65</v>
      </c>
      <c r="C3430" s="54">
        <v>43344</v>
      </c>
      <c r="D3430" s="3" t="str">
        <f>YEAR(Datos_Consumo[[#This Row],[FECHA]])&amp;"-"&amp;MONTH(Datos_Consumo[[#This Row],[FECHA]])</f>
        <v>2018-9</v>
      </c>
    </row>
    <row r="3431" spans="1:4" x14ac:dyDescent="0.25">
      <c r="A3431" t="s">
        <v>2379</v>
      </c>
      <c r="B3431">
        <v>43</v>
      </c>
      <c r="C3431" s="54">
        <v>43374</v>
      </c>
      <c r="D3431" s="3" t="str">
        <f>YEAR(Datos_Consumo[[#This Row],[FECHA]])&amp;"-"&amp;MONTH(Datos_Consumo[[#This Row],[FECHA]])</f>
        <v>2018-10</v>
      </c>
    </row>
    <row r="3432" spans="1:4" x14ac:dyDescent="0.25">
      <c r="A3432" t="s">
        <v>2379</v>
      </c>
      <c r="B3432">
        <v>49</v>
      </c>
      <c r="C3432" s="54">
        <v>43405</v>
      </c>
      <c r="D3432" s="3" t="str">
        <f>YEAR(Datos_Consumo[[#This Row],[FECHA]])&amp;"-"&amp;MONTH(Datos_Consumo[[#This Row],[FECHA]])</f>
        <v>2018-11</v>
      </c>
    </row>
    <row r="3433" spans="1:4" x14ac:dyDescent="0.25">
      <c r="A3433" t="s">
        <v>2379</v>
      </c>
      <c r="B3433">
        <v>44</v>
      </c>
      <c r="C3433" s="54">
        <v>43435</v>
      </c>
      <c r="D3433" s="3" t="str">
        <f>YEAR(Datos_Consumo[[#This Row],[FECHA]])&amp;"-"&amp;MONTH(Datos_Consumo[[#This Row],[FECHA]])</f>
        <v>2018-12</v>
      </c>
    </row>
    <row r="3434" spans="1:4" x14ac:dyDescent="0.25">
      <c r="A3434" t="s">
        <v>2379</v>
      </c>
      <c r="B3434">
        <v>24</v>
      </c>
      <c r="C3434" s="54">
        <v>43466</v>
      </c>
      <c r="D3434" s="3" t="str">
        <f>YEAR(Datos_Consumo[[#This Row],[FECHA]])&amp;"-"&amp;MONTH(Datos_Consumo[[#This Row],[FECHA]])</f>
        <v>2019-1</v>
      </c>
    </row>
    <row r="3435" spans="1:4" x14ac:dyDescent="0.25">
      <c r="A3435" t="s">
        <v>2380</v>
      </c>
      <c r="B3435">
        <v>69</v>
      </c>
      <c r="C3435" s="54">
        <v>43313</v>
      </c>
      <c r="D3435" s="3" t="str">
        <f>YEAR(Datos_Consumo[[#This Row],[FECHA]])&amp;"-"&amp;MONTH(Datos_Consumo[[#This Row],[FECHA]])</f>
        <v>2018-8</v>
      </c>
    </row>
    <row r="3436" spans="1:4" x14ac:dyDescent="0.25">
      <c r="A3436" t="s">
        <v>2380</v>
      </c>
      <c r="B3436">
        <v>49</v>
      </c>
      <c r="C3436" s="54">
        <v>43344</v>
      </c>
      <c r="D3436" s="3" t="str">
        <f>YEAR(Datos_Consumo[[#This Row],[FECHA]])&amp;"-"&amp;MONTH(Datos_Consumo[[#This Row],[FECHA]])</f>
        <v>2018-9</v>
      </c>
    </row>
    <row r="3437" spans="1:4" x14ac:dyDescent="0.25">
      <c r="A3437" t="s">
        <v>2380</v>
      </c>
      <c r="B3437">
        <v>22</v>
      </c>
      <c r="C3437" s="54">
        <v>43374</v>
      </c>
      <c r="D3437" s="3" t="str">
        <f>YEAR(Datos_Consumo[[#This Row],[FECHA]])&amp;"-"&amp;MONTH(Datos_Consumo[[#This Row],[FECHA]])</f>
        <v>2018-10</v>
      </c>
    </row>
    <row r="3438" spans="1:4" x14ac:dyDescent="0.25">
      <c r="A3438" t="s">
        <v>2380</v>
      </c>
      <c r="B3438">
        <v>32</v>
      </c>
      <c r="C3438" s="54">
        <v>43405</v>
      </c>
      <c r="D3438" s="3" t="str">
        <f>YEAR(Datos_Consumo[[#This Row],[FECHA]])&amp;"-"&amp;MONTH(Datos_Consumo[[#This Row],[FECHA]])</f>
        <v>2018-11</v>
      </c>
    </row>
    <row r="3439" spans="1:4" x14ac:dyDescent="0.25">
      <c r="A3439" t="s">
        <v>2380</v>
      </c>
      <c r="B3439">
        <v>31</v>
      </c>
      <c r="C3439" s="54">
        <v>43435</v>
      </c>
      <c r="D3439" s="3" t="str">
        <f>YEAR(Datos_Consumo[[#This Row],[FECHA]])&amp;"-"&amp;MONTH(Datos_Consumo[[#This Row],[FECHA]])</f>
        <v>2018-12</v>
      </c>
    </row>
    <row r="3440" spans="1:4" x14ac:dyDescent="0.25">
      <c r="A3440" t="s">
        <v>2380</v>
      </c>
      <c r="B3440">
        <v>133</v>
      </c>
      <c r="C3440" s="54">
        <v>43466</v>
      </c>
      <c r="D3440" s="3" t="str">
        <f>YEAR(Datos_Consumo[[#This Row],[FECHA]])&amp;"-"&amp;MONTH(Datos_Consumo[[#This Row],[FECHA]])</f>
        <v>2019-1</v>
      </c>
    </row>
    <row r="3441" spans="1:4" x14ac:dyDescent="0.25">
      <c r="A3441" t="s">
        <v>2381</v>
      </c>
      <c r="B3441">
        <v>26</v>
      </c>
      <c r="C3441" s="54">
        <v>43313</v>
      </c>
      <c r="D3441" s="3" t="str">
        <f>YEAR(Datos_Consumo[[#This Row],[FECHA]])&amp;"-"&amp;MONTH(Datos_Consumo[[#This Row],[FECHA]])</f>
        <v>2018-8</v>
      </c>
    </row>
    <row r="3442" spans="1:4" x14ac:dyDescent="0.25">
      <c r="A3442" t="s">
        <v>2381</v>
      </c>
      <c r="B3442">
        <v>31</v>
      </c>
      <c r="C3442" s="54">
        <v>43344</v>
      </c>
      <c r="D3442" s="3" t="str">
        <f>YEAR(Datos_Consumo[[#This Row],[FECHA]])&amp;"-"&amp;MONTH(Datos_Consumo[[#This Row],[FECHA]])</f>
        <v>2018-9</v>
      </c>
    </row>
    <row r="3443" spans="1:4" x14ac:dyDescent="0.25">
      <c r="A3443" t="s">
        <v>2381</v>
      </c>
      <c r="B3443">
        <v>52</v>
      </c>
      <c r="C3443" s="54">
        <v>43374</v>
      </c>
      <c r="D3443" s="3" t="str">
        <f>YEAR(Datos_Consumo[[#This Row],[FECHA]])&amp;"-"&amp;MONTH(Datos_Consumo[[#This Row],[FECHA]])</f>
        <v>2018-10</v>
      </c>
    </row>
    <row r="3444" spans="1:4" x14ac:dyDescent="0.25">
      <c r="A3444" t="s">
        <v>2381</v>
      </c>
      <c r="B3444">
        <v>17</v>
      </c>
      <c r="C3444" s="54">
        <v>43405</v>
      </c>
      <c r="D3444" s="3" t="str">
        <f>YEAR(Datos_Consumo[[#This Row],[FECHA]])&amp;"-"&amp;MONTH(Datos_Consumo[[#This Row],[FECHA]])</f>
        <v>2018-11</v>
      </c>
    </row>
    <row r="3445" spans="1:4" x14ac:dyDescent="0.25">
      <c r="A3445" t="s">
        <v>2381</v>
      </c>
      <c r="B3445">
        <v>28</v>
      </c>
      <c r="C3445" s="54">
        <v>43435</v>
      </c>
      <c r="D3445" s="3" t="str">
        <f>YEAR(Datos_Consumo[[#This Row],[FECHA]])&amp;"-"&amp;MONTH(Datos_Consumo[[#This Row],[FECHA]])</f>
        <v>2018-12</v>
      </c>
    </row>
    <row r="3446" spans="1:4" x14ac:dyDescent="0.25">
      <c r="A3446" t="s">
        <v>2381</v>
      </c>
      <c r="B3446">
        <v>6</v>
      </c>
      <c r="C3446" s="54">
        <v>43466</v>
      </c>
      <c r="D3446" s="3" t="str">
        <f>YEAR(Datos_Consumo[[#This Row],[FECHA]])&amp;"-"&amp;MONTH(Datos_Consumo[[#This Row],[FECHA]])</f>
        <v>2019-1</v>
      </c>
    </row>
    <row r="3447" spans="1:4" x14ac:dyDescent="0.25">
      <c r="A3447" t="s">
        <v>2382</v>
      </c>
      <c r="B3447">
        <v>262</v>
      </c>
      <c r="C3447" s="54">
        <v>43313</v>
      </c>
      <c r="D3447" s="3" t="str">
        <f>YEAR(Datos_Consumo[[#This Row],[FECHA]])&amp;"-"&amp;MONTH(Datos_Consumo[[#This Row],[FECHA]])</f>
        <v>2018-8</v>
      </c>
    </row>
    <row r="3448" spans="1:4" x14ac:dyDescent="0.25">
      <c r="A3448" t="s">
        <v>2382</v>
      </c>
      <c r="B3448">
        <v>121</v>
      </c>
      <c r="C3448" s="54">
        <v>43344</v>
      </c>
      <c r="D3448" s="3" t="str">
        <f>YEAR(Datos_Consumo[[#This Row],[FECHA]])&amp;"-"&amp;MONTH(Datos_Consumo[[#This Row],[FECHA]])</f>
        <v>2018-9</v>
      </c>
    </row>
    <row r="3449" spans="1:4" x14ac:dyDescent="0.25">
      <c r="A3449" t="s">
        <v>2382</v>
      </c>
      <c r="B3449">
        <v>199</v>
      </c>
      <c r="C3449" s="54">
        <v>43374</v>
      </c>
      <c r="D3449" s="3" t="str">
        <f>YEAR(Datos_Consumo[[#This Row],[FECHA]])&amp;"-"&amp;MONTH(Datos_Consumo[[#This Row],[FECHA]])</f>
        <v>2018-10</v>
      </c>
    </row>
    <row r="3450" spans="1:4" x14ac:dyDescent="0.25">
      <c r="A3450" t="s">
        <v>2382</v>
      </c>
      <c r="B3450">
        <v>103</v>
      </c>
      <c r="C3450" s="54">
        <v>43405</v>
      </c>
      <c r="D3450" s="3" t="str">
        <f>YEAR(Datos_Consumo[[#This Row],[FECHA]])&amp;"-"&amp;MONTH(Datos_Consumo[[#This Row],[FECHA]])</f>
        <v>2018-11</v>
      </c>
    </row>
    <row r="3451" spans="1:4" x14ac:dyDescent="0.25">
      <c r="A3451" t="s">
        <v>2382</v>
      </c>
      <c r="B3451">
        <v>89</v>
      </c>
      <c r="C3451" s="54">
        <v>43435</v>
      </c>
      <c r="D3451" s="3" t="str">
        <f>YEAR(Datos_Consumo[[#This Row],[FECHA]])&amp;"-"&amp;MONTH(Datos_Consumo[[#This Row],[FECHA]])</f>
        <v>2018-12</v>
      </c>
    </row>
    <row r="3452" spans="1:4" x14ac:dyDescent="0.25">
      <c r="A3452" t="s">
        <v>2382</v>
      </c>
      <c r="B3452">
        <v>44</v>
      </c>
      <c r="C3452" s="54">
        <v>43466</v>
      </c>
      <c r="D3452" s="3" t="str">
        <f>YEAR(Datos_Consumo[[#This Row],[FECHA]])&amp;"-"&amp;MONTH(Datos_Consumo[[#This Row],[FECHA]])</f>
        <v>2019-1</v>
      </c>
    </row>
    <row r="3453" spans="1:4" x14ac:dyDescent="0.25">
      <c r="A3453" t="s">
        <v>2383</v>
      </c>
      <c r="B3453">
        <v>53</v>
      </c>
      <c r="C3453" s="54">
        <v>43313</v>
      </c>
      <c r="D3453" s="3" t="str">
        <f>YEAR(Datos_Consumo[[#This Row],[FECHA]])&amp;"-"&amp;MONTH(Datos_Consumo[[#This Row],[FECHA]])</f>
        <v>2018-8</v>
      </c>
    </row>
    <row r="3454" spans="1:4" x14ac:dyDescent="0.25">
      <c r="A3454" t="s">
        <v>2383</v>
      </c>
      <c r="B3454">
        <v>7</v>
      </c>
      <c r="C3454" s="54">
        <v>43344</v>
      </c>
      <c r="D3454" s="3" t="str">
        <f>YEAR(Datos_Consumo[[#This Row],[FECHA]])&amp;"-"&amp;MONTH(Datos_Consumo[[#This Row],[FECHA]])</f>
        <v>2018-9</v>
      </c>
    </row>
    <row r="3455" spans="1:4" x14ac:dyDescent="0.25">
      <c r="A3455" t="s">
        <v>2383</v>
      </c>
      <c r="B3455">
        <v>56</v>
      </c>
      <c r="C3455" s="54">
        <v>43374</v>
      </c>
      <c r="D3455" s="3" t="str">
        <f>YEAR(Datos_Consumo[[#This Row],[FECHA]])&amp;"-"&amp;MONTH(Datos_Consumo[[#This Row],[FECHA]])</f>
        <v>2018-10</v>
      </c>
    </row>
    <row r="3456" spans="1:4" x14ac:dyDescent="0.25">
      <c r="A3456" t="s">
        <v>2383</v>
      </c>
      <c r="B3456">
        <v>41</v>
      </c>
      <c r="C3456" s="54">
        <v>43405</v>
      </c>
      <c r="D3456" s="3" t="str">
        <f>YEAR(Datos_Consumo[[#This Row],[FECHA]])&amp;"-"&amp;MONTH(Datos_Consumo[[#This Row],[FECHA]])</f>
        <v>2018-11</v>
      </c>
    </row>
    <row r="3457" spans="1:4" x14ac:dyDescent="0.25">
      <c r="A3457" t="s">
        <v>2383</v>
      </c>
      <c r="B3457">
        <v>20</v>
      </c>
      <c r="C3457" s="54">
        <v>43435</v>
      </c>
      <c r="D3457" s="3" t="str">
        <f>YEAR(Datos_Consumo[[#This Row],[FECHA]])&amp;"-"&amp;MONTH(Datos_Consumo[[#This Row],[FECHA]])</f>
        <v>2018-12</v>
      </c>
    </row>
    <row r="3458" spans="1:4" x14ac:dyDescent="0.25">
      <c r="A3458" t="s">
        <v>2383</v>
      </c>
      <c r="B3458">
        <v>29</v>
      </c>
      <c r="C3458" s="54">
        <v>43466</v>
      </c>
      <c r="D3458" s="3" t="str">
        <f>YEAR(Datos_Consumo[[#This Row],[FECHA]])&amp;"-"&amp;MONTH(Datos_Consumo[[#This Row],[FECHA]])</f>
        <v>2019-1</v>
      </c>
    </row>
    <row r="3459" spans="1:4" x14ac:dyDescent="0.25">
      <c r="A3459" t="s">
        <v>2384</v>
      </c>
      <c r="B3459">
        <v>84</v>
      </c>
      <c r="C3459" s="54">
        <v>43313</v>
      </c>
      <c r="D3459" s="3" t="str">
        <f>YEAR(Datos_Consumo[[#This Row],[FECHA]])&amp;"-"&amp;MONTH(Datos_Consumo[[#This Row],[FECHA]])</f>
        <v>2018-8</v>
      </c>
    </row>
    <row r="3460" spans="1:4" x14ac:dyDescent="0.25">
      <c r="A3460" t="s">
        <v>2384</v>
      </c>
      <c r="B3460">
        <v>45</v>
      </c>
      <c r="C3460" s="54">
        <v>43344</v>
      </c>
      <c r="D3460" s="3" t="str">
        <f>YEAR(Datos_Consumo[[#This Row],[FECHA]])&amp;"-"&amp;MONTH(Datos_Consumo[[#This Row],[FECHA]])</f>
        <v>2018-9</v>
      </c>
    </row>
    <row r="3461" spans="1:4" x14ac:dyDescent="0.25">
      <c r="A3461" t="s">
        <v>2384</v>
      </c>
      <c r="B3461">
        <v>66</v>
      </c>
      <c r="C3461" s="54">
        <v>43374</v>
      </c>
      <c r="D3461" s="3" t="str">
        <f>YEAR(Datos_Consumo[[#This Row],[FECHA]])&amp;"-"&amp;MONTH(Datos_Consumo[[#This Row],[FECHA]])</f>
        <v>2018-10</v>
      </c>
    </row>
    <row r="3462" spans="1:4" x14ac:dyDescent="0.25">
      <c r="A3462" t="s">
        <v>2384</v>
      </c>
      <c r="B3462">
        <v>68</v>
      </c>
      <c r="C3462" s="54">
        <v>43405</v>
      </c>
      <c r="D3462" s="3" t="str">
        <f>YEAR(Datos_Consumo[[#This Row],[FECHA]])&amp;"-"&amp;MONTH(Datos_Consumo[[#This Row],[FECHA]])</f>
        <v>2018-11</v>
      </c>
    </row>
    <row r="3463" spans="1:4" x14ac:dyDescent="0.25">
      <c r="A3463" t="s">
        <v>2384</v>
      </c>
      <c r="B3463">
        <v>79</v>
      </c>
      <c r="C3463" s="54">
        <v>43435</v>
      </c>
      <c r="D3463" s="3" t="str">
        <f>YEAR(Datos_Consumo[[#This Row],[FECHA]])&amp;"-"&amp;MONTH(Datos_Consumo[[#This Row],[FECHA]])</f>
        <v>2018-12</v>
      </c>
    </row>
    <row r="3464" spans="1:4" x14ac:dyDescent="0.25">
      <c r="A3464" t="s">
        <v>2384</v>
      </c>
      <c r="B3464">
        <v>26</v>
      </c>
      <c r="C3464" s="54">
        <v>43466</v>
      </c>
      <c r="D3464" s="3" t="str">
        <f>YEAR(Datos_Consumo[[#This Row],[FECHA]])&amp;"-"&amp;MONTH(Datos_Consumo[[#This Row],[FECHA]])</f>
        <v>2019-1</v>
      </c>
    </row>
    <row r="3465" spans="1:4" x14ac:dyDescent="0.25">
      <c r="A3465" t="s">
        <v>2385</v>
      </c>
      <c r="B3465">
        <v>6</v>
      </c>
      <c r="C3465" s="54">
        <v>43313</v>
      </c>
      <c r="D3465" s="3" t="str">
        <f>YEAR(Datos_Consumo[[#This Row],[FECHA]])&amp;"-"&amp;MONTH(Datos_Consumo[[#This Row],[FECHA]])</f>
        <v>2018-8</v>
      </c>
    </row>
    <row r="3466" spans="1:4" x14ac:dyDescent="0.25">
      <c r="A3466" t="s">
        <v>2385</v>
      </c>
      <c r="B3466">
        <v>2</v>
      </c>
      <c r="C3466" s="54">
        <v>43344</v>
      </c>
      <c r="D3466" s="3" t="str">
        <f>YEAR(Datos_Consumo[[#This Row],[FECHA]])&amp;"-"&amp;MONTH(Datos_Consumo[[#This Row],[FECHA]])</f>
        <v>2018-9</v>
      </c>
    </row>
    <row r="3467" spans="1:4" x14ac:dyDescent="0.25">
      <c r="A3467" t="s">
        <v>2385</v>
      </c>
      <c r="B3467">
        <v>8</v>
      </c>
      <c r="C3467" s="54">
        <v>43374</v>
      </c>
      <c r="D3467" s="3" t="str">
        <f>YEAR(Datos_Consumo[[#This Row],[FECHA]])&amp;"-"&amp;MONTH(Datos_Consumo[[#This Row],[FECHA]])</f>
        <v>2018-10</v>
      </c>
    </row>
    <row r="3468" spans="1:4" x14ac:dyDescent="0.25">
      <c r="A3468" t="s">
        <v>2385</v>
      </c>
      <c r="B3468">
        <v>6</v>
      </c>
      <c r="C3468" s="54">
        <v>43405</v>
      </c>
      <c r="D3468" s="3" t="str">
        <f>YEAR(Datos_Consumo[[#This Row],[FECHA]])&amp;"-"&amp;MONTH(Datos_Consumo[[#This Row],[FECHA]])</f>
        <v>2018-11</v>
      </c>
    </row>
    <row r="3469" spans="1:4" x14ac:dyDescent="0.25">
      <c r="A3469" t="s">
        <v>2386</v>
      </c>
      <c r="B3469">
        <v>44</v>
      </c>
      <c r="C3469" s="54">
        <v>43313</v>
      </c>
      <c r="D3469" s="3" t="str">
        <f>YEAR(Datos_Consumo[[#This Row],[FECHA]])&amp;"-"&amp;MONTH(Datos_Consumo[[#This Row],[FECHA]])</f>
        <v>2018-8</v>
      </c>
    </row>
    <row r="3470" spans="1:4" x14ac:dyDescent="0.25">
      <c r="A3470" t="s">
        <v>2386</v>
      </c>
      <c r="B3470">
        <v>42</v>
      </c>
      <c r="C3470" s="54">
        <v>43344</v>
      </c>
      <c r="D3470" s="3" t="str">
        <f>YEAR(Datos_Consumo[[#This Row],[FECHA]])&amp;"-"&amp;MONTH(Datos_Consumo[[#This Row],[FECHA]])</f>
        <v>2018-9</v>
      </c>
    </row>
    <row r="3471" spans="1:4" x14ac:dyDescent="0.25">
      <c r="A3471" t="s">
        <v>2386</v>
      </c>
      <c r="B3471">
        <v>14</v>
      </c>
      <c r="C3471" s="54">
        <v>43374</v>
      </c>
      <c r="D3471" s="3" t="str">
        <f>YEAR(Datos_Consumo[[#This Row],[FECHA]])&amp;"-"&amp;MONTH(Datos_Consumo[[#This Row],[FECHA]])</f>
        <v>2018-10</v>
      </c>
    </row>
    <row r="3472" spans="1:4" x14ac:dyDescent="0.25">
      <c r="A3472" t="s">
        <v>2386</v>
      </c>
      <c r="B3472">
        <v>16</v>
      </c>
      <c r="C3472" s="54">
        <v>43405</v>
      </c>
      <c r="D3472" s="3" t="str">
        <f>YEAR(Datos_Consumo[[#This Row],[FECHA]])&amp;"-"&amp;MONTH(Datos_Consumo[[#This Row],[FECHA]])</f>
        <v>2018-11</v>
      </c>
    </row>
    <row r="3473" spans="1:4" x14ac:dyDescent="0.25">
      <c r="A3473" t="s">
        <v>2386</v>
      </c>
      <c r="B3473">
        <v>18</v>
      </c>
      <c r="C3473" s="54">
        <v>43435</v>
      </c>
      <c r="D3473" s="3" t="str">
        <f>YEAR(Datos_Consumo[[#This Row],[FECHA]])&amp;"-"&amp;MONTH(Datos_Consumo[[#This Row],[FECHA]])</f>
        <v>2018-12</v>
      </c>
    </row>
    <row r="3474" spans="1:4" x14ac:dyDescent="0.25">
      <c r="A3474" t="s">
        <v>2386</v>
      </c>
      <c r="B3474">
        <v>14</v>
      </c>
      <c r="C3474" s="54">
        <v>43466</v>
      </c>
      <c r="D3474" s="3" t="str">
        <f>YEAR(Datos_Consumo[[#This Row],[FECHA]])&amp;"-"&amp;MONTH(Datos_Consumo[[#This Row],[FECHA]])</f>
        <v>2019-1</v>
      </c>
    </row>
    <row r="3475" spans="1:4" x14ac:dyDescent="0.25">
      <c r="A3475" t="s">
        <v>2387</v>
      </c>
      <c r="B3475">
        <v>108</v>
      </c>
      <c r="C3475" s="54">
        <v>43313</v>
      </c>
      <c r="D3475" s="3" t="str">
        <f>YEAR(Datos_Consumo[[#This Row],[FECHA]])&amp;"-"&amp;MONTH(Datos_Consumo[[#This Row],[FECHA]])</f>
        <v>2018-8</v>
      </c>
    </row>
    <row r="3476" spans="1:4" x14ac:dyDescent="0.25">
      <c r="A3476" t="s">
        <v>2387</v>
      </c>
      <c r="B3476">
        <v>41</v>
      </c>
      <c r="C3476" s="54">
        <v>43344</v>
      </c>
      <c r="D3476" s="3" t="str">
        <f>YEAR(Datos_Consumo[[#This Row],[FECHA]])&amp;"-"&amp;MONTH(Datos_Consumo[[#This Row],[FECHA]])</f>
        <v>2018-9</v>
      </c>
    </row>
    <row r="3477" spans="1:4" x14ac:dyDescent="0.25">
      <c r="A3477" t="s">
        <v>2387</v>
      </c>
      <c r="B3477">
        <v>111</v>
      </c>
      <c r="C3477" s="54">
        <v>43374</v>
      </c>
      <c r="D3477" s="3" t="str">
        <f>YEAR(Datos_Consumo[[#This Row],[FECHA]])&amp;"-"&amp;MONTH(Datos_Consumo[[#This Row],[FECHA]])</f>
        <v>2018-10</v>
      </c>
    </row>
    <row r="3478" spans="1:4" x14ac:dyDescent="0.25">
      <c r="A3478" t="s">
        <v>2387</v>
      </c>
      <c r="B3478">
        <v>144</v>
      </c>
      <c r="C3478" s="54">
        <v>43405</v>
      </c>
      <c r="D3478" s="3" t="str">
        <f>YEAR(Datos_Consumo[[#This Row],[FECHA]])&amp;"-"&amp;MONTH(Datos_Consumo[[#This Row],[FECHA]])</f>
        <v>2018-11</v>
      </c>
    </row>
    <row r="3479" spans="1:4" x14ac:dyDescent="0.25">
      <c r="A3479" t="s">
        <v>2387</v>
      </c>
      <c r="B3479">
        <v>21</v>
      </c>
      <c r="C3479" s="54">
        <v>43435</v>
      </c>
      <c r="D3479" s="3" t="str">
        <f>YEAR(Datos_Consumo[[#This Row],[FECHA]])&amp;"-"&amp;MONTH(Datos_Consumo[[#This Row],[FECHA]])</f>
        <v>2018-12</v>
      </c>
    </row>
    <row r="3480" spans="1:4" x14ac:dyDescent="0.25">
      <c r="A3480" t="s">
        <v>2387</v>
      </c>
      <c r="B3480">
        <v>45</v>
      </c>
      <c r="C3480" s="54">
        <v>43466</v>
      </c>
      <c r="D3480" s="3" t="str">
        <f>YEAR(Datos_Consumo[[#This Row],[FECHA]])&amp;"-"&amp;MONTH(Datos_Consumo[[#This Row],[FECHA]])</f>
        <v>2019-1</v>
      </c>
    </row>
    <row r="3481" spans="1:4" x14ac:dyDescent="0.25">
      <c r="A3481" t="s">
        <v>2388</v>
      </c>
      <c r="B3481">
        <v>105</v>
      </c>
      <c r="C3481" s="54">
        <v>43313</v>
      </c>
      <c r="D3481" s="3" t="str">
        <f>YEAR(Datos_Consumo[[#This Row],[FECHA]])&amp;"-"&amp;MONTH(Datos_Consumo[[#This Row],[FECHA]])</f>
        <v>2018-8</v>
      </c>
    </row>
    <row r="3482" spans="1:4" x14ac:dyDescent="0.25">
      <c r="A3482" t="s">
        <v>2388</v>
      </c>
      <c r="B3482">
        <v>45</v>
      </c>
      <c r="C3482" s="54">
        <v>43344</v>
      </c>
      <c r="D3482" s="3" t="str">
        <f>YEAR(Datos_Consumo[[#This Row],[FECHA]])&amp;"-"&amp;MONTH(Datos_Consumo[[#This Row],[FECHA]])</f>
        <v>2018-9</v>
      </c>
    </row>
    <row r="3483" spans="1:4" x14ac:dyDescent="0.25">
      <c r="A3483" t="s">
        <v>2388</v>
      </c>
      <c r="B3483">
        <v>100</v>
      </c>
      <c r="C3483" s="54">
        <v>43374</v>
      </c>
      <c r="D3483" s="3" t="str">
        <f>YEAR(Datos_Consumo[[#This Row],[FECHA]])&amp;"-"&amp;MONTH(Datos_Consumo[[#This Row],[FECHA]])</f>
        <v>2018-10</v>
      </c>
    </row>
    <row r="3484" spans="1:4" x14ac:dyDescent="0.25">
      <c r="A3484" t="s">
        <v>2388</v>
      </c>
      <c r="B3484">
        <v>69</v>
      </c>
      <c r="C3484" s="54">
        <v>43405</v>
      </c>
      <c r="D3484" s="3" t="str">
        <f>YEAR(Datos_Consumo[[#This Row],[FECHA]])&amp;"-"&amp;MONTH(Datos_Consumo[[#This Row],[FECHA]])</f>
        <v>2018-11</v>
      </c>
    </row>
    <row r="3485" spans="1:4" x14ac:dyDescent="0.25">
      <c r="A3485" t="s">
        <v>2388</v>
      </c>
      <c r="B3485">
        <v>47</v>
      </c>
      <c r="C3485" s="54">
        <v>43435</v>
      </c>
      <c r="D3485" s="3" t="str">
        <f>YEAR(Datos_Consumo[[#This Row],[FECHA]])&amp;"-"&amp;MONTH(Datos_Consumo[[#This Row],[FECHA]])</f>
        <v>2018-12</v>
      </c>
    </row>
    <row r="3486" spans="1:4" x14ac:dyDescent="0.25">
      <c r="A3486" t="s">
        <v>2388</v>
      </c>
      <c r="B3486">
        <v>14</v>
      </c>
      <c r="C3486" s="54">
        <v>43466</v>
      </c>
      <c r="D3486" s="3" t="str">
        <f>YEAR(Datos_Consumo[[#This Row],[FECHA]])&amp;"-"&amp;MONTH(Datos_Consumo[[#This Row],[FECHA]])</f>
        <v>2019-1</v>
      </c>
    </row>
    <row r="3487" spans="1:4" x14ac:dyDescent="0.25">
      <c r="A3487" t="s">
        <v>2389</v>
      </c>
      <c r="B3487">
        <v>15</v>
      </c>
      <c r="C3487" s="54">
        <v>43313</v>
      </c>
      <c r="D3487" s="3" t="str">
        <f>YEAR(Datos_Consumo[[#This Row],[FECHA]])&amp;"-"&amp;MONTH(Datos_Consumo[[#This Row],[FECHA]])</f>
        <v>2018-8</v>
      </c>
    </row>
    <row r="3488" spans="1:4" x14ac:dyDescent="0.25">
      <c r="A3488" t="s">
        <v>2389</v>
      </c>
      <c r="B3488">
        <v>24</v>
      </c>
      <c r="C3488" s="54">
        <v>43344</v>
      </c>
      <c r="D3488" s="3" t="str">
        <f>YEAR(Datos_Consumo[[#This Row],[FECHA]])&amp;"-"&amp;MONTH(Datos_Consumo[[#This Row],[FECHA]])</f>
        <v>2018-9</v>
      </c>
    </row>
    <row r="3489" spans="1:4" x14ac:dyDescent="0.25">
      <c r="A3489" t="s">
        <v>2389</v>
      </c>
      <c r="B3489">
        <v>17</v>
      </c>
      <c r="C3489" s="54">
        <v>43374</v>
      </c>
      <c r="D3489" s="3" t="str">
        <f>YEAR(Datos_Consumo[[#This Row],[FECHA]])&amp;"-"&amp;MONTH(Datos_Consumo[[#This Row],[FECHA]])</f>
        <v>2018-10</v>
      </c>
    </row>
    <row r="3490" spans="1:4" x14ac:dyDescent="0.25">
      <c r="A3490" t="s">
        <v>2389</v>
      </c>
      <c r="B3490">
        <v>14</v>
      </c>
      <c r="C3490" s="54">
        <v>43405</v>
      </c>
      <c r="D3490" s="3" t="str">
        <f>YEAR(Datos_Consumo[[#This Row],[FECHA]])&amp;"-"&amp;MONTH(Datos_Consumo[[#This Row],[FECHA]])</f>
        <v>2018-11</v>
      </c>
    </row>
    <row r="3491" spans="1:4" x14ac:dyDescent="0.25">
      <c r="A3491" t="s">
        <v>2389</v>
      </c>
      <c r="B3491">
        <v>29</v>
      </c>
      <c r="C3491" s="54">
        <v>43435</v>
      </c>
      <c r="D3491" s="3" t="str">
        <f>YEAR(Datos_Consumo[[#This Row],[FECHA]])&amp;"-"&amp;MONTH(Datos_Consumo[[#This Row],[FECHA]])</f>
        <v>2018-12</v>
      </c>
    </row>
    <row r="3492" spans="1:4" x14ac:dyDescent="0.25">
      <c r="A3492" t="s">
        <v>2389</v>
      </c>
      <c r="B3492">
        <v>6</v>
      </c>
      <c r="C3492" s="54">
        <v>43466</v>
      </c>
      <c r="D3492" s="3" t="str">
        <f>YEAR(Datos_Consumo[[#This Row],[FECHA]])&amp;"-"&amp;MONTH(Datos_Consumo[[#This Row],[FECHA]])</f>
        <v>2019-1</v>
      </c>
    </row>
    <row r="3493" spans="1:4" x14ac:dyDescent="0.25">
      <c r="A3493" t="s">
        <v>2390</v>
      </c>
      <c r="B3493">
        <v>13</v>
      </c>
      <c r="C3493" s="54">
        <v>43313</v>
      </c>
      <c r="D3493" s="3" t="str">
        <f>YEAR(Datos_Consumo[[#This Row],[FECHA]])&amp;"-"&amp;MONTH(Datos_Consumo[[#This Row],[FECHA]])</f>
        <v>2018-8</v>
      </c>
    </row>
    <row r="3494" spans="1:4" x14ac:dyDescent="0.25">
      <c r="A3494" t="s">
        <v>2390</v>
      </c>
      <c r="B3494">
        <v>2</v>
      </c>
      <c r="C3494" s="54">
        <v>43344</v>
      </c>
      <c r="D3494" s="3" t="str">
        <f>YEAR(Datos_Consumo[[#This Row],[FECHA]])&amp;"-"&amp;MONTH(Datos_Consumo[[#This Row],[FECHA]])</f>
        <v>2018-9</v>
      </c>
    </row>
    <row r="3495" spans="1:4" x14ac:dyDescent="0.25">
      <c r="A3495" t="s">
        <v>2390</v>
      </c>
      <c r="B3495">
        <v>9</v>
      </c>
      <c r="C3495" s="54">
        <v>43374</v>
      </c>
      <c r="D3495" s="3" t="str">
        <f>YEAR(Datos_Consumo[[#This Row],[FECHA]])&amp;"-"&amp;MONTH(Datos_Consumo[[#This Row],[FECHA]])</f>
        <v>2018-10</v>
      </c>
    </row>
    <row r="3496" spans="1:4" x14ac:dyDescent="0.25">
      <c r="A3496" t="s">
        <v>2390</v>
      </c>
      <c r="B3496">
        <v>15</v>
      </c>
      <c r="C3496" s="54">
        <v>43405</v>
      </c>
      <c r="D3496" s="3" t="str">
        <f>YEAR(Datos_Consumo[[#This Row],[FECHA]])&amp;"-"&amp;MONTH(Datos_Consumo[[#This Row],[FECHA]])</f>
        <v>2018-11</v>
      </c>
    </row>
    <row r="3497" spans="1:4" x14ac:dyDescent="0.25">
      <c r="A3497" t="s">
        <v>2390</v>
      </c>
      <c r="B3497">
        <v>12</v>
      </c>
      <c r="C3497" s="54">
        <v>43435</v>
      </c>
      <c r="D3497" s="3" t="str">
        <f>YEAR(Datos_Consumo[[#This Row],[FECHA]])&amp;"-"&amp;MONTH(Datos_Consumo[[#This Row],[FECHA]])</f>
        <v>2018-12</v>
      </c>
    </row>
    <row r="3498" spans="1:4" x14ac:dyDescent="0.25">
      <c r="A3498" t="s">
        <v>2390</v>
      </c>
      <c r="B3498">
        <v>21</v>
      </c>
      <c r="C3498" s="54">
        <v>43466</v>
      </c>
      <c r="D3498" s="3" t="str">
        <f>YEAR(Datos_Consumo[[#This Row],[FECHA]])&amp;"-"&amp;MONTH(Datos_Consumo[[#This Row],[FECHA]])</f>
        <v>2019-1</v>
      </c>
    </row>
    <row r="3499" spans="1:4" x14ac:dyDescent="0.25">
      <c r="A3499" t="s">
        <v>2391</v>
      </c>
      <c r="B3499">
        <v>21</v>
      </c>
      <c r="C3499" s="54">
        <v>43313</v>
      </c>
      <c r="D3499" s="3" t="str">
        <f>YEAR(Datos_Consumo[[#This Row],[FECHA]])&amp;"-"&amp;MONTH(Datos_Consumo[[#This Row],[FECHA]])</f>
        <v>2018-8</v>
      </c>
    </row>
    <row r="3500" spans="1:4" x14ac:dyDescent="0.25">
      <c r="A3500" t="s">
        <v>2391</v>
      </c>
      <c r="B3500">
        <v>21</v>
      </c>
      <c r="C3500" s="54">
        <v>43344</v>
      </c>
      <c r="D3500" s="3" t="str">
        <f>YEAR(Datos_Consumo[[#This Row],[FECHA]])&amp;"-"&amp;MONTH(Datos_Consumo[[#This Row],[FECHA]])</f>
        <v>2018-9</v>
      </c>
    </row>
    <row r="3501" spans="1:4" x14ac:dyDescent="0.25">
      <c r="A3501" t="s">
        <v>2391</v>
      </c>
      <c r="B3501">
        <v>28</v>
      </c>
      <c r="C3501" s="54">
        <v>43374</v>
      </c>
      <c r="D3501" s="3" t="str">
        <f>YEAR(Datos_Consumo[[#This Row],[FECHA]])&amp;"-"&amp;MONTH(Datos_Consumo[[#This Row],[FECHA]])</f>
        <v>2018-10</v>
      </c>
    </row>
    <row r="3502" spans="1:4" x14ac:dyDescent="0.25">
      <c r="A3502" t="s">
        <v>2391</v>
      </c>
      <c r="B3502">
        <v>29</v>
      </c>
      <c r="C3502" s="54">
        <v>43405</v>
      </c>
      <c r="D3502" s="3" t="str">
        <f>YEAR(Datos_Consumo[[#This Row],[FECHA]])&amp;"-"&amp;MONTH(Datos_Consumo[[#This Row],[FECHA]])</f>
        <v>2018-11</v>
      </c>
    </row>
    <row r="3503" spans="1:4" x14ac:dyDescent="0.25">
      <c r="A3503" t="s">
        <v>2391</v>
      </c>
      <c r="B3503">
        <v>9</v>
      </c>
      <c r="C3503" s="54">
        <v>43435</v>
      </c>
      <c r="D3503" s="3" t="str">
        <f>YEAR(Datos_Consumo[[#This Row],[FECHA]])&amp;"-"&amp;MONTH(Datos_Consumo[[#This Row],[FECHA]])</f>
        <v>2018-12</v>
      </c>
    </row>
    <row r="3504" spans="1:4" x14ac:dyDescent="0.25">
      <c r="A3504" t="s">
        <v>2391</v>
      </c>
      <c r="B3504">
        <v>17</v>
      </c>
      <c r="C3504" s="54">
        <v>43466</v>
      </c>
      <c r="D3504" s="3" t="str">
        <f>YEAR(Datos_Consumo[[#This Row],[FECHA]])&amp;"-"&amp;MONTH(Datos_Consumo[[#This Row],[FECHA]])</f>
        <v>2019-1</v>
      </c>
    </row>
    <row r="3505" spans="1:4" x14ac:dyDescent="0.25">
      <c r="A3505" t="s">
        <v>2392</v>
      </c>
      <c r="B3505">
        <v>2</v>
      </c>
      <c r="C3505" s="54">
        <v>43313</v>
      </c>
      <c r="D3505" s="3" t="str">
        <f>YEAR(Datos_Consumo[[#This Row],[FECHA]])&amp;"-"&amp;MONTH(Datos_Consumo[[#This Row],[FECHA]])</f>
        <v>2018-8</v>
      </c>
    </row>
    <row r="3506" spans="1:4" x14ac:dyDescent="0.25">
      <c r="A3506" t="s">
        <v>2392</v>
      </c>
      <c r="B3506">
        <v>1</v>
      </c>
      <c r="C3506" s="54">
        <v>43405</v>
      </c>
      <c r="D3506" s="3" t="str">
        <f>YEAR(Datos_Consumo[[#This Row],[FECHA]])&amp;"-"&amp;MONTH(Datos_Consumo[[#This Row],[FECHA]])</f>
        <v>2018-11</v>
      </c>
    </row>
    <row r="3507" spans="1:4" x14ac:dyDescent="0.25">
      <c r="A3507" t="s">
        <v>2393</v>
      </c>
      <c r="B3507">
        <v>20</v>
      </c>
      <c r="C3507" s="54">
        <v>43313</v>
      </c>
      <c r="D3507" s="3" t="str">
        <f>YEAR(Datos_Consumo[[#This Row],[FECHA]])&amp;"-"&amp;MONTH(Datos_Consumo[[#This Row],[FECHA]])</f>
        <v>2018-8</v>
      </c>
    </row>
    <row r="3508" spans="1:4" x14ac:dyDescent="0.25">
      <c r="A3508" t="s">
        <v>2393</v>
      </c>
      <c r="B3508">
        <v>9</v>
      </c>
      <c r="C3508" s="54">
        <v>43344</v>
      </c>
      <c r="D3508" s="3" t="str">
        <f>YEAR(Datos_Consumo[[#This Row],[FECHA]])&amp;"-"&amp;MONTH(Datos_Consumo[[#This Row],[FECHA]])</f>
        <v>2018-9</v>
      </c>
    </row>
    <row r="3509" spans="1:4" x14ac:dyDescent="0.25">
      <c r="A3509" t="s">
        <v>2394</v>
      </c>
      <c r="B3509">
        <v>24</v>
      </c>
      <c r="C3509" s="54">
        <v>43313</v>
      </c>
      <c r="D3509" s="3" t="str">
        <f>YEAR(Datos_Consumo[[#This Row],[FECHA]])&amp;"-"&amp;MONTH(Datos_Consumo[[#This Row],[FECHA]])</f>
        <v>2018-8</v>
      </c>
    </row>
    <row r="3510" spans="1:4" x14ac:dyDescent="0.25">
      <c r="A3510" t="s">
        <v>2394</v>
      </c>
      <c r="B3510">
        <v>18</v>
      </c>
      <c r="C3510" s="54">
        <v>43344</v>
      </c>
      <c r="D3510" s="3" t="str">
        <f>YEAR(Datos_Consumo[[#This Row],[FECHA]])&amp;"-"&amp;MONTH(Datos_Consumo[[#This Row],[FECHA]])</f>
        <v>2018-9</v>
      </c>
    </row>
    <row r="3511" spans="1:4" x14ac:dyDescent="0.25">
      <c r="A3511" t="s">
        <v>2394</v>
      </c>
      <c r="B3511">
        <v>11</v>
      </c>
      <c r="C3511" s="54">
        <v>43374</v>
      </c>
      <c r="D3511" s="3" t="str">
        <f>YEAR(Datos_Consumo[[#This Row],[FECHA]])&amp;"-"&amp;MONTH(Datos_Consumo[[#This Row],[FECHA]])</f>
        <v>2018-10</v>
      </c>
    </row>
    <row r="3512" spans="1:4" x14ac:dyDescent="0.25">
      <c r="A3512" t="s">
        <v>2394</v>
      </c>
      <c r="B3512">
        <v>11</v>
      </c>
      <c r="C3512" s="54">
        <v>43405</v>
      </c>
      <c r="D3512" s="3" t="str">
        <f>YEAR(Datos_Consumo[[#This Row],[FECHA]])&amp;"-"&amp;MONTH(Datos_Consumo[[#This Row],[FECHA]])</f>
        <v>2018-11</v>
      </c>
    </row>
    <row r="3513" spans="1:4" x14ac:dyDescent="0.25">
      <c r="A3513" t="s">
        <v>2394</v>
      </c>
      <c r="B3513">
        <v>9</v>
      </c>
      <c r="C3513" s="54">
        <v>43435</v>
      </c>
      <c r="D3513" s="3" t="str">
        <f>YEAR(Datos_Consumo[[#This Row],[FECHA]])&amp;"-"&amp;MONTH(Datos_Consumo[[#This Row],[FECHA]])</f>
        <v>2018-12</v>
      </c>
    </row>
    <row r="3514" spans="1:4" x14ac:dyDescent="0.25">
      <c r="A3514" t="s">
        <v>2394</v>
      </c>
      <c r="B3514">
        <v>6</v>
      </c>
      <c r="C3514" s="54">
        <v>43466</v>
      </c>
      <c r="D3514" s="3" t="str">
        <f>YEAR(Datos_Consumo[[#This Row],[FECHA]])&amp;"-"&amp;MONTH(Datos_Consumo[[#This Row],[FECHA]])</f>
        <v>2019-1</v>
      </c>
    </row>
    <row r="3515" spans="1:4" x14ac:dyDescent="0.25">
      <c r="A3515" t="s">
        <v>2395</v>
      </c>
      <c r="B3515">
        <v>42</v>
      </c>
      <c r="C3515" s="54">
        <v>43313</v>
      </c>
      <c r="D3515" s="3" t="str">
        <f>YEAR(Datos_Consumo[[#This Row],[FECHA]])&amp;"-"&amp;MONTH(Datos_Consumo[[#This Row],[FECHA]])</f>
        <v>2018-8</v>
      </c>
    </row>
    <row r="3516" spans="1:4" x14ac:dyDescent="0.25">
      <c r="A3516" t="s">
        <v>2395</v>
      </c>
      <c r="B3516">
        <v>27</v>
      </c>
      <c r="C3516" s="54">
        <v>43344</v>
      </c>
      <c r="D3516" s="3" t="str">
        <f>YEAR(Datos_Consumo[[#This Row],[FECHA]])&amp;"-"&amp;MONTH(Datos_Consumo[[#This Row],[FECHA]])</f>
        <v>2018-9</v>
      </c>
    </row>
    <row r="3517" spans="1:4" x14ac:dyDescent="0.25">
      <c r="A3517" t="s">
        <v>2395</v>
      </c>
      <c r="B3517">
        <v>49</v>
      </c>
      <c r="C3517" s="54">
        <v>43374</v>
      </c>
      <c r="D3517" s="3" t="str">
        <f>YEAR(Datos_Consumo[[#This Row],[FECHA]])&amp;"-"&amp;MONTH(Datos_Consumo[[#This Row],[FECHA]])</f>
        <v>2018-10</v>
      </c>
    </row>
    <row r="3518" spans="1:4" x14ac:dyDescent="0.25">
      <c r="A3518" t="s">
        <v>2395</v>
      </c>
      <c r="B3518">
        <v>44</v>
      </c>
      <c r="C3518" s="54">
        <v>43405</v>
      </c>
      <c r="D3518" s="3" t="str">
        <f>YEAR(Datos_Consumo[[#This Row],[FECHA]])&amp;"-"&amp;MONTH(Datos_Consumo[[#This Row],[FECHA]])</f>
        <v>2018-11</v>
      </c>
    </row>
    <row r="3519" spans="1:4" x14ac:dyDescent="0.25">
      <c r="A3519" t="s">
        <v>2395</v>
      </c>
      <c r="B3519">
        <v>29</v>
      </c>
      <c r="C3519" s="54">
        <v>43435</v>
      </c>
      <c r="D3519" s="3" t="str">
        <f>YEAR(Datos_Consumo[[#This Row],[FECHA]])&amp;"-"&amp;MONTH(Datos_Consumo[[#This Row],[FECHA]])</f>
        <v>2018-12</v>
      </c>
    </row>
    <row r="3520" spans="1:4" x14ac:dyDescent="0.25">
      <c r="A3520" t="s">
        <v>2395</v>
      </c>
      <c r="B3520">
        <v>24</v>
      </c>
      <c r="C3520" s="54">
        <v>43466</v>
      </c>
      <c r="D3520" s="3" t="str">
        <f>YEAR(Datos_Consumo[[#This Row],[FECHA]])&amp;"-"&amp;MONTH(Datos_Consumo[[#This Row],[FECHA]])</f>
        <v>2019-1</v>
      </c>
    </row>
    <row r="3521" spans="1:4" x14ac:dyDescent="0.25">
      <c r="A3521" t="s">
        <v>2396</v>
      </c>
      <c r="B3521">
        <v>62</v>
      </c>
      <c r="C3521" s="54">
        <v>43313</v>
      </c>
      <c r="D3521" s="3" t="str">
        <f>YEAR(Datos_Consumo[[#This Row],[FECHA]])&amp;"-"&amp;MONTH(Datos_Consumo[[#This Row],[FECHA]])</f>
        <v>2018-8</v>
      </c>
    </row>
    <row r="3522" spans="1:4" x14ac:dyDescent="0.25">
      <c r="A3522" t="s">
        <v>2396</v>
      </c>
      <c r="B3522">
        <v>84</v>
      </c>
      <c r="C3522" s="54">
        <v>43344</v>
      </c>
      <c r="D3522" s="3" t="str">
        <f>YEAR(Datos_Consumo[[#This Row],[FECHA]])&amp;"-"&amp;MONTH(Datos_Consumo[[#This Row],[FECHA]])</f>
        <v>2018-9</v>
      </c>
    </row>
    <row r="3523" spans="1:4" x14ac:dyDescent="0.25">
      <c r="A3523" t="s">
        <v>2396</v>
      </c>
      <c r="B3523">
        <v>81</v>
      </c>
      <c r="C3523" s="54">
        <v>43374</v>
      </c>
      <c r="D3523" s="3" t="str">
        <f>YEAR(Datos_Consumo[[#This Row],[FECHA]])&amp;"-"&amp;MONTH(Datos_Consumo[[#This Row],[FECHA]])</f>
        <v>2018-10</v>
      </c>
    </row>
    <row r="3524" spans="1:4" x14ac:dyDescent="0.25">
      <c r="A3524" t="s">
        <v>2396</v>
      </c>
      <c r="B3524">
        <v>47</v>
      </c>
      <c r="C3524" s="54">
        <v>43405</v>
      </c>
      <c r="D3524" s="3" t="str">
        <f>YEAR(Datos_Consumo[[#This Row],[FECHA]])&amp;"-"&amp;MONTH(Datos_Consumo[[#This Row],[FECHA]])</f>
        <v>2018-11</v>
      </c>
    </row>
    <row r="3525" spans="1:4" x14ac:dyDescent="0.25">
      <c r="A3525" t="s">
        <v>2396</v>
      </c>
      <c r="B3525">
        <v>81</v>
      </c>
      <c r="C3525" s="54">
        <v>43435</v>
      </c>
      <c r="D3525" s="3" t="str">
        <f>YEAR(Datos_Consumo[[#This Row],[FECHA]])&amp;"-"&amp;MONTH(Datos_Consumo[[#This Row],[FECHA]])</f>
        <v>2018-12</v>
      </c>
    </row>
    <row r="3526" spans="1:4" x14ac:dyDescent="0.25">
      <c r="A3526" t="s">
        <v>2396</v>
      </c>
      <c r="B3526">
        <v>57</v>
      </c>
      <c r="C3526" s="54">
        <v>43466</v>
      </c>
      <c r="D3526" s="3" t="str">
        <f>YEAR(Datos_Consumo[[#This Row],[FECHA]])&amp;"-"&amp;MONTH(Datos_Consumo[[#This Row],[FECHA]])</f>
        <v>2019-1</v>
      </c>
    </row>
    <row r="3527" spans="1:4" x14ac:dyDescent="0.25">
      <c r="A3527" t="s">
        <v>2397</v>
      </c>
      <c r="B3527">
        <v>17</v>
      </c>
      <c r="C3527" s="54">
        <v>43313</v>
      </c>
      <c r="D3527" s="3" t="str">
        <f>YEAR(Datos_Consumo[[#This Row],[FECHA]])&amp;"-"&amp;MONTH(Datos_Consumo[[#This Row],[FECHA]])</f>
        <v>2018-8</v>
      </c>
    </row>
    <row r="3528" spans="1:4" x14ac:dyDescent="0.25">
      <c r="A3528" t="s">
        <v>2397</v>
      </c>
      <c r="B3528">
        <v>16</v>
      </c>
      <c r="C3528" s="54">
        <v>43344</v>
      </c>
      <c r="D3528" s="3" t="str">
        <f>YEAR(Datos_Consumo[[#This Row],[FECHA]])&amp;"-"&amp;MONTH(Datos_Consumo[[#This Row],[FECHA]])</f>
        <v>2018-9</v>
      </c>
    </row>
    <row r="3529" spans="1:4" x14ac:dyDescent="0.25">
      <c r="A3529" t="s">
        <v>2397</v>
      </c>
      <c r="B3529">
        <v>20</v>
      </c>
      <c r="C3529" s="54">
        <v>43374</v>
      </c>
      <c r="D3529" s="3" t="str">
        <f>YEAR(Datos_Consumo[[#This Row],[FECHA]])&amp;"-"&amp;MONTH(Datos_Consumo[[#This Row],[FECHA]])</f>
        <v>2018-10</v>
      </c>
    </row>
    <row r="3530" spans="1:4" x14ac:dyDescent="0.25">
      <c r="A3530" t="s">
        <v>2397</v>
      </c>
      <c r="B3530">
        <v>25</v>
      </c>
      <c r="C3530" s="54">
        <v>43405</v>
      </c>
      <c r="D3530" s="3" t="str">
        <f>YEAR(Datos_Consumo[[#This Row],[FECHA]])&amp;"-"&amp;MONTH(Datos_Consumo[[#This Row],[FECHA]])</f>
        <v>2018-11</v>
      </c>
    </row>
    <row r="3531" spans="1:4" x14ac:dyDescent="0.25">
      <c r="A3531" t="s">
        <v>2397</v>
      </c>
      <c r="B3531">
        <v>4</v>
      </c>
      <c r="C3531" s="54">
        <v>43435</v>
      </c>
      <c r="D3531" s="3" t="str">
        <f>YEAR(Datos_Consumo[[#This Row],[FECHA]])&amp;"-"&amp;MONTH(Datos_Consumo[[#This Row],[FECHA]])</f>
        <v>2018-12</v>
      </c>
    </row>
    <row r="3532" spans="1:4" x14ac:dyDescent="0.25">
      <c r="A3532" t="s">
        <v>2397</v>
      </c>
      <c r="B3532">
        <v>5</v>
      </c>
      <c r="C3532" s="54">
        <v>43466</v>
      </c>
      <c r="D3532" s="3" t="str">
        <f>YEAR(Datos_Consumo[[#This Row],[FECHA]])&amp;"-"&amp;MONTH(Datos_Consumo[[#This Row],[FECHA]])</f>
        <v>2019-1</v>
      </c>
    </row>
    <row r="3533" spans="1:4" x14ac:dyDescent="0.25">
      <c r="A3533" t="s">
        <v>2398</v>
      </c>
      <c r="B3533">
        <v>23</v>
      </c>
      <c r="C3533" s="54">
        <v>43313</v>
      </c>
      <c r="D3533" s="3" t="str">
        <f>YEAR(Datos_Consumo[[#This Row],[FECHA]])&amp;"-"&amp;MONTH(Datos_Consumo[[#This Row],[FECHA]])</f>
        <v>2018-8</v>
      </c>
    </row>
    <row r="3534" spans="1:4" x14ac:dyDescent="0.25">
      <c r="A3534" t="s">
        <v>2398</v>
      </c>
      <c r="B3534">
        <v>11</v>
      </c>
      <c r="C3534" s="54">
        <v>43344</v>
      </c>
      <c r="D3534" s="3" t="str">
        <f>YEAR(Datos_Consumo[[#This Row],[FECHA]])&amp;"-"&amp;MONTH(Datos_Consumo[[#This Row],[FECHA]])</f>
        <v>2018-9</v>
      </c>
    </row>
    <row r="3535" spans="1:4" x14ac:dyDescent="0.25">
      <c r="A3535" t="s">
        <v>2398</v>
      </c>
      <c r="B3535">
        <v>30</v>
      </c>
      <c r="C3535" s="54">
        <v>43374</v>
      </c>
      <c r="D3535" s="3" t="str">
        <f>YEAR(Datos_Consumo[[#This Row],[FECHA]])&amp;"-"&amp;MONTH(Datos_Consumo[[#This Row],[FECHA]])</f>
        <v>2018-10</v>
      </c>
    </row>
    <row r="3536" spans="1:4" x14ac:dyDescent="0.25">
      <c r="A3536" t="s">
        <v>2398</v>
      </c>
      <c r="B3536">
        <v>23</v>
      </c>
      <c r="C3536" s="54">
        <v>43405</v>
      </c>
      <c r="D3536" s="3" t="str">
        <f>YEAR(Datos_Consumo[[#This Row],[FECHA]])&amp;"-"&amp;MONTH(Datos_Consumo[[#This Row],[FECHA]])</f>
        <v>2018-11</v>
      </c>
    </row>
    <row r="3537" spans="1:4" x14ac:dyDescent="0.25">
      <c r="A3537" t="s">
        <v>2398</v>
      </c>
      <c r="B3537">
        <v>13</v>
      </c>
      <c r="C3537" s="54">
        <v>43435</v>
      </c>
      <c r="D3537" s="3" t="str">
        <f>YEAR(Datos_Consumo[[#This Row],[FECHA]])&amp;"-"&amp;MONTH(Datos_Consumo[[#This Row],[FECHA]])</f>
        <v>2018-12</v>
      </c>
    </row>
    <row r="3538" spans="1:4" x14ac:dyDescent="0.25">
      <c r="A3538" t="s">
        <v>2398</v>
      </c>
      <c r="B3538">
        <v>23</v>
      </c>
      <c r="C3538" s="54">
        <v>43466</v>
      </c>
      <c r="D3538" s="3" t="str">
        <f>YEAR(Datos_Consumo[[#This Row],[FECHA]])&amp;"-"&amp;MONTH(Datos_Consumo[[#This Row],[FECHA]])</f>
        <v>2019-1</v>
      </c>
    </row>
    <row r="3539" spans="1:4" x14ac:dyDescent="0.25">
      <c r="A3539" t="s">
        <v>2399</v>
      </c>
      <c r="B3539">
        <v>13</v>
      </c>
      <c r="C3539" s="54">
        <v>43313</v>
      </c>
      <c r="D3539" s="3" t="str">
        <f>YEAR(Datos_Consumo[[#This Row],[FECHA]])&amp;"-"&amp;MONTH(Datos_Consumo[[#This Row],[FECHA]])</f>
        <v>2018-8</v>
      </c>
    </row>
    <row r="3540" spans="1:4" x14ac:dyDescent="0.25">
      <c r="A3540" t="s">
        <v>2399</v>
      </c>
      <c r="B3540">
        <v>5</v>
      </c>
      <c r="C3540" s="54">
        <v>43344</v>
      </c>
      <c r="D3540" s="3" t="str">
        <f>YEAR(Datos_Consumo[[#This Row],[FECHA]])&amp;"-"&amp;MONTH(Datos_Consumo[[#This Row],[FECHA]])</f>
        <v>2018-9</v>
      </c>
    </row>
    <row r="3541" spans="1:4" x14ac:dyDescent="0.25">
      <c r="A3541" t="s">
        <v>2399</v>
      </c>
      <c r="B3541">
        <v>4</v>
      </c>
      <c r="C3541" s="54">
        <v>43374</v>
      </c>
      <c r="D3541" s="3" t="str">
        <f>YEAR(Datos_Consumo[[#This Row],[FECHA]])&amp;"-"&amp;MONTH(Datos_Consumo[[#This Row],[FECHA]])</f>
        <v>2018-10</v>
      </c>
    </row>
    <row r="3542" spans="1:4" x14ac:dyDescent="0.25">
      <c r="A3542" t="s">
        <v>2399</v>
      </c>
      <c r="B3542">
        <v>19</v>
      </c>
      <c r="C3542" s="54">
        <v>43405</v>
      </c>
      <c r="D3542" s="3" t="str">
        <f>YEAR(Datos_Consumo[[#This Row],[FECHA]])&amp;"-"&amp;MONTH(Datos_Consumo[[#This Row],[FECHA]])</f>
        <v>2018-11</v>
      </c>
    </row>
    <row r="3543" spans="1:4" x14ac:dyDescent="0.25">
      <c r="A3543" t="s">
        <v>2399</v>
      </c>
      <c r="B3543">
        <v>2</v>
      </c>
      <c r="C3543" s="54">
        <v>43435</v>
      </c>
      <c r="D3543" s="3" t="str">
        <f>YEAR(Datos_Consumo[[#This Row],[FECHA]])&amp;"-"&amp;MONTH(Datos_Consumo[[#This Row],[FECHA]])</f>
        <v>2018-12</v>
      </c>
    </row>
    <row r="3544" spans="1:4" x14ac:dyDescent="0.25">
      <c r="A3544" t="s">
        <v>2399</v>
      </c>
      <c r="B3544">
        <v>4</v>
      </c>
      <c r="C3544" s="54">
        <v>43466</v>
      </c>
      <c r="D3544" s="3" t="str">
        <f>YEAR(Datos_Consumo[[#This Row],[FECHA]])&amp;"-"&amp;MONTH(Datos_Consumo[[#This Row],[FECHA]])</f>
        <v>2019-1</v>
      </c>
    </row>
    <row r="3545" spans="1:4" x14ac:dyDescent="0.25">
      <c r="A3545" t="s">
        <v>2400</v>
      </c>
      <c r="B3545">
        <v>3</v>
      </c>
      <c r="C3545" s="54">
        <v>43313</v>
      </c>
      <c r="D3545" s="3" t="str">
        <f>YEAR(Datos_Consumo[[#This Row],[FECHA]])&amp;"-"&amp;MONTH(Datos_Consumo[[#This Row],[FECHA]])</f>
        <v>2018-8</v>
      </c>
    </row>
    <row r="3546" spans="1:4" x14ac:dyDescent="0.25">
      <c r="A3546" t="s">
        <v>2400</v>
      </c>
      <c r="B3546">
        <v>3</v>
      </c>
      <c r="C3546" s="54">
        <v>43405</v>
      </c>
      <c r="D3546" s="3" t="str">
        <f>YEAR(Datos_Consumo[[#This Row],[FECHA]])&amp;"-"&amp;MONTH(Datos_Consumo[[#This Row],[FECHA]])</f>
        <v>2018-11</v>
      </c>
    </row>
    <row r="3547" spans="1:4" x14ac:dyDescent="0.25">
      <c r="A3547" t="s">
        <v>2401</v>
      </c>
      <c r="B3547">
        <v>2</v>
      </c>
      <c r="C3547" s="54">
        <v>43374</v>
      </c>
      <c r="D3547" s="3" t="str">
        <f>YEAR(Datos_Consumo[[#This Row],[FECHA]])&amp;"-"&amp;MONTH(Datos_Consumo[[#This Row],[FECHA]])</f>
        <v>2018-10</v>
      </c>
    </row>
    <row r="3548" spans="1:4" x14ac:dyDescent="0.25">
      <c r="A3548" t="s">
        <v>2402</v>
      </c>
      <c r="B3548">
        <v>3</v>
      </c>
      <c r="C3548" s="54">
        <v>43313</v>
      </c>
      <c r="D3548" s="3" t="str">
        <f>YEAR(Datos_Consumo[[#This Row],[FECHA]])&amp;"-"&amp;MONTH(Datos_Consumo[[#This Row],[FECHA]])</f>
        <v>2018-8</v>
      </c>
    </row>
    <row r="3549" spans="1:4" x14ac:dyDescent="0.25">
      <c r="A3549" t="s">
        <v>2402</v>
      </c>
      <c r="B3549">
        <v>10</v>
      </c>
      <c r="C3549" s="54">
        <v>43344</v>
      </c>
      <c r="D3549" s="3" t="str">
        <f>YEAR(Datos_Consumo[[#This Row],[FECHA]])&amp;"-"&amp;MONTH(Datos_Consumo[[#This Row],[FECHA]])</f>
        <v>2018-9</v>
      </c>
    </row>
    <row r="3550" spans="1:4" x14ac:dyDescent="0.25">
      <c r="A3550" t="s">
        <v>2402</v>
      </c>
      <c r="B3550">
        <v>5</v>
      </c>
      <c r="C3550" s="54">
        <v>43374</v>
      </c>
      <c r="D3550" s="3" t="str">
        <f>YEAR(Datos_Consumo[[#This Row],[FECHA]])&amp;"-"&amp;MONTH(Datos_Consumo[[#This Row],[FECHA]])</f>
        <v>2018-10</v>
      </c>
    </row>
    <row r="3551" spans="1:4" x14ac:dyDescent="0.25">
      <c r="A3551" t="s">
        <v>2403</v>
      </c>
      <c r="B3551">
        <v>84</v>
      </c>
      <c r="C3551" s="54">
        <v>43313</v>
      </c>
      <c r="D3551" s="3" t="str">
        <f>YEAR(Datos_Consumo[[#This Row],[FECHA]])&amp;"-"&amp;MONTH(Datos_Consumo[[#This Row],[FECHA]])</f>
        <v>2018-8</v>
      </c>
    </row>
    <row r="3552" spans="1:4" x14ac:dyDescent="0.25">
      <c r="A3552" t="s">
        <v>2403</v>
      </c>
      <c r="B3552">
        <v>41</v>
      </c>
      <c r="C3552" s="54">
        <v>43344</v>
      </c>
      <c r="D3552" s="3" t="str">
        <f>YEAR(Datos_Consumo[[#This Row],[FECHA]])&amp;"-"&amp;MONTH(Datos_Consumo[[#This Row],[FECHA]])</f>
        <v>2018-9</v>
      </c>
    </row>
    <row r="3553" spans="1:4" x14ac:dyDescent="0.25">
      <c r="A3553" t="s">
        <v>2403</v>
      </c>
      <c r="B3553">
        <v>75</v>
      </c>
      <c r="C3553" s="54">
        <v>43374</v>
      </c>
      <c r="D3553" s="3" t="str">
        <f>YEAR(Datos_Consumo[[#This Row],[FECHA]])&amp;"-"&amp;MONTH(Datos_Consumo[[#This Row],[FECHA]])</f>
        <v>2018-10</v>
      </c>
    </row>
    <row r="3554" spans="1:4" x14ac:dyDescent="0.25">
      <c r="A3554" t="s">
        <v>2403</v>
      </c>
      <c r="B3554">
        <v>45</v>
      </c>
      <c r="C3554" s="54">
        <v>43405</v>
      </c>
      <c r="D3554" s="3" t="str">
        <f>YEAR(Datos_Consumo[[#This Row],[FECHA]])&amp;"-"&amp;MONTH(Datos_Consumo[[#This Row],[FECHA]])</f>
        <v>2018-11</v>
      </c>
    </row>
    <row r="3555" spans="1:4" x14ac:dyDescent="0.25">
      <c r="A3555" t="s">
        <v>2403</v>
      </c>
      <c r="B3555">
        <v>36</v>
      </c>
      <c r="C3555" s="54">
        <v>43435</v>
      </c>
      <c r="D3555" s="3" t="str">
        <f>YEAR(Datos_Consumo[[#This Row],[FECHA]])&amp;"-"&amp;MONTH(Datos_Consumo[[#This Row],[FECHA]])</f>
        <v>2018-12</v>
      </c>
    </row>
    <row r="3556" spans="1:4" x14ac:dyDescent="0.25">
      <c r="A3556" t="s">
        <v>2403</v>
      </c>
      <c r="B3556">
        <v>29</v>
      </c>
      <c r="C3556" s="54">
        <v>43466</v>
      </c>
      <c r="D3556" s="3" t="str">
        <f>YEAR(Datos_Consumo[[#This Row],[FECHA]])&amp;"-"&amp;MONTH(Datos_Consumo[[#This Row],[FECHA]])</f>
        <v>2019-1</v>
      </c>
    </row>
    <row r="3557" spans="1:4" x14ac:dyDescent="0.25">
      <c r="A3557" t="s">
        <v>2404</v>
      </c>
      <c r="B3557">
        <v>94</v>
      </c>
      <c r="C3557" s="54">
        <v>43313</v>
      </c>
      <c r="D3557" s="3" t="str">
        <f>YEAR(Datos_Consumo[[#This Row],[FECHA]])&amp;"-"&amp;MONTH(Datos_Consumo[[#This Row],[FECHA]])</f>
        <v>2018-8</v>
      </c>
    </row>
    <row r="3558" spans="1:4" x14ac:dyDescent="0.25">
      <c r="A3558" t="s">
        <v>2404</v>
      </c>
      <c r="B3558">
        <v>110</v>
      </c>
      <c r="C3558" s="54">
        <v>43344</v>
      </c>
      <c r="D3558" s="3" t="str">
        <f>YEAR(Datos_Consumo[[#This Row],[FECHA]])&amp;"-"&amp;MONTH(Datos_Consumo[[#This Row],[FECHA]])</f>
        <v>2018-9</v>
      </c>
    </row>
    <row r="3559" spans="1:4" x14ac:dyDescent="0.25">
      <c r="A3559" t="s">
        <v>2404</v>
      </c>
      <c r="B3559">
        <v>91</v>
      </c>
      <c r="C3559" s="54">
        <v>43374</v>
      </c>
      <c r="D3559" s="3" t="str">
        <f>YEAR(Datos_Consumo[[#This Row],[FECHA]])&amp;"-"&amp;MONTH(Datos_Consumo[[#This Row],[FECHA]])</f>
        <v>2018-10</v>
      </c>
    </row>
    <row r="3560" spans="1:4" x14ac:dyDescent="0.25">
      <c r="A3560" t="s">
        <v>2404</v>
      </c>
      <c r="B3560">
        <v>82</v>
      </c>
      <c r="C3560" s="54">
        <v>43405</v>
      </c>
      <c r="D3560" s="3" t="str">
        <f>YEAR(Datos_Consumo[[#This Row],[FECHA]])&amp;"-"&amp;MONTH(Datos_Consumo[[#This Row],[FECHA]])</f>
        <v>2018-11</v>
      </c>
    </row>
    <row r="3561" spans="1:4" x14ac:dyDescent="0.25">
      <c r="A3561" t="s">
        <v>2404</v>
      </c>
      <c r="B3561">
        <v>47</v>
      </c>
      <c r="C3561" s="54">
        <v>43435</v>
      </c>
      <c r="D3561" s="3" t="str">
        <f>YEAR(Datos_Consumo[[#This Row],[FECHA]])&amp;"-"&amp;MONTH(Datos_Consumo[[#This Row],[FECHA]])</f>
        <v>2018-12</v>
      </c>
    </row>
    <row r="3562" spans="1:4" x14ac:dyDescent="0.25">
      <c r="A3562" t="s">
        <v>2404</v>
      </c>
      <c r="B3562">
        <v>42</v>
      </c>
      <c r="C3562" s="54">
        <v>43466</v>
      </c>
      <c r="D3562" s="3" t="str">
        <f>YEAR(Datos_Consumo[[#This Row],[FECHA]])&amp;"-"&amp;MONTH(Datos_Consumo[[#This Row],[FECHA]])</f>
        <v>2019-1</v>
      </c>
    </row>
    <row r="3563" spans="1:4" x14ac:dyDescent="0.25">
      <c r="A3563" t="s">
        <v>2405</v>
      </c>
      <c r="B3563">
        <v>43</v>
      </c>
      <c r="C3563" s="54">
        <v>43313</v>
      </c>
      <c r="D3563" s="3" t="str">
        <f>YEAR(Datos_Consumo[[#This Row],[FECHA]])&amp;"-"&amp;MONTH(Datos_Consumo[[#This Row],[FECHA]])</f>
        <v>2018-8</v>
      </c>
    </row>
    <row r="3564" spans="1:4" x14ac:dyDescent="0.25">
      <c r="A3564" t="s">
        <v>2405</v>
      </c>
      <c r="B3564">
        <v>33</v>
      </c>
      <c r="C3564" s="54">
        <v>43344</v>
      </c>
      <c r="D3564" s="3" t="str">
        <f>YEAR(Datos_Consumo[[#This Row],[FECHA]])&amp;"-"&amp;MONTH(Datos_Consumo[[#This Row],[FECHA]])</f>
        <v>2018-9</v>
      </c>
    </row>
    <row r="3565" spans="1:4" x14ac:dyDescent="0.25">
      <c r="A3565" t="s">
        <v>2405</v>
      </c>
      <c r="B3565">
        <v>25</v>
      </c>
      <c r="C3565" s="54">
        <v>43374</v>
      </c>
      <c r="D3565" s="3" t="str">
        <f>YEAR(Datos_Consumo[[#This Row],[FECHA]])&amp;"-"&amp;MONTH(Datos_Consumo[[#This Row],[FECHA]])</f>
        <v>2018-10</v>
      </c>
    </row>
    <row r="3566" spans="1:4" x14ac:dyDescent="0.25">
      <c r="A3566" t="s">
        <v>2405</v>
      </c>
      <c r="B3566">
        <v>35</v>
      </c>
      <c r="C3566" s="54">
        <v>43405</v>
      </c>
      <c r="D3566" s="3" t="str">
        <f>YEAR(Datos_Consumo[[#This Row],[FECHA]])&amp;"-"&amp;MONTH(Datos_Consumo[[#This Row],[FECHA]])</f>
        <v>2018-11</v>
      </c>
    </row>
    <row r="3567" spans="1:4" x14ac:dyDescent="0.25">
      <c r="A3567" t="s">
        <v>2405</v>
      </c>
      <c r="B3567">
        <v>29</v>
      </c>
      <c r="C3567" s="54">
        <v>43435</v>
      </c>
      <c r="D3567" s="3" t="str">
        <f>YEAR(Datos_Consumo[[#This Row],[FECHA]])&amp;"-"&amp;MONTH(Datos_Consumo[[#This Row],[FECHA]])</f>
        <v>2018-12</v>
      </c>
    </row>
    <row r="3568" spans="1:4" x14ac:dyDescent="0.25">
      <c r="A3568" t="s">
        <v>2405</v>
      </c>
      <c r="B3568">
        <v>16</v>
      </c>
      <c r="C3568" s="54">
        <v>43466</v>
      </c>
      <c r="D3568" s="3" t="str">
        <f>YEAR(Datos_Consumo[[#This Row],[FECHA]])&amp;"-"&amp;MONTH(Datos_Consumo[[#This Row],[FECHA]])</f>
        <v>2019-1</v>
      </c>
    </row>
    <row r="3569" spans="1:4" x14ac:dyDescent="0.25">
      <c r="A3569" t="s">
        <v>2406</v>
      </c>
      <c r="B3569">
        <v>56</v>
      </c>
      <c r="C3569" s="54">
        <v>43313</v>
      </c>
      <c r="D3569" s="3" t="str">
        <f>YEAR(Datos_Consumo[[#This Row],[FECHA]])&amp;"-"&amp;MONTH(Datos_Consumo[[#This Row],[FECHA]])</f>
        <v>2018-8</v>
      </c>
    </row>
    <row r="3570" spans="1:4" x14ac:dyDescent="0.25">
      <c r="A3570" t="s">
        <v>2406</v>
      </c>
      <c r="B3570">
        <v>59</v>
      </c>
      <c r="C3570" s="54">
        <v>43344</v>
      </c>
      <c r="D3570" s="3" t="str">
        <f>YEAR(Datos_Consumo[[#This Row],[FECHA]])&amp;"-"&amp;MONTH(Datos_Consumo[[#This Row],[FECHA]])</f>
        <v>2018-9</v>
      </c>
    </row>
    <row r="3571" spans="1:4" x14ac:dyDescent="0.25">
      <c r="A3571" t="s">
        <v>2406</v>
      </c>
      <c r="B3571">
        <v>33</v>
      </c>
      <c r="C3571" s="54">
        <v>43374</v>
      </c>
      <c r="D3571" s="3" t="str">
        <f>YEAR(Datos_Consumo[[#This Row],[FECHA]])&amp;"-"&amp;MONTH(Datos_Consumo[[#This Row],[FECHA]])</f>
        <v>2018-10</v>
      </c>
    </row>
    <row r="3572" spans="1:4" x14ac:dyDescent="0.25">
      <c r="A3572" t="s">
        <v>2406</v>
      </c>
      <c r="B3572">
        <v>35</v>
      </c>
      <c r="C3572" s="54">
        <v>43405</v>
      </c>
      <c r="D3572" s="3" t="str">
        <f>YEAR(Datos_Consumo[[#This Row],[FECHA]])&amp;"-"&amp;MONTH(Datos_Consumo[[#This Row],[FECHA]])</f>
        <v>2018-11</v>
      </c>
    </row>
    <row r="3573" spans="1:4" x14ac:dyDescent="0.25">
      <c r="A3573" t="s">
        <v>2406</v>
      </c>
      <c r="B3573">
        <v>42</v>
      </c>
      <c r="C3573" s="54">
        <v>43435</v>
      </c>
      <c r="D3573" s="3" t="str">
        <f>YEAR(Datos_Consumo[[#This Row],[FECHA]])&amp;"-"&amp;MONTH(Datos_Consumo[[#This Row],[FECHA]])</f>
        <v>2018-12</v>
      </c>
    </row>
    <row r="3574" spans="1:4" x14ac:dyDescent="0.25">
      <c r="A3574" t="s">
        <v>2406</v>
      </c>
      <c r="B3574">
        <v>15</v>
      </c>
      <c r="C3574" s="54">
        <v>43466</v>
      </c>
      <c r="D3574" s="3" t="str">
        <f>YEAR(Datos_Consumo[[#This Row],[FECHA]])&amp;"-"&amp;MONTH(Datos_Consumo[[#This Row],[FECHA]])</f>
        <v>2019-1</v>
      </c>
    </row>
    <row r="3575" spans="1:4" x14ac:dyDescent="0.25">
      <c r="A3575" t="s">
        <v>2407</v>
      </c>
      <c r="B3575">
        <v>39</v>
      </c>
      <c r="C3575" s="54">
        <v>43313</v>
      </c>
      <c r="D3575" s="3" t="str">
        <f>YEAR(Datos_Consumo[[#This Row],[FECHA]])&amp;"-"&amp;MONTH(Datos_Consumo[[#This Row],[FECHA]])</f>
        <v>2018-8</v>
      </c>
    </row>
    <row r="3576" spans="1:4" x14ac:dyDescent="0.25">
      <c r="A3576" t="s">
        <v>2407</v>
      </c>
      <c r="B3576">
        <v>30</v>
      </c>
      <c r="C3576" s="54">
        <v>43344</v>
      </c>
      <c r="D3576" s="3" t="str">
        <f>YEAR(Datos_Consumo[[#This Row],[FECHA]])&amp;"-"&amp;MONTH(Datos_Consumo[[#This Row],[FECHA]])</f>
        <v>2018-9</v>
      </c>
    </row>
    <row r="3577" spans="1:4" x14ac:dyDescent="0.25">
      <c r="A3577" t="s">
        <v>2407</v>
      </c>
      <c r="B3577">
        <v>35</v>
      </c>
      <c r="C3577" s="54">
        <v>43374</v>
      </c>
      <c r="D3577" s="3" t="str">
        <f>YEAR(Datos_Consumo[[#This Row],[FECHA]])&amp;"-"&amp;MONTH(Datos_Consumo[[#This Row],[FECHA]])</f>
        <v>2018-10</v>
      </c>
    </row>
    <row r="3578" spans="1:4" x14ac:dyDescent="0.25">
      <c r="A3578" t="s">
        <v>2407</v>
      </c>
      <c r="B3578">
        <v>42</v>
      </c>
      <c r="C3578" s="54">
        <v>43405</v>
      </c>
      <c r="D3578" s="3" t="str">
        <f>YEAR(Datos_Consumo[[#This Row],[FECHA]])&amp;"-"&amp;MONTH(Datos_Consumo[[#This Row],[FECHA]])</f>
        <v>2018-11</v>
      </c>
    </row>
    <row r="3579" spans="1:4" x14ac:dyDescent="0.25">
      <c r="A3579" t="s">
        <v>2407</v>
      </c>
      <c r="B3579">
        <v>40</v>
      </c>
      <c r="C3579" s="54">
        <v>43435</v>
      </c>
      <c r="D3579" s="3" t="str">
        <f>YEAR(Datos_Consumo[[#This Row],[FECHA]])&amp;"-"&amp;MONTH(Datos_Consumo[[#This Row],[FECHA]])</f>
        <v>2018-12</v>
      </c>
    </row>
    <row r="3580" spans="1:4" x14ac:dyDescent="0.25">
      <c r="A3580" t="s">
        <v>2407</v>
      </c>
      <c r="B3580">
        <v>35</v>
      </c>
      <c r="C3580" s="54">
        <v>43466</v>
      </c>
      <c r="D3580" s="3" t="str">
        <f>YEAR(Datos_Consumo[[#This Row],[FECHA]])&amp;"-"&amp;MONTH(Datos_Consumo[[#This Row],[FECHA]])</f>
        <v>2019-1</v>
      </c>
    </row>
    <row r="3581" spans="1:4" x14ac:dyDescent="0.25">
      <c r="A3581" t="s">
        <v>2408</v>
      </c>
      <c r="B3581">
        <v>30</v>
      </c>
      <c r="C3581" s="54">
        <v>43313</v>
      </c>
      <c r="D3581" s="3" t="str">
        <f>YEAR(Datos_Consumo[[#This Row],[FECHA]])&amp;"-"&amp;MONTH(Datos_Consumo[[#This Row],[FECHA]])</f>
        <v>2018-8</v>
      </c>
    </row>
    <row r="3582" spans="1:4" x14ac:dyDescent="0.25">
      <c r="A3582" t="s">
        <v>2408</v>
      </c>
      <c r="B3582">
        <v>21</v>
      </c>
      <c r="C3582" s="54">
        <v>43344</v>
      </c>
      <c r="D3582" s="3" t="str">
        <f>YEAR(Datos_Consumo[[#This Row],[FECHA]])&amp;"-"&amp;MONTH(Datos_Consumo[[#This Row],[FECHA]])</f>
        <v>2018-9</v>
      </c>
    </row>
    <row r="3583" spans="1:4" x14ac:dyDescent="0.25">
      <c r="A3583" t="s">
        <v>2408</v>
      </c>
      <c r="B3583">
        <v>14</v>
      </c>
      <c r="C3583" s="54">
        <v>43374</v>
      </c>
      <c r="D3583" s="3" t="str">
        <f>YEAR(Datos_Consumo[[#This Row],[FECHA]])&amp;"-"&amp;MONTH(Datos_Consumo[[#This Row],[FECHA]])</f>
        <v>2018-10</v>
      </c>
    </row>
    <row r="3584" spans="1:4" x14ac:dyDescent="0.25">
      <c r="A3584" t="s">
        <v>2408</v>
      </c>
      <c r="B3584">
        <v>22</v>
      </c>
      <c r="C3584" s="54">
        <v>43405</v>
      </c>
      <c r="D3584" s="3" t="str">
        <f>YEAR(Datos_Consumo[[#This Row],[FECHA]])&amp;"-"&amp;MONTH(Datos_Consumo[[#This Row],[FECHA]])</f>
        <v>2018-11</v>
      </c>
    </row>
    <row r="3585" spans="1:4" x14ac:dyDescent="0.25">
      <c r="A3585" t="s">
        <v>2408</v>
      </c>
      <c r="B3585">
        <v>39</v>
      </c>
      <c r="C3585" s="54">
        <v>43435</v>
      </c>
      <c r="D3585" s="3" t="str">
        <f>YEAR(Datos_Consumo[[#This Row],[FECHA]])&amp;"-"&amp;MONTH(Datos_Consumo[[#This Row],[FECHA]])</f>
        <v>2018-12</v>
      </c>
    </row>
    <row r="3586" spans="1:4" x14ac:dyDescent="0.25">
      <c r="A3586" t="s">
        <v>2408</v>
      </c>
      <c r="B3586">
        <v>13</v>
      </c>
      <c r="C3586" s="54">
        <v>43466</v>
      </c>
      <c r="D3586" s="3" t="str">
        <f>YEAR(Datos_Consumo[[#This Row],[FECHA]])&amp;"-"&amp;MONTH(Datos_Consumo[[#This Row],[FECHA]])</f>
        <v>2019-1</v>
      </c>
    </row>
    <row r="3587" spans="1:4" x14ac:dyDescent="0.25">
      <c r="A3587" t="s">
        <v>2409</v>
      </c>
      <c r="B3587">
        <v>50</v>
      </c>
      <c r="C3587" s="54">
        <v>43313</v>
      </c>
      <c r="D3587" s="3" t="str">
        <f>YEAR(Datos_Consumo[[#This Row],[FECHA]])&amp;"-"&amp;MONTH(Datos_Consumo[[#This Row],[FECHA]])</f>
        <v>2018-8</v>
      </c>
    </row>
    <row r="3588" spans="1:4" x14ac:dyDescent="0.25">
      <c r="A3588" t="s">
        <v>2409</v>
      </c>
      <c r="B3588">
        <v>88</v>
      </c>
      <c r="C3588" s="54">
        <v>43344</v>
      </c>
      <c r="D3588" s="3" t="str">
        <f>YEAR(Datos_Consumo[[#This Row],[FECHA]])&amp;"-"&amp;MONTH(Datos_Consumo[[#This Row],[FECHA]])</f>
        <v>2018-9</v>
      </c>
    </row>
    <row r="3589" spans="1:4" x14ac:dyDescent="0.25">
      <c r="A3589" t="s">
        <v>2409</v>
      </c>
      <c r="B3589">
        <v>88</v>
      </c>
      <c r="C3589" s="54">
        <v>43374</v>
      </c>
      <c r="D3589" s="3" t="str">
        <f>YEAR(Datos_Consumo[[#This Row],[FECHA]])&amp;"-"&amp;MONTH(Datos_Consumo[[#This Row],[FECHA]])</f>
        <v>2018-10</v>
      </c>
    </row>
    <row r="3590" spans="1:4" x14ac:dyDescent="0.25">
      <c r="A3590" t="s">
        <v>2409</v>
      </c>
      <c r="B3590">
        <v>77</v>
      </c>
      <c r="C3590" s="54">
        <v>43405</v>
      </c>
      <c r="D3590" s="3" t="str">
        <f>YEAR(Datos_Consumo[[#This Row],[FECHA]])&amp;"-"&amp;MONTH(Datos_Consumo[[#This Row],[FECHA]])</f>
        <v>2018-11</v>
      </c>
    </row>
    <row r="3591" spans="1:4" x14ac:dyDescent="0.25">
      <c r="A3591" t="s">
        <v>2409</v>
      </c>
      <c r="B3591">
        <v>52</v>
      </c>
      <c r="C3591" s="54">
        <v>43435</v>
      </c>
      <c r="D3591" s="3" t="str">
        <f>YEAR(Datos_Consumo[[#This Row],[FECHA]])&amp;"-"&amp;MONTH(Datos_Consumo[[#This Row],[FECHA]])</f>
        <v>2018-12</v>
      </c>
    </row>
    <row r="3592" spans="1:4" x14ac:dyDescent="0.25">
      <c r="A3592" t="s">
        <v>2409</v>
      </c>
      <c r="B3592">
        <v>20</v>
      </c>
      <c r="C3592" s="54">
        <v>43466</v>
      </c>
      <c r="D3592" s="3" t="str">
        <f>YEAR(Datos_Consumo[[#This Row],[FECHA]])&amp;"-"&amp;MONTH(Datos_Consumo[[#This Row],[FECHA]])</f>
        <v>2019-1</v>
      </c>
    </row>
    <row r="3593" spans="1:4" x14ac:dyDescent="0.25">
      <c r="A3593" t="s">
        <v>2410</v>
      </c>
      <c r="B3593">
        <v>2</v>
      </c>
      <c r="C3593" s="54">
        <v>43313</v>
      </c>
      <c r="D3593" s="3" t="str">
        <f>YEAR(Datos_Consumo[[#This Row],[FECHA]])&amp;"-"&amp;MONTH(Datos_Consumo[[#This Row],[FECHA]])</f>
        <v>2018-8</v>
      </c>
    </row>
    <row r="3594" spans="1:4" x14ac:dyDescent="0.25">
      <c r="A3594" t="s">
        <v>2410</v>
      </c>
      <c r="B3594">
        <v>10</v>
      </c>
      <c r="C3594" s="54">
        <v>43344</v>
      </c>
      <c r="D3594" s="3" t="str">
        <f>YEAR(Datos_Consumo[[#This Row],[FECHA]])&amp;"-"&amp;MONTH(Datos_Consumo[[#This Row],[FECHA]])</f>
        <v>2018-9</v>
      </c>
    </row>
    <row r="3595" spans="1:4" x14ac:dyDescent="0.25">
      <c r="A3595" t="s">
        <v>2410</v>
      </c>
      <c r="B3595">
        <v>5</v>
      </c>
      <c r="C3595" s="54">
        <v>43374</v>
      </c>
      <c r="D3595" s="3" t="str">
        <f>YEAR(Datos_Consumo[[#This Row],[FECHA]])&amp;"-"&amp;MONTH(Datos_Consumo[[#This Row],[FECHA]])</f>
        <v>2018-10</v>
      </c>
    </row>
    <row r="3596" spans="1:4" x14ac:dyDescent="0.25">
      <c r="A3596" t="s">
        <v>2410</v>
      </c>
      <c r="B3596">
        <v>10</v>
      </c>
      <c r="C3596" s="54">
        <v>43435</v>
      </c>
      <c r="D3596" s="3" t="str">
        <f>YEAR(Datos_Consumo[[#This Row],[FECHA]])&amp;"-"&amp;MONTH(Datos_Consumo[[#This Row],[FECHA]])</f>
        <v>2018-12</v>
      </c>
    </row>
    <row r="3597" spans="1:4" x14ac:dyDescent="0.25">
      <c r="A3597" t="s">
        <v>2410</v>
      </c>
      <c r="B3597">
        <v>6</v>
      </c>
      <c r="C3597" s="54">
        <v>43466</v>
      </c>
      <c r="D3597" s="3" t="str">
        <f>YEAR(Datos_Consumo[[#This Row],[FECHA]])&amp;"-"&amp;MONTH(Datos_Consumo[[#This Row],[FECHA]])</f>
        <v>2019-1</v>
      </c>
    </row>
    <row r="3598" spans="1:4" x14ac:dyDescent="0.25">
      <c r="A3598" t="s">
        <v>2411</v>
      </c>
      <c r="B3598">
        <v>40</v>
      </c>
      <c r="C3598" s="54">
        <v>43344</v>
      </c>
      <c r="D3598" s="3" t="str">
        <f>YEAR(Datos_Consumo[[#This Row],[FECHA]])&amp;"-"&amp;MONTH(Datos_Consumo[[#This Row],[FECHA]])</f>
        <v>2018-9</v>
      </c>
    </row>
    <row r="3599" spans="1:4" x14ac:dyDescent="0.25">
      <c r="A3599" t="s">
        <v>2411</v>
      </c>
      <c r="B3599">
        <v>4</v>
      </c>
      <c r="C3599" s="54">
        <v>43374</v>
      </c>
      <c r="D3599" s="3" t="str">
        <f>YEAR(Datos_Consumo[[#This Row],[FECHA]])&amp;"-"&amp;MONTH(Datos_Consumo[[#This Row],[FECHA]])</f>
        <v>2018-10</v>
      </c>
    </row>
    <row r="3600" spans="1:4" x14ac:dyDescent="0.25">
      <c r="A3600" t="s">
        <v>2411</v>
      </c>
      <c r="B3600">
        <v>13</v>
      </c>
      <c r="C3600" s="54">
        <v>43405</v>
      </c>
      <c r="D3600" s="3" t="str">
        <f>YEAR(Datos_Consumo[[#This Row],[FECHA]])&amp;"-"&amp;MONTH(Datos_Consumo[[#This Row],[FECHA]])</f>
        <v>2018-11</v>
      </c>
    </row>
    <row r="3601" spans="1:4" x14ac:dyDescent="0.25">
      <c r="A3601" t="s">
        <v>2411</v>
      </c>
      <c r="B3601">
        <v>5</v>
      </c>
      <c r="C3601" s="54">
        <v>43435</v>
      </c>
      <c r="D3601" s="3" t="str">
        <f>YEAR(Datos_Consumo[[#This Row],[FECHA]])&amp;"-"&amp;MONTH(Datos_Consumo[[#This Row],[FECHA]])</f>
        <v>2018-12</v>
      </c>
    </row>
    <row r="3602" spans="1:4" x14ac:dyDescent="0.25">
      <c r="A3602" t="s">
        <v>2412</v>
      </c>
      <c r="B3602">
        <v>31</v>
      </c>
      <c r="C3602" s="54">
        <v>43344</v>
      </c>
      <c r="D3602" s="3" t="str">
        <f>YEAR(Datos_Consumo[[#This Row],[FECHA]])&amp;"-"&amp;MONTH(Datos_Consumo[[#This Row],[FECHA]])</f>
        <v>2018-9</v>
      </c>
    </row>
    <row r="3603" spans="1:4" x14ac:dyDescent="0.25">
      <c r="A3603" t="s">
        <v>2412</v>
      </c>
      <c r="B3603">
        <v>27</v>
      </c>
      <c r="C3603" s="54">
        <v>43374</v>
      </c>
      <c r="D3603" s="3" t="str">
        <f>YEAR(Datos_Consumo[[#This Row],[FECHA]])&amp;"-"&amp;MONTH(Datos_Consumo[[#This Row],[FECHA]])</f>
        <v>2018-10</v>
      </c>
    </row>
    <row r="3604" spans="1:4" x14ac:dyDescent="0.25">
      <c r="A3604" t="s">
        <v>2412</v>
      </c>
      <c r="B3604">
        <v>38</v>
      </c>
      <c r="C3604" s="54">
        <v>43405</v>
      </c>
      <c r="D3604" s="3" t="str">
        <f>YEAR(Datos_Consumo[[#This Row],[FECHA]])&amp;"-"&amp;MONTH(Datos_Consumo[[#This Row],[FECHA]])</f>
        <v>2018-11</v>
      </c>
    </row>
    <row r="3605" spans="1:4" x14ac:dyDescent="0.25">
      <c r="A3605" t="s">
        <v>2412</v>
      </c>
      <c r="B3605">
        <v>21</v>
      </c>
      <c r="C3605" s="54">
        <v>43435</v>
      </c>
      <c r="D3605" s="3" t="str">
        <f>YEAR(Datos_Consumo[[#This Row],[FECHA]])&amp;"-"&amp;MONTH(Datos_Consumo[[#This Row],[FECHA]])</f>
        <v>2018-12</v>
      </c>
    </row>
    <row r="3606" spans="1:4" x14ac:dyDescent="0.25">
      <c r="A3606" t="s">
        <v>2412</v>
      </c>
      <c r="B3606">
        <v>20</v>
      </c>
      <c r="C3606" s="54">
        <v>43466</v>
      </c>
      <c r="D3606" s="3" t="str">
        <f>YEAR(Datos_Consumo[[#This Row],[FECHA]])&amp;"-"&amp;MONTH(Datos_Consumo[[#This Row],[FECHA]])</f>
        <v>2019-1</v>
      </c>
    </row>
    <row r="3607" spans="1:4" x14ac:dyDescent="0.25">
      <c r="A3607" t="s">
        <v>2413</v>
      </c>
      <c r="B3607">
        <v>17</v>
      </c>
      <c r="C3607" s="54">
        <v>43313</v>
      </c>
      <c r="D3607" s="3" t="str">
        <f>YEAR(Datos_Consumo[[#This Row],[FECHA]])&amp;"-"&amp;MONTH(Datos_Consumo[[#This Row],[FECHA]])</f>
        <v>2018-8</v>
      </c>
    </row>
    <row r="3608" spans="1:4" x14ac:dyDescent="0.25">
      <c r="A3608" t="s">
        <v>2413</v>
      </c>
      <c r="B3608">
        <v>29</v>
      </c>
      <c r="C3608" s="54">
        <v>43344</v>
      </c>
      <c r="D3608" s="3" t="str">
        <f>YEAR(Datos_Consumo[[#This Row],[FECHA]])&amp;"-"&amp;MONTH(Datos_Consumo[[#This Row],[FECHA]])</f>
        <v>2018-9</v>
      </c>
    </row>
    <row r="3609" spans="1:4" x14ac:dyDescent="0.25">
      <c r="A3609" t="s">
        <v>2413</v>
      </c>
      <c r="B3609">
        <v>18</v>
      </c>
      <c r="C3609" s="54">
        <v>43374</v>
      </c>
      <c r="D3609" s="3" t="str">
        <f>YEAR(Datos_Consumo[[#This Row],[FECHA]])&amp;"-"&amp;MONTH(Datos_Consumo[[#This Row],[FECHA]])</f>
        <v>2018-10</v>
      </c>
    </row>
    <row r="3610" spans="1:4" x14ac:dyDescent="0.25">
      <c r="A3610" t="s">
        <v>2413</v>
      </c>
      <c r="B3610">
        <v>34</v>
      </c>
      <c r="C3610" s="54">
        <v>43405</v>
      </c>
      <c r="D3610" s="3" t="str">
        <f>YEAR(Datos_Consumo[[#This Row],[FECHA]])&amp;"-"&amp;MONTH(Datos_Consumo[[#This Row],[FECHA]])</f>
        <v>2018-11</v>
      </c>
    </row>
    <row r="3611" spans="1:4" x14ac:dyDescent="0.25">
      <c r="A3611" t="s">
        <v>2413</v>
      </c>
      <c r="B3611">
        <v>9</v>
      </c>
      <c r="C3611" s="54">
        <v>43435</v>
      </c>
      <c r="D3611" s="3" t="str">
        <f>YEAR(Datos_Consumo[[#This Row],[FECHA]])&amp;"-"&amp;MONTH(Datos_Consumo[[#This Row],[FECHA]])</f>
        <v>2018-12</v>
      </c>
    </row>
    <row r="3612" spans="1:4" x14ac:dyDescent="0.25">
      <c r="A3612" t="s">
        <v>2413</v>
      </c>
      <c r="B3612">
        <v>6</v>
      </c>
      <c r="C3612" s="54">
        <v>43466</v>
      </c>
      <c r="D3612" s="3" t="str">
        <f>YEAR(Datos_Consumo[[#This Row],[FECHA]])&amp;"-"&amp;MONTH(Datos_Consumo[[#This Row],[FECHA]])</f>
        <v>2019-1</v>
      </c>
    </row>
    <row r="3613" spans="1:4" x14ac:dyDescent="0.25">
      <c r="A3613" t="s">
        <v>2414</v>
      </c>
      <c r="B3613">
        <v>15</v>
      </c>
      <c r="C3613" s="54">
        <v>43313</v>
      </c>
      <c r="D3613" s="3" t="str">
        <f>YEAR(Datos_Consumo[[#This Row],[FECHA]])&amp;"-"&amp;MONTH(Datos_Consumo[[#This Row],[FECHA]])</f>
        <v>2018-8</v>
      </c>
    </row>
    <row r="3614" spans="1:4" x14ac:dyDescent="0.25">
      <c r="A3614" t="s">
        <v>2414</v>
      </c>
      <c r="B3614">
        <v>5</v>
      </c>
      <c r="C3614" s="54">
        <v>43344</v>
      </c>
      <c r="D3614" s="3" t="str">
        <f>YEAR(Datos_Consumo[[#This Row],[FECHA]])&amp;"-"&amp;MONTH(Datos_Consumo[[#This Row],[FECHA]])</f>
        <v>2018-9</v>
      </c>
    </row>
    <row r="3615" spans="1:4" x14ac:dyDescent="0.25">
      <c r="A3615" t="s">
        <v>2414</v>
      </c>
      <c r="B3615">
        <v>6</v>
      </c>
      <c r="C3615" s="54">
        <v>43374</v>
      </c>
      <c r="D3615" s="3" t="str">
        <f>YEAR(Datos_Consumo[[#This Row],[FECHA]])&amp;"-"&amp;MONTH(Datos_Consumo[[#This Row],[FECHA]])</f>
        <v>2018-10</v>
      </c>
    </row>
    <row r="3616" spans="1:4" x14ac:dyDescent="0.25">
      <c r="A3616" t="s">
        <v>2414</v>
      </c>
      <c r="B3616">
        <v>11</v>
      </c>
      <c r="C3616" s="54">
        <v>43405</v>
      </c>
      <c r="D3616" s="3" t="str">
        <f>YEAR(Datos_Consumo[[#This Row],[FECHA]])&amp;"-"&amp;MONTH(Datos_Consumo[[#This Row],[FECHA]])</f>
        <v>2018-11</v>
      </c>
    </row>
    <row r="3617" spans="1:4" x14ac:dyDescent="0.25">
      <c r="A3617" t="s">
        <v>2414</v>
      </c>
      <c r="B3617">
        <v>3</v>
      </c>
      <c r="C3617" s="54">
        <v>43435</v>
      </c>
      <c r="D3617" s="3" t="str">
        <f>YEAR(Datos_Consumo[[#This Row],[FECHA]])&amp;"-"&amp;MONTH(Datos_Consumo[[#This Row],[FECHA]])</f>
        <v>2018-12</v>
      </c>
    </row>
    <row r="3618" spans="1:4" x14ac:dyDescent="0.25">
      <c r="A3618" t="s">
        <v>2414</v>
      </c>
      <c r="B3618">
        <v>2</v>
      </c>
      <c r="C3618" s="54">
        <v>43466</v>
      </c>
      <c r="D3618" s="3" t="str">
        <f>YEAR(Datos_Consumo[[#This Row],[FECHA]])&amp;"-"&amp;MONTH(Datos_Consumo[[#This Row],[FECHA]])</f>
        <v>2019-1</v>
      </c>
    </row>
    <row r="3619" spans="1:4" x14ac:dyDescent="0.25">
      <c r="A3619" t="s">
        <v>2415</v>
      </c>
      <c r="B3619">
        <v>18</v>
      </c>
      <c r="C3619" s="54">
        <v>43313</v>
      </c>
      <c r="D3619" s="3" t="str">
        <f>YEAR(Datos_Consumo[[#This Row],[FECHA]])&amp;"-"&amp;MONTH(Datos_Consumo[[#This Row],[FECHA]])</f>
        <v>2018-8</v>
      </c>
    </row>
    <row r="3620" spans="1:4" x14ac:dyDescent="0.25">
      <c r="A3620" t="s">
        <v>2415</v>
      </c>
      <c r="B3620">
        <v>9</v>
      </c>
      <c r="C3620" s="54">
        <v>43344</v>
      </c>
      <c r="D3620" s="3" t="str">
        <f>YEAR(Datos_Consumo[[#This Row],[FECHA]])&amp;"-"&amp;MONTH(Datos_Consumo[[#This Row],[FECHA]])</f>
        <v>2018-9</v>
      </c>
    </row>
    <row r="3621" spans="1:4" x14ac:dyDescent="0.25">
      <c r="A3621" t="s">
        <v>2415</v>
      </c>
      <c r="B3621">
        <v>9</v>
      </c>
      <c r="C3621" s="54">
        <v>43374</v>
      </c>
      <c r="D3621" s="3" t="str">
        <f>YEAR(Datos_Consumo[[#This Row],[FECHA]])&amp;"-"&amp;MONTH(Datos_Consumo[[#This Row],[FECHA]])</f>
        <v>2018-10</v>
      </c>
    </row>
    <row r="3622" spans="1:4" x14ac:dyDescent="0.25">
      <c r="A3622" t="s">
        <v>2415</v>
      </c>
      <c r="B3622">
        <v>4</v>
      </c>
      <c r="C3622" s="54">
        <v>43405</v>
      </c>
      <c r="D3622" s="3" t="str">
        <f>YEAR(Datos_Consumo[[#This Row],[FECHA]])&amp;"-"&amp;MONTH(Datos_Consumo[[#This Row],[FECHA]])</f>
        <v>2018-11</v>
      </c>
    </row>
    <row r="3623" spans="1:4" x14ac:dyDescent="0.25">
      <c r="A3623" t="s">
        <v>2415</v>
      </c>
      <c r="B3623">
        <v>4</v>
      </c>
      <c r="C3623" s="54">
        <v>43435</v>
      </c>
      <c r="D3623" s="3" t="str">
        <f>YEAR(Datos_Consumo[[#This Row],[FECHA]])&amp;"-"&amp;MONTH(Datos_Consumo[[#This Row],[FECHA]])</f>
        <v>2018-12</v>
      </c>
    </row>
    <row r="3624" spans="1:4" x14ac:dyDescent="0.25">
      <c r="A3624" t="s">
        <v>2416</v>
      </c>
      <c r="B3624">
        <v>5</v>
      </c>
      <c r="C3624" s="54">
        <v>43313</v>
      </c>
      <c r="D3624" s="3" t="str">
        <f>YEAR(Datos_Consumo[[#This Row],[FECHA]])&amp;"-"&amp;MONTH(Datos_Consumo[[#This Row],[FECHA]])</f>
        <v>2018-8</v>
      </c>
    </row>
    <row r="3625" spans="1:4" x14ac:dyDescent="0.25">
      <c r="A3625" t="s">
        <v>2416</v>
      </c>
      <c r="B3625">
        <v>3</v>
      </c>
      <c r="C3625" s="54">
        <v>43344</v>
      </c>
      <c r="D3625" s="3" t="str">
        <f>YEAR(Datos_Consumo[[#This Row],[FECHA]])&amp;"-"&amp;MONTH(Datos_Consumo[[#This Row],[FECHA]])</f>
        <v>2018-9</v>
      </c>
    </row>
    <row r="3626" spans="1:4" x14ac:dyDescent="0.25">
      <c r="A3626" t="s">
        <v>2416</v>
      </c>
      <c r="B3626">
        <v>11</v>
      </c>
      <c r="C3626" s="54">
        <v>43374</v>
      </c>
      <c r="D3626" s="3" t="str">
        <f>YEAR(Datos_Consumo[[#This Row],[FECHA]])&amp;"-"&amp;MONTH(Datos_Consumo[[#This Row],[FECHA]])</f>
        <v>2018-10</v>
      </c>
    </row>
    <row r="3627" spans="1:4" x14ac:dyDescent="0.25">
      <c r="A3627" t="s">
        <v>2416</v>
      </c>
      <c r="B3627">
        <v>18</v>
      </c>
      <c r="C3627" s="54">
        <v>43405</v>
      </c>
      <c r="D3627" s="3" t="str">
        <f>YEAR(Datos_Consumo[[#This Row],[FECHA]])&amp;"-"&amp;MONTH(Datos_Consumo[[#This Row],[FECHA]])</f>
        <v>2018-11</v>
      </c>
    </row>
    <row r="3628" spans="1:4" x14ac:dyDescent="0.25">
      <c r="A3628" t="s">
        <v>2416</v>
      </c>
      <c r="B3628">
        <v>8</v>
      </c>
      <c r="C3628" s="54">
        <v>43435</v>
      </c>
      <c r="D3628" s="3" t="str">
        <f>YEAR(Datos_Consumo[[#This Row],[FECHA]])&amp;"-"&amp;MONTH(Datos_Consumo[[#This Row],[FECHA]])</f>
        <v>2018-12</v>
      </c>
    </row>
    <row r="3629" spans="1:4" x14ac:dyDescent="0.25">
      <c r="A3629" t="s">
        <v>2416</v>
      </c>
      <c r="B3629">
        <v>4</v>
      </c>
      <c r="C3629" s="54">
        <v>43466</v>
      </c>
      <c r="D3629" s="3" t="str">
        <f>YEAR(Datos_Consumo[[#This Row],[FECHA]])&amp;"-"&amp;MONTH(Datos_Consumo[[#This Row],[FECHA]])</f>
        <v>2019-1</v>
      </c>
    </row>
    <row r="3630" spans="1:4" x14ac:dyDescent="0.25">
      <c r="A3630" t="s">
        <v>2417</v>
      </c>
      <c r="B3630">
        <v>7</v>
      </c>
      <c r="C3630" s="54">
        <v>43313</v>
      </c>
      <c r="D3630" s="3" t="str">
        <f>YEAR(Datos_Consumo[[#This Row],[FECHA]])&amp;"-"&amp;MONTH(Datos_Consumo[[#This Row],[FECHA]])</f>
        <v>2018-8</v>
      </c>
    </row>
    <row r="3631" spans="1:4" x14ac:dyDescent="0.25">
      <c r="A3631" t="s">
        <v>2417</v>
      </c>
      <c r="B3631">
        <v>13</v>
      </c>
      <c r="C3631" s="54">
        <v>43344</v>
      </c>
      <c r="D3631" s="3" t="str">
        <f>YEAR(Datos_Consumo[[#This Row],[FECHA]])&amp;"-"&amp;MONTH(Datos_Consumo[[#This Row],[FECHA]])</f>
        <v>2018-9</v>
      </c>
    </row>
    <row r="3632" spans="1:4" x14ac:dyDescent="0.25">
      <c r="A3632" t="s">
        <v>2417</v>
      </c>
      <c r="B3632">
        <v>2</v>
      </c>
      <c r="C3632" s="54">
        <v>43374</v>
      </c>
      <c r="D3632" s="3" t="str">
        <f>YEAR(Datos_Consumo[[#This Row],[FECHA]])&amp;"-"&amp;MONTH(Datos_Consumo[[#This Row],[FECHA]])</f>
        <v>2018-10</v>
      </c>
    </row>
    <row r="3633" spans="1:4" x14ac:dyDescent="0.25">
      <c r="A3633" t="s">
        <v>2417</v>
      </c>
      <c r="B3633">
        <v>17</v>
      </c>
      <c r="C3633" s="54">
        <v>43405</v>
      </c>
      <c r="D3633" s="3" t="str">
        <f>YEAR(Datos_Consumo[[#This Row],[FECHA]])&amp;"-"&amp;MONTH(Datos_Consumo[[#This Row],[FECHA]])</f>
        <v>2018-11</v>
      </c>
    </row>
    <row r="3634" spans="1:4" x14ac:dyDescent="0.25">
      <c r="A3634" t="s">
        <v>2417</v>
      </c>
      <c r="B3634">
        <v>6</v>
      </c>
      <c r="C3634" s="54">
        <v>43435</v>
      </c>
      <c r="D3634" s="3" t="str">
        <f>YEAR(Datos_Consumo[[#This Row],[FECHA]])&amp;"-"&amp;MONTH(Datos_Consumo[[#This Row],[FECHA]])</f>
        <v>2018-12</v>
      </c>
    </row>
    <row r="3635" spans="1:4" x14ac:dyDescent="0.25">
      <c r="A3635" t="s">
        <v>2417</v>
      </c>
      <c r="B3635">
        <v>9</v>
      </c>
      <c r="C3635" s="54">
        <v>43466</v>
      </c>
      <c r="D3635" s="3" t="str">
        <f>YEAR(Datos_Consumo[[#This Row],[FECHA]])&amp;"-"&amp;MONTH(Datos_Consumo[[#This Row],[FECHA]])</f>
        <v>2019-1</v>
      </c>
    </row>
    <row r="3636" spans="1:4" x14ac:dyDescent="0.25">
      <c r="A3636" t="s">
        <v>2418</v>
      </c>
      <c r="B3636">
        <v>3</v>
      </c>
      <c r="C3636" s="54">
        <v>43313</v>
      </c>
      <c r="D3636" s="3" t="str">
        <f>YEAR(Datos_Consumo[[#This Row],[FECHA]])&amp;"-"&amp;MONTH(Datos_Consumo[[#This Row],[FECHA]])</f>
        <v>2018-8</v>
      </c>
    </row>
    <row r="3637" spans="1:4" x14ac:dyDescent="0.25">
      <c r="A3637" t="s">
        <v>2418</v>
      </c>
      <c r="B3637">
        <v>5</v>
      </c>
      <c r="C3637" s="54">
        <v>43344</v>
      </c>
      <c r="D3637" s="3" t="str">
        <f>YEAR(Datos_Consumo[[#This Row],[FECHA]])&amp;"-"&amp;MONTH(Datos_Consumo[[#This Row],[FECHA]])</f>
        <v>2018-9</v>
      </c>
    </row>
    <row r="3638" spans="1:4" x14ac:dyDescent="0.25">
      <c r="A3638" t="s">
        <v>2418</v>
      </c>
      <c r="B3638">
        <v>2</v>
      </c>
      <c r="C3638" s="54">
        <v>43374</v>
      </c>
      <c r="D3638" s="3" t="str">
        <f>YEAR(Datos_Consumo[[#This Row],[FECHA]])&amp;"-"&amp;MONTH(Datos_Consumo[[#This Row],[FECHA]])</f>
        <v>2018-10</v>
      </c>
    </row>
    <row r="3639" spans="1:4" x14ac:dyDescent="0.25">
      <c r="A3639" t="s">
        <v>2418</v>
      </c>
      <c r="B3639">
        <v>5</v>
      </c>
      <c r="C3639" s="54">
        <v>43405</v>
      </c>
      <c r="D3639" s="3" t="str">
        <f>YEAR(Datos_Consumo[[#This Row],[FECHA]])&amp;"-"&amp;MONTH(Datos_Consumo[[#This Row],[FECHA]])</f>
        <v>2018-11</v>
      </c>
    </row>
    <row r="3640" spans="1:4" x14ac:dyDescent="0.25">
      <c r="A3640" t="s">
        <v>2418</v>
      </c>
      <c r="B3640">
        <v>5</v>
      </c>
      <c r="C3640" s="54">
        <v>43435</v>
      </c>
      <c r="D3640" s="3" t="str">
        <f>YEAR(Datos_Consumo[[#This Row],[FECHA]])&amp;"-"&amp;MONTH(Datos_Consumo[[#This Row],[FECHA]])</f>
        <v>2018-12</v>
      </c>
    </row>
    <row r="3641" spans="1:4" x14ac:dyDescent="0.25">
      <c r="A3641" t="s">
        <v>2419</v>
      </c>
      <c r="B3641">
        <v>6</v>
      </c>
      <c r="C3641" s="54">
        <v>43313</v>
      </c>
      <c r="D3641" s="3" t="str">
        <f>YEAR(Datos_Consumo[[#This Row],[FECHA]])&amp;"-"&amp;MONTH(Datos_Consumo[[#This Row],[FECHA]])</f>
        <v>2018-8</v>
      </c>
    </row>
    <row r="3642" spans="1:4" x14ac:dyDescent="0.25">
      <c r="A3642" t="s">
        <v>2419</v>
      </c>
      <c r="B3642">
        <v>8</v>
      </c>
      <c r="C3642" s="54">
        <v>43344</v>
      </c>
      <c r="D3642" s="3" t="str">
        <f>YEAR(Datos_Consumo[[#This Row],[FECHA]])&amp;"-"&amp;MONTH(Datos_Consumo[[#This Row],[FECHA]])</f>
        <v>2018-9</v>
      </c>
    </row>
    <row r="3643" spans="1:4" x14ac:dyDescent="0.25">
      <c r="A3643" t="s">
        <v>2419</v>
      </c>
      <c r="B3643">
        <v>1</v>
      </c>
      <c r="C3643" s="54">
        <v>43405</v>
      </c>
      <c r="D3643" s="3" t="str">
        <f>YEAR(Datos_Consumo[[#This Row],[FECHA]])&amp;"-"&amp;MONTH(Datos_Consumo[[#This Row],[FECHA]])</f>
        <v>2018-11</v>
      </c>
    </row>
    <row r="3644" spans="1:4" x14ac:dyDescent="0.25">
      <c r="A3644" t="s">
        <v>2419</v>
      </c>
      <c r="B3644">
        <v>9</v>
      </c>
      <c r="C3644" s="54">
        <v>43435</v>
      </c>
      <c r="D3644" s="3" t="str">
        <f>YEAR(Datos_Consumo[[#This Row],[FECHA]])&amp;"-"&amp;MONTH(Datos_Consumo[[#This Row],[FECHA]])</f>
        <v>2018-12</v>
      </c>
    </row>
    <row r="3645" spans="1:4" x14ac:dyDescent="0.25">
      <c r="A3645" t="s">
        <v>2420</v>
      </c>
      <c r="B3645">
        <v>2</v>
      </c>
      <c r="C3645" s="54">
        <v>43313</v>
      </c>
      <c r="D3645" s="3" t="str">
        <f>YEAR(Datos_Consumo[[#This Row],[FECHA]])&amp;"-"&amp;MONTH(Datos_Consumo[[#This Row],[FECHA]])</f>
        <v>2018-8</v>
      </c>
    </row>
    <row r="3646" spans="1:4" x14ac:dyDescent="0.25">
      <c r="A3646" t="s">
        <v>2420</v>
      </c>
      <c r="B3646">
        <v>5</v>
      </c>
      <c r="C3646" s="54">
        <v>43344</v>
      </c>
      <c r="D3646" s="3" t="str">
        <f>YEAR(Datos_Consumo[[#This Row],[FECHA]])&amp;"-"&amp;MONTH(Datos_Consumo[[#This Row],[FECHA]])</f>
        <v>2018-9</v>
      </c>
    </row>
    <row r="3647" spans="1:4" x14ac:dyDescent="0.25">
      <c r="A3647" t="s">
        <v>2420</v>
      </c>
      <c r="B3647">
        <v>5</v>
      </c>
      <c r="C3647" s="54">
        <v>43374</v>
      </c>
      <c r="D3647" s="3" t="str">
        <f>YEAR(Datos_Consumo[[#This Row],[FECHA]])&amp;"-"&amp;MONTH(Datos_Consumo[[#This Row],[FECHA]])</f>
        <v>2018-10</v>
      </c>
    </row>
    <row r="3648" spans="1:4" x14ac:dyDescent="0.25">
      <c r="A3648" t="s">
        <v>2420</v>
      </c>
      <c r="B3648">
        <v>1</v>
      </c>
      <c r="C3648" s="54">
        <v>43466</v>
      </c>
      <c r="D3648" s="3" t="str">
        <f>YEAR(Datos_Consumo[[#This Row],[FECHA]])&amp;"-"&amp;MONTH(Datos_Consumo[[#This Row],[FECHA]])</f>
        <v>2019-1</v>
      </c>
    </row>
    <row r="3649" spans="1:4" x14ac:dyDescent="0.25">
      <c r="A3649" t="s">
        <v>2421</v>
      </c>
      <c r="B3649">
        <v>2</v>
      </c>
      <c r="C3649" s="54">
        <v>43313</v>
      </c>
      <c r="D3649" s="3" t="str">
        <f>YEAR(Datos_Consumo[[#This Row],[FECHA]])&amp;"-"&amp;MONTH(Datos_Consumo[[#This Row],[FECHA]])</f>
        <v>2018-8</v>
      </c>
    </row>
    <row r="3650" spans="1:4" x14ac:dyDescent="0.25">
      <c r="A3650" t="s">
        <v>2421</v>
      </c>
      <c r="B3650">
        <v>11</v>
      </c>
      <c r="C3650" s="54">
        <v>43344</v>
      </c>
      <c r="D3650" s="3" t="str">
        <f>YEAR(Datos_Consumo[[#This Row],[FECHA]])&amp;"-"&amp;MONTH(Datos_Consumo[[#This Row],[FECHA]])</f>
        <v>2018-9</v>
      </c>
    </row>
    <row r="3651" spans="1:4" x14ac:dyDescent="0.25">
      <c r="A3651" t="s">
        <v>2421</v>
      </c>
      <c r="B3651">
        <v>7</v>
      </c>
      <c r="C3651" s="54">
        <v>43374</v>
      </c>
      <c r="D3651" s="3" t="str">
        <f>YEAR(Datos_Consumo[[#This Row],[FECHA]])&amp;"-"&amp;MONTH(Datos_Consumo[[#This Row],[FECHA]])</f>
        <v>2018-10</v>
      </c>
    </row>
    <row r="3652" spans="1:4" x14ac:dyDescent="0.25">
      <c r="A3652" t="s">
        <v>2421</v>
      </c>
      <c r="B3652">
        <v>6</v>
      </c>
      <c r="C3652" s="54">
        <v>43405</v>
      </c>
      <c r="D3652" s="3" t="str">
        <f>YEAR(Datos_Consumo[[#This Row],[FECHA]])&amp;"-"&amp;MONTH(Datos_Consumo[[#This Row],[FECHA]])</f>
        <v>2018-11</v>
      </c>
    </row>
    <row r="3653" spans="1:4" x14ac:dyDescent="0.25">
      <c r="A3653" t="s">
        <v>2421</v>
      </c>
      <c r="B3653">
        <v>14</v>
      </c>
      <c r="C3653" s="54">
        <v>43435</v>
      </c>
      <c r="D3653" s="3" t="str">
        <f>YEAR(Datos_Consumo[[#This Row],[FECHA]])&amp;"-"&amp;MONTH(Datos_Consumo[[#This Row],[FECHA]])</f>
        <v>2018-12</v>
      </c>
    </row>
    <row r="3654" spans="1:4" x14ac:dyDescent="0.25">
      <c r="A3654" t="s">
        <v>2421</v>
      </c>
      <c r="B3654">
        <v>9</v>
      </c>
      <c r="C3654" s="54">
        <v>43466</v>
      </c>
      <c r="D3654" s="3" t="str">
        <f>YEAR(Datos_Consumo[[#This Row],[FECHA]])&amp;"-"&amp;MONTH(Datos_Consumo[[#This Row],[FECHA]])</f>
        <v>2019-1</v>
      </c>
    </row>
    <row r="3655" spans="1:4" x14ac:dyDescent="0.25">
      <c r="A3655" t="s">
        <v>2422</v>
      </c>
      <c r="B3655">
        <v>24</v>
      </c>
      <c r="C3655" s="54">
        <v>43344</v>
      </c>
      <c r="D3655" s="3" t="str">
        <f>YEAR(Datos_Consumo[[#This Row],[FECHA]])&amp;"-"&amp;MONTH(Datos_Consumo[[#This Row],[FECHA]])</f>
        <v>2018-9</v>
      </c>
    </row>
    <row r="3656" spans="1:4" x14ac:dyDescent="0.25">
      <c r="A3656" t="s">
        <v>2422</v>
      </c>
      <c r="B3656">
        <v>4</v>
      </c>
      <c r="C3656" s="54">
        <v>43374</v>
      </c>
      <c r="D3656" s="3" t="str">
        <f>YEAR(Datos_Consumo[[#This Row],[FECHA]])&amp;"-"&amp;MONTH(Datos_Consumo[[#This Row],[FECHA]])</f>
        <v>2018-10</v>
      </c>
    </row>
    <row r="3657" spans="1:4" x14ac:dyDescent="0.25">
      <c r="A3657" t="s">
        <v>2422</v>
      </c>
      <c r="B3657">
        <v>2</v>
      </c>
      <c r="C3657" s="54">
        <v>43405</v>
      </c>
      <c r="D3657" s="3" t="str">
        <f>YEAR(Datos_Consumo[[#This Row],[FECHA]])&amp;"-"&amp;MONTH(Datos_Consumo[[#This Row],[FECHA]])</f>
        <v>2018-11</v>
      </c>
    </row>
    <row r="3658" spans="1:4" x14ac:dyDescent="0.25">
      <c r="A3658" t="s">
        <v>2422</v>
      </c>
      <c r="B3658">
        <v>13</v>
      </c>
      <c r="C3658" s="54">
        <v>43435</v>
      </c>
      <c r="D3658" s="3" t="str">
        <f>YEAR(Datos_Consumo[[#This Row],[FECHA]])&amp;"-"&amp;MONTH(Datos_Consumo[[#This Row],[FECHA]])</f>
        <v>2018-12</v>
      </c>
    </row>
    <row r="3659" spans="1:4" x14ac:dyDescent="0.25">
      <c r="A3659" t="s">
        <v>2423</v>
      </c>
      <c r="B3659">
        <v>22</v>
      </c>
      <c r="C3659" s="54">
        <v>43313</v>
      </c>
      <c r="D3659" s="3" t="str">
        <f>YEAR(Datos_Consumo[[#This Row],[FECHA]])&amp;"-"&amp;MONTH(Datos_Consumo[[#This Row],[FECHA]])</f>
        <v>2018-8</v>
      </c>
    </row>
    <row r="3660" spans="1:4" x14ac:dyDescent="0.25">
      <c r="A3660" t="s">
        <v>2423</v>
      </c>
      <c r="B3660">
        <v>11</v>
      </c>
      <c r="C3660" s="54">
        <v>43344</v>
      </c>
      <c r="D3660" s="3" t="str">
        <f>YEAR(Datos_Consumo[[#This Row],[FECHA]])&amp;"-"&amp;MONTH(Datos_Consumo[[#This Row],[FECHA]])</f>
        <v>2018-9</v>
      </c>
    </row>
    <row r="3661" spans="1:4" x14ac:dyDescent="0.25">
      <c r="A3661" t="s">
        <v>2423</v>
      </c>
      <c r="B3661">
        <v>143</v>
      </c>
      <c r="C3661" s="54">
        <v>43374</v>
      </c>
      <c r="D3661" s="3" t="str">
        <f>YEAR(Datos_Consumo[[#This Row],[FECHA]])&amp;"-"&amp;MONTH(Datos_Consumo[[#This Row],[FECHA]])</f>
        <v>2018-10</v>
      </c>
    </row>
    <row r="3662" spans="1:4" x14ac:dyDescent="0.25">
      <c r="A3662" t="s">
        <v>2423</v>
      </c>
      <c r="B3662">
        <v>34</v>
      </c>
      <c r="C3662" s="54">
        <v>43405</v>
      </c>
      <c r="D3662" s="3" t="str">
        <f>YEAR(Datos_Consumo[[#This Row],[FECHA]])&amp;"-"&amp;MONTH(Datos_Consumo[[#This Row],[FECHA]])</f>
        <v>2018-11</v>
      </c>
    </row>
    <row r="3663" spans="1:4" x14ac:dyDescent="0.25">
      <c r="A3663" t="s">
        <v>2423</v>
      </c>
      <c r="B3663">
        <v>43</v>
      </c>
      <c r="C3663" s="54">
        <v>43435</v>
      </c>
      <c r="D3663" s="3" t="str">
        <f>YEAR(Datos_Consumo[[#This Row],[FECHA]])&amp;"-"&amp;MONTH(Datos_Consumo[[#This Row],[FECHA]])</f>
        <v>2018-12</v>
      </c>
    </row>
    <row r="3664" spans="1:4" x14ac:dyDescent="0.25">
      <c r="A3664" t="s">
        <v>2423</v>
      </c>
      <c r="B3664">
        <v>53</v>
      </c>
      <c r="C3664" s="54">
        <v>43466</v>
      </c>
      <c r="D3664" s="3" t="str">
        <f>YEAR(Datos_Consumo[[#This Row],[FECHA]])&amp;"-"&amp;MONTH(Datos_Consumo[[#This Row],[FECHA]])</f>
        <v>2019-1</v>
      </c>
    </row>
    <row r="3665" spans="1:4" x14ac:dyDescent="0.25">
      <c r="A3665" t="s">
        <v>2424</v>
      </c>
      <c r="B3665">
        <v>6</v>
      </c>
      <c r="C3665" s="54">
        <v>43313</v>
      </c>
      <c r="D3665" s="3" t="str">
        <f>YEAR(Datos_Consumo[[#This Row],[FECHA]])&amp;"-"&amp;MONTH(Datos_Consumo[[#This Row],[FECHA]])</f>
        <v>2018-8</v>
      </c>
    </row>
    <row r="3666" spans="1:4" x14ac:dyDescent="0.25">
      <c r="A3666" t="s">
        <v>2424</v>
      </c>
      <c r="B3666">
        <v>7</v>
      </c>
      <c r="C3666" s="54">
        <v>43344</v>
      </c>
      <c r="D3666" s="3" t="str">
        <f>YEAR(Datos_Consumo[[#This Row],[FECHA]])&amp;"-"&amp;MONTH(Datos_Consumo[[#This Row],[FECHA]])</f>
        <v>2018-9</v>
      </c>
    </row>
    <row r="3667" spans="1:4" x14ac:dyDescent="0.25">
      <c r="A3667" t="s">
        <v>2424</v>
      </c>
      <c r="B3667">
        <v>3</v>
      </c>
      <c r="C3667" s="54">
        <v>43374</v>
      </c>
      <c r="D3667" s="3" t="str">
        <f>YEAR(Datos_Consumo[[#This Row],[FECHA]])&amp;"-"&amp;MONTH(Datos_Consumo[[#This Row],[FECHA]])</f>
        <v>2018-10</v>
      </c>
    </row>
    <row r="3668" spans="1:4" x14ac:dyDescent="0.25">
      <c r="A3668" t="s">
        <v>2424</v>
      </c>
      <c r="B3668">
        <v>9</v>
      </c>
      <c r="C3668" s="54">
        <v>43405</v>
      </c>
      <c r="D3668" s="3" t="str">
        <f>YEAR(Datos_Consumo[[#This Row],[FECHA]])&amp;"-"&amp;MONTH(Datos_Consumo[[#This Row],[FECHA]])</f>
        <v>2018-11</v>
      </c>
    </row>
    <row r="3669" spans="1:4" x14ac:dyDescent="0.25">
      <c r="A3669" t="s">
        <v>2424</v>
      </c>
      <c r="B3669">
        <v>11</v>
      </c>
      <c r="C3669" s="54">
        <v>43435</v>
      </c>
      <c r="D3669" s="3" t="str">
        <f>YEAR(Datos_Consumo[[#This Row],[FECHA]])&amp;"-"&amp;MONTH(Datos_Consumo[[#This Row],[FECHA]])</f>
        <v>2018-12</v>
      </c>
    </row>
    <row r="3670" spans="1:4" x14ac:dyDescent="0.25">
      <c r="A3670" t="s">
        <v>2424</v>
      </c>
      <c r="B3670">
        <v>13</v>
      </c>
      <c r="C3670" s="54">
        <v>43466</v>
      </c>
      <c r="D3670" s="3" t="str">
        <f>YEAR(Datos_Consumo[[#This Row],[FECHA]])&amp;"-"&amp;MONTH(Datos_Consumo[[#This Row],[FECHA]])</f>
        <v>2019-1</v>
      </c>
    </row>
    <row r="3671" spans="1:4" x14ac:dyDescent="0.25">
      <c r="A3671" t="s">
        <v>2425</v>
      </c>
      <c r="B3671">
        <v>11</v>
      </c>
      <c r="C3671" s="54">
        <v>43344</v>
      </c>
      <c r="D3671" s="3" t="str">
        <f>YEAR(Datos_Consumo[[#This Row],[FECHA]])&amp;"-"&amp;MONTH(Datos_Consumo[[#This Row],[FECHA]])</f>
        <v>2018-9</v>
      </c>
    </row>
    <row r="3672" spans="1:4" x14ac:dyDescent="0.25">
      <c r="A3672" t="s">
        <v>2425</v>
      </c>
      <c r="B3672">
        <v>9</v>
      </c>
      <c r="C3672" s="54">
        <v>43374</v>
      </c>
      <c r="D3672" s="3" t="str">
        <f>YEAR(Datos_Consumo[[#This Row],[FECHA]])&amp;"-"&amp;MONTH(Datos_Consumo[[#This Row],[FECHA]])</f>
        <v>2018-10</v>
      </c>
    </row>
    <row r="3673" spans="1:4" x14ac:dyDescent="0.25">
      <c r="A3673" t="s">
        <v>2425</v>
      </c>
      <c r="B3673">
        <v>5</v>
      </c>
      <c r="C3673" s="54">
        <v>43405</v>
      </c>
      <c r="D3673" s="3" t="str">
        <f>YEAR(Datos_Consumo[[#This Row],[FECHA]])&amp;"-"&amp;MONTH(Datos_Consumo[[#This Row],[FECHA]])</f>
        <v>2018-11</v>
      </c>
    </row>
    <row r="3674" spans="1:4" x14ac:dyDescent="0.25">
      <c r="A3674" t="s">
        <v>2425</v>
      </c>
      <c r="B3674">
        <v>4</v>
      </c>
      <c r="C3674" s="54">
        <v>43435</v>
      </c>
      <c r="D3674" s="3" t="str">
        <f>YEAR(Datos_Consumo[[#This Row],[FECHA]])&amp;"-"&amp;MONTH(Datos_Consumo[[#This Row],[FECHA]])</f>
        <v>2018-12</v>
      </c>
    </row>
    <row r="3675" spans="1:4" x14ac:dyDescent="0.25">
      <c r="A3675" t="s">
        <v>2425</v>
      </c>
      <c r="B3675">
        <v>4</v>
      </c>
      <c r="C3675" s="54">
        <v>43466</v>
      </c>
      <c r="D3675" s="3" t="str">
        <f>YEAR(Datos_Consumo[[#This Row],[FECHA]])&amp;"-"&amp;MONTH(Datos_Consumo[[#This Row],[FECHA]])</f>
        <v>2019-1</v>
      </c>
    </row>
    <row r="3676" spans="1:4" x14ac:dyDescent="0.25">
      <c r="A3676" t="s">
        <v>2426</v>
      </c>
      <c r="B3676">
        <v>2</v>
      </c>
      <c r="C3676" s="54">
        <v>43313</v>
      </c>
      <c r="D3676" s="3" t="str">
        <f>YEAR(Datos_Consumo[[#This Row],[FECHA]])&amp;"-"&amp;MONTH(Datos_Consumo[[#This Row],[FECHA]])</f>
        <v>2018-8</v>
      </c>
    </row>
    <row r="3677" spans="1:4" x14ac:dyDescent="0.25">
      <c r="A3677" t="s">
        <v>2426</v>
      </c>
      <c r="B3677">
        <v>1</v>
      </c>
      <c r="C3677" s="54">
        <v>43344</v>
      </c>
      <c r="D3677" s="3" t="str">
        <f>YEAR(Datos_Consumo[[#This Row],[FECHA]])&amp;"-"&amp;MONTH(Datos_Consumo[[#This Row],[FECHA]])</f>
        <v>2018-9</v>
      </c>
    </row>
    <row r="3678" spans="1:4" x14ac:dyDescent="0.25">
      <c r="A3678" t="s">
        <v>2426</v>
      </c>
      <c r="B3678">
        <v>6</v>
      </c>
      <c r="C3678" s="54">
        <v>43374</v>
      </c>
      <c r="D3678" s="3" t="str">
        <f>YEAR(Datos_Consumo[[#This Row],[FECHA]])&amp;"-"&amp;MONTH(Datos_Consumo[[#This Row],[FECHA]])</f>
        <v>2018-10</v>
      </c>
    </row>
    <row r="3679" spans="1:4" x14ac:dyDescent="0.25">
      <c r="A3679" t="s">
        <v>2426</v>
      </c>
      <c r="B3679">
        <v>7</v>
      </c>
      <c r="C3679" s="54">
        <v>43405</v>
      </c>
      <c r="D3679" s="3" t="str">
        <f>YEAR(Datos_Consumo[[#This Row],[FECHA]])&amp;"-"&amp;MONTH(Datos_Consumo[[#This Row],[FECHA]])</f>
        <v>2018-11</v>
      </c>
    </row>
    <row r="3680" spans="1:4" x14ac:dyDescent="0.25">
      <c r="A3680" t="s">
        <v>2426</v>
      </c>
      <c r="B3680">
        <v>1</v>
      </c>
      <c r="C3680" s="54">
        <v>43466</v>
      </c>
      <c r="D3680" s="3" t="str">
        <f>YEAR(Datos_Consumo[[#This Row],[FECHA]])&amp;"-"&amp;MONTH(Datos_Consumo[[#This Row],[FECHA]])</f>
        <v>2019-1</v>
      </c>
    </row>
    <row r="3681" spans="1:4" x14ac:dyDescent="0.25">
      <c r="A3681" t="s">
        <v>2427</v>
      </c>
      <c r="B3681">
        <v>14</v>
      </c>
      <c r="C3681" s="54">
        <v>43313</v>
      </c>
      <c r="D3681" s="3" t="str">
        <f>YEAR(Datos_Consumo[[#This Row],[FECHA]])&amp;"-"&amp;MONTH(Datos_Consumo[[#This Row],[FECHA]])</f>
        <v>2018-8</v>
      </c>
    </row>
    <row r="3682" spans="1:4" x14ac:dyDescent="0.25">
      <c r="A3682" t="s">
        <v>2427</v>
      </c>
      <c r="B3682">
        <v>15</v>
      </c>
      <c r="C3682" s="54">
        <v>43344</v>
      </c>
      <c r="D3682" s="3" t="str">
        <f>YEAR(Datos_Consumo[[#This Row],[FECHA]])&amp;"-"&amp;MONTH(Datos_Consumo[[#This Row],[FECHA]])</f>
        <v>2018-9</v>
      </c>
    </row>
    <row r="3683" spans="1:4" x14ac:dyDescent="0.25">
      <c r="A3683" t="s">
        <v>2427</v>
      </c>
      <c r="B3683">
        <v>11</v>
      </c>
      <c r="C3683" s="54">
        <v>43374</v>
      </c>
      <c r="D3683" s="3" t="str">
        <f>YEAR(Datos_Consumo[[#This Row],[FECHA]])&amp;"-"&amp;MONTH(Datos_Consumo[[#This Row],[FECHA]])</f>
        <v>2018-10</v>
      </c>
    </row>
    <row r="3684" spans="1:4" x14ac:dyDescent="0.25">
      <c r="A3684" t="s">
        <v>2427</v>
      </c>
      <c r="B3684">
        <v>4</v>
      </c>
      <c r="C3684" s="54">
        <v>43405</v>
      </c>
      <c r="D3684" s="3" t="str">
        <f>YEAR(Datos_Consumo[[#This Row],[FECHA]])&amp;"-"&amp;MONTH(Datos_Consumo[[#This Row],[FECHA]])</f>
        <v>2018-11</v>
      </c>
    </row>
    <row r="3685" spans="1:4" x14ac:dyDescent="0.25">
      <c r="A3685" t="s">
        <v>2427</v>
      </c>
      <c r="B3685">
        <v>13</v>
      </c>
      <c r="C3685" s="54">
        <v>43435</v>
      </c>
      <c r="D3685" s="3" t="str">
        <f>YEAR(Datos_Consumo[[#This Row],[FECHA]])&amp;"-"&amp;MONTH(Datos_Consumo[[#This Row],[FECHA]])</f>
        <v>2018-12</v>
      </c>
    </row>
    <row r="3686" spans="1:4" x14ac:dyDescent="0.25">
      <c r="A3686" t="s">
        <v>2428</v>
      </c>
      <c r="B3686">
        <v>1</v>
      </c>
      <c r="C3686" s="54">
        <v>43405</v>
      </c>
      <c r="D3686" s="3" t="str">
        <f>YEAR(Datos_Consumo[[#This Row],[FECHA]])&amp;"-"&amp;MONTH(Datos_Consumo[[#This Row],[FECHA]])</f>
        <v>2018-11</v>
      </c>
    </row>
    <row r="3687" spans="1:4" x14ac:dyDescent="0.25">
      <c r="A3687" t="s">
        <v>2429</v>
      </c>
      <c r="B3687">
        <v>4</v>
      </c>
      <c r="C3687" s="54">
        <v>43313</v>
      </c>
      <c r="D3687" s="3" t="str">
        <f>YEAR(Datos_Consumo[[#This Row],[FECHA]])&amp;"-"&amp;MONTH(Datos_Consumo[[#This Row],[FECHA]])</f>
        <v>2018-8</v>
      </c>
    </row>
    <row r="3688" spans="1:4" x14ac:dyDescent="0.25">
      <c r="A3688" t="s">
        <v>2429</v>
      </c>
      <c r="B3688">
        <v>1</v>
      </c>
      <c r="C3688" s="54">
        <v>43374</v>
      </c>
      <c r="D3688" s="3" t="str">
        <f>YEAR(Datos_Consumo[[#This Row],[FECHA]])&amp;"-"&amp;MONTH(Datos_Consumo[[#This Row],[FECHA]])</f>
        <v>2018-10</v>
      </c>
    </row>
    <row r="3689" spans="1:4" x14ac:dyDescent="0.25">
      <c r="A3689" t="s">
        <v>2429</v>
      </c>
      <c r="B3689">
        <v>1</v>
      </c>
      <c r="C3689" s="54">
        <v>43405</v>
      </c>
      <c r="D3689" s="3" t="str">
        <f>YEAR(Datos_Consumo[[#This Row],[FECHA]])&amp;"-"&amp;MONTH(Datos_Consumo[[#This Row],[FECHA]])</f>
        <v>2018-11</v>
      </c>
    </row>
    <row r="3690" spans="1:4" x14ac:dyDescent="0.25">
      <c r="A3690" t="s">
        <v>2430</v>
      </c>
      <c r="B3690">
        <v>25</v>
      </c>
      <c r="C3690" s="54">
        <v>43313</v>
      </c>
      <c r="D3690" s="3" t="str">
        <f>YEAR(Datos_Consumo[[#This Row],[FECHA]])&amp;"-"&amp;MONTH(Datos_Consumo[[#This Row],[FECHA]])</f>
        <v>2018-8</v>
      </c>
    </row>
    <row r="3691" spans="1:4" x14ac:dyDescent="0.25">
      <c r="A3691" t="s">
        <v>2430</v>
      </c>
      <c r="B3691">
        <v>29</v>
      </c>
      <c r="C3691" s="54">
        <v>43344</v>
      </c>
      <c r="D3691" s="3" t="str">
        <f>YEAR(Datos_Consumo[[#This Row],[FECHA]])&amp;"-"&amp;MONTH(Datos_Consumo[[#This Row],[FECHA]])</f>
        <v>2018-9</v>
      </c>
    </row>
    <row r="3692" spans="1:4" x14ac:dyDescent="0.25">
      <c r="A3692" t="s">
        <v>2430</v>
      </c>
      <c r="B3692">
        <v>29</v>
      </c>
      <c r="C3692" s="54">
        <v>43374</v>
      </c>
      <c r="D3692" s="3" t="str">
        <f>YEAR(Datos_Consumo[[#This Row],[FECHA]])&amp;"-"&amp;MONTH(Datos_Consumo[[#This Row],[FECHA]])</f>
        <v>2018-10</v>
      </c>
    </row>
    <row r="3693" spans="1:4" x14ac:dyDescent="0.25">
      <c r="A3693" t="s">
        <v>2430</v>
      </c>
      <c r="B3693">
        <v>35</v>
      </c>
      <c r="C3693" s="54">
        <v>43405</v>
      </c>
      <c r="D3693" s="3" t="str">
        <f>YEAR(Datos_Consumo[[#This Row],[FECHA]])&amp;"-"&amp;MONTH(Datos_Consumo[[#This Row],[FECHA]])</f>
        <v>2018-11</v>
      </c>
    </row>
    <row r="3694" spans="1:4" x14ac:dyDescent="0.25">
      <c r="A3694" t="s">
        <v>2430</v>
      </c>
      <c r="B3694">
        <v>15</v>
      </c>
      <c r="C3694" s="54">
        <v>43435</v>
      </c>
      <c r="D3694" s="3" t="str">
        <f>YEAR(Datos_Consumo[[#This Row],[FECHA]])&amp;"-"&amp;MONTH(Datos_Consumo[[#This Row],[FECHA]])</f>
        <v>2018-12</v>
      </c>
    </row>
    <row r="3695" spans="1:4" x14ac:dyDescent="0.25">
      <c r="A3695" t="s">
        <v>2430</v>
      </c>
      <c r="B3695">
        <v>4</v>
      </c>
      <c r="C3695" s="54">
        <v>43466</v>
      </c>
      <c r="D3695" s="3" t="str">
        <f>YEAR(Datos_Consumo[[#This Row],[FECHA]])&amp;"-"&amp;MONTH(Datos_Consumo[[#This Row],[FECHA]])</f>
        <v>2019-1</v>
      </c>
    </row>
    <row r="3696" spans="1:4" x14ac:dyDescent="0.25">
      <c r="A3696" t="s">
        <v>2431</v>
      </c>
      <c r="B3696">
        <v>5</v>
      </c>
      <c r="C3696" s="54">
        <v>43313</v>
      </c>
      <c r="D3696" s="3" t="str">
        <f>YEAR(Datos_Consumo[[#This Row],[FECHA]])&amp;"-"&amp;MONTH(Datos_Consumo[[#This Row],[FECHA]])</f>
        <v>2018-8</v>
      </c>
    </row>
    <row r="3697" spans="1:4" x14ac:dyDescent="0.25">
      <c r="A3697" t="s">
        <v>2431</v>
      </c>
      <c r="B3697">
        <v>1</v>
      </c>
      <c r="C3697" s="54">
        <v>43374</v>
      </c>
      <c r="D3697" s="3" t="str">
        <f>YEAR(Datos_Consumo[[#This Row],[FECHA]])&amp;"-"&amp;MONTH(Datos_Consumo[[#This Row],[FECHA]])</f>
        <v>2018-10</v>
      </c>
    </row>
    <row r="3698" spans="1:4" x14ac:dyDescent="0.25">
      <c r="A3698" t="s">
        <v>2431</v>
      </c>
      <c r="B3698">
        <v>6</v>
      </c>
      <c r="C3698" s="54">
        <v>43405</v>
      </c>
      <c r="D3698" s="3" t="str">
        <f>YEAR(Datos_Consumo[[#This Row],[FECHA]])&amp;"-"&amp;MONTH(Datos_Consumo[[#This Row],[FECHA]])</f>
        <v>2018-11</v>
      </c>
    </row>
    <row r="3699" spans="1:4" x14ac:dyDescent="0.25">
      <c r="A3699" t="s">
        <v>2431</v>
      </c>
      <c r="B3699">
        <v>2</v>
      </c>
      <c r="C3699" s="54">
        <v>43435</v>
      </c>
      <c r="D3699" s="3" t="str">
        <f>YEAR(Datos_Consumo[[#This Row],[FECHA]])&amp;"-"&amp;MONTH(Datos_Consumo[[#This Row],[FECHA]])</f>
        <v>2018-12</v>
      </c>
    </row>
    <row r="3700" spans="1:4" x14ac:dyDescent="0.25">
      <c r="A3700" t="s">
        <v>2431</v>
      </c>
      <c r="B3700">
        <v>2</v>
      </c>
      <c r="C3700" s="54">
        <v>43466</v>
      </c>
      <c r="D3700" s="3" t="str">
        <f>YEAR(Datos_Consumo[[#This Row],[FECHA]])&amp;"-"&amp;MONTH(Datos_Consumo[[#This Row],[FECHA]])</f>
        <v>2019-1</v>
      </c>
    </row>
    <row r="3701" spans="1:4" x14ac:dyDescent="0.25">
      <c r="A3701" t="s">
        <v>2432</v>
      </c>
      <c r="B3701">
        <v>3</v>
      </c>
      <c r="C3701" s="54">
        <v>43313</v>
      </c>
      <c r="D3701" s="3" t="str">
        <f>YEAR(Datos_Consumo[[#This Row],[FECHA]])&amp;"-"&amp;MONTH(Datos_Consumo[[#This Row],[FECHA]])</f>
        <v>2018-8</v>
      </c>
    </row>
    <row r="3702" spans="1:4" x14ac:dyDescent="0.25">
      <c r="A3702" t="s">
        <v>2432</v>
      </c>
      <c r="B3702">
        <v>6</v>
      </c>
      <c r="C3702" s="54">
        <v>43344</v>
      </c>
      <c r="D3702" s="3" t="str">
        <f>YEAR(Datos_Consumo[[#This Row],[FECHA]])&amp;"-"&amp;MONTH(Datos_Consumo[[#This Row],[FECHA]])</f>
        <v>2018-9</v>
      </c>
    </row>
    <row r="3703" spans="1:4" x14ac:dyDescent="0.25">
      <c r="A3703" t="s">
        <v>2432</v>
      </c>
      <c r="B3703">
        <v>7</v>
      </c>
      <c r="C3703" s="54">
        <v>43374</v>
      </c>
      <c r="D3703" s="3" t="str">
        <f>YEAR(Datos_Consumo[[#This Row],[FECHA]])&amp;"-"&amp;MONTH(Datos_Consumo[[#This Row],[FECHA]])</f>
        <v>2018-10</v>
      </c>
    </row>
    <row r="3704" spans="1:4" x14ac:dyDescent="0.25">
      <c r="A3704" t="s">
        <v>2432</v>
      </c>
      <c r="B3704">
        <v>11</v>
      </c>
      <c r="C3704" s="54">
        <v>43405</v>
      </c>
      <c r="D3704" s="3" t="str">
        <f>YEAR(Datos_Consumo[[#This Row],[FECHA]])&amp;"-"&amp;MONTH(Datos_Consumo[[#This Row],[FECHA]])</f>
        <v>2018-11</v>
      </c>
    </row>
    <row r="3705" spans="1:4" x14ac:dyDescent="0.25">
      <c r="A3705" t="s">
        <v>2432</v>
      </c>
      <c r="B3705">
        <v>10</v>
      </c>
      <c r="C3705" s="54">
        <v>43435</v>
      </c>
      <c r="D3705" s="3" t="str">
        <f>YEAR(Datos_Consumo[[#This Row],[FECHA]])&amp;"-"&amp;MONTH(Datos_Consumo[[#This Row],[FECHA]])</f>
        <v>2018-12</v>
      </c>
    </row>
    <row r="3706" spans="1:4" x14ac:dyDescent="0.25">
      <c r="A3706" t="s">
        <v>2433</v>
      </c>
      <c r="B3706">
        <v>2</v>
      </c>
      <c r="C3706" s="54">
        <v>43313</v>
      </c>
      <c r="D3706" s="3" t="str">
        <f>YEAR(Datos_Consumo[[#This Row],[FECHA]])&amp;"-"&amp;MONTH(Datos_Consumo[[#This Row],[FECHA]])</f>
        <v>2018-8</v>
      </c>
    </row>
    <row r="3707" spans="1:4" x14ac:dyDescent="0.25">
      <c r="A3707" t="s">
        <v>2433</v>
      </c>
      <c r="B3707">
        <v>4</v>
      </c>
      <c r="C3707" s="54">
        <v>43344</v>
      </c>
      <c r="D3707" s="3" t="str">
        <f>YEAR(Datos_Consumo[[#This Row],[FECHA]])&amp;"-"&amp;MONTH(Datos_Consumo[[#This Row],[FECHA]])</f>
        <v>2018-9</v>
      </c>
    </row>
    <row r="3708" spans="1:4" x14ac:dyDescent="0.25">
      <c r="A3708" t="s">
        <v>2433</v>
      </c>
      <c r="B3708">
        <v>3</v>
      </c>
      <c r="C3708" s="54">
        <v>43374</v>
      </c>
      <c r="D3708" s="3" t="str">
        <f>YEAR(Datos_Consumo[[#This Row],[FECHA]])&amp;"-"&amp;MONTH(Datos_Consumo[[#This Row],[FECHA]])</f>
        <v>2018-10</v>
      </c>
    </row>
    <row r="3709" spans="1:4" x14ac:dyDescent="0.25">
      <c r="A3709" t="s">
        <v>2433</v>
      </c>
      <c r="B3709">
        <v>9</v>
      </c>
      <c r="C3709" s="54">
        <v>43405</v>
      </c>
      <c r="D3709" s="3" t="str">
        <f>YEAR(Datos_Consumo[[#This Row],[FECHA]])&amp;"-"&amp;MONTH(Datos_Consumo[[#This Row],[FECHA]])</f>
        <v>2018-11</v>
      </c>
    </row>
    <row r="3710" spans="1:4" x14ac:dyDescent="0.25">
      <c r="A3710" t="s">
        <v>2434</v>
      </c>
      <c r="B3710">
        <v>4</v>
      </c>
      <c r="C3710" s="54">
        <v>43344</v>
      </c>
      <c r="D3710" s="3" t="str">
        <f>YEAR(Datos_Consumo[[#This Row],[FECHA]])&amp;"-"&amp;MONTH(Datos_Consumo[[#This Row],[FECHA]])</f>
        <v>2018-9</v>
      </c>
    </row>
    <row r="3711" spans="1:4" x14ac:dyDescent="0.25">
      <c r="A3711" t="s">
        <v>2434</v>
      </c>
      <c r="B3711">
        <v>3</v>
      </c>
      <c r="C3711" s="54">
        <v>43374</v>
      </c>
      <c r="D3711" s="3" t="str">
        <f>YEAR(Datos_Consumo[[#This Row],[FECHA]])&amp;"-"&amp;MONTH(Datos_Consumo[[#This Row],[FECHA]])</f>
        <v>2018-10</v>
      </c>
    </row>
    <row r="3712" spans="1:4" x14ac:dyDescent="0.25">
      <c r="A3712" t="s">
        <v>2434</v>
      </c>
      <c r="B3712">
        <v>2</v>
      </c>
      <c r="C3712" s="54">
        <v>43405</v>
      </c>
      <c r="D3712" s="3" t="str">
        <f>YEAR(Datos_Consumo[[#This Row],[FECHA]])&amp;"-"&amp;MONTH(Datos_Consumo[[#This Row],[FECHA]])</f>
        <v>2018-11</v>
      </c>
    </row>
    <row r="3713" spans="1:4" x14ac:dyDescent="0.25">
      <c r="A3713" t="s">
        <v>2435</v>
      </c>
      <c r="B3713">
        <v>1</v>
      </c>
      <c r="C3713" s="54">
        <v>43313</v>
      </c>
      <c r="D3713" s="3" t="str">
        <f>YEAR(Datos_Consumo[[#This Row],[FECHA]])&amp;"-"&amp;MONTH(Datos_Consumo[[#This Row],[FECHA]])</f>
        <v>2018-8</v>
      </c>
    </row>
    <row r="3714" spans="1:4" x14ac:dyDescent="0.25">
      <c r="A3714" t="s">
        <v>2435</v>
      </c>
      <c r="B3714">
        <v>2</v>
      </c>
      <c r="C3714" s="54">
        <v>43344</v>
      </c>
      <c r="D3714" s="3" t="str">
        <f>YEAR(Datos_Consumo[[#This Row],[FECHA]])&amp;"-"&amp;MONTH(Datos_Consumo[[#This Row],[FECHA]])</f>
        <v>2018-9</v>
      </c>
    </row>
    <row r="3715" spans="1:4" x14ac:dyDescent="0.25">
      <c r="A3715" t="s">
        <v>2435</v>
      </c>
      <c r="B3715">
        <v>1</v>
      </c>
      <c r="C3715" s="54">
        <v>43405</v>
      </c>
      <c r="D3715" s="3" t="str">
        <f>YEAR(Datos_Consumo[[#This Row],[FECHA]])&amp;"-"&amp;MONTH(Datos_Consumo[[#This Row],[FECHA]])</f>
        <v>2018-11</v>
      </c>
    </row>
    <row r="3716" spans="1:4" x14ac:dyDescent="0.25">
      <c r="A3716" t="s">
        <v>2436</v>
      </c>
      <c r="B3716">
        <v>27</v>
      </c>
      <c r="C3716" s="54">
        <v>43313</v>
      </c>
      <c r="D3716" s="3" t="str">
        <f>YEAR(Datos_Consumo[[#This Row],[FECHA]])&amp;"-"&amp;MONTH(Datos_Consumo[[#This Row],[FECHA]])</f>
        <v>2018-8</v>
      </c>
    </row>
    <row r="3717" spans="1:4" x14ac:dyDescent="0.25">
      <c r="A3717" t="s">
        <v>2436</v>
      </c>
      <c r="B3717">
        <v>30</v>
      </c>
      <c r="C3717" s="54">
        <v>43344</v>
      </c>
      <c r="D3717" s="3" t="str">
        <f>YEAR(Datos_Consumo[[#This Row],[FECHA]])&amp;"-"&amp;MONTH(Datos_Consumo[[#This Row],[FECHA]])</f>
        <v>2018-9</v>
      </c>
    </row>
    <row r="3718" spans="1:4" x14ac:dyDescent="0.25">
      <c r="A3718" t="s">
        <v>2436</v>
      </c>
      <c r="B3718">
        <v>41</v>
      </c>
      <c r="C3718" s="54">
        <v>43374</v>
      </c>
      <c r="D3718" s="3" t="str">
        <f>YEAR(Datos_Consumo[[#This Row],[FECHA]])&amp;"-"&amp;MONTH(Datos_Consumo[[#This Row],[FECHA]])</f>
        <v>2018-10</v>
      </c>
    </row>
    <row r="3719" spans="1:4" x14ac:dyDescent="0.25">
      <c r="A3719" t="s">
        <v>2436</v>
      </c>
      <c r="B3719">
        <v>32</v>
      </c>
      <c r="C3719" s="54">
        <v>43405</v>
      </c>
      <c r="D3719" s="3" t="str">
        <f>YEAR(Datos_Consumo[[#This Row],[FECHA]])&amp;"-"&amp;MONTH(Datos_Consumo[[#This Row],[FECHA]])</f>
        <v>2018-11</v>
      </c>
    </row>
    <row r="3720" spans="1:4" x14ac:dyDescent="0.25">
      <c r="A3720" t="s">
        <v>2436</v>
      </c>
      <c r="B3720">
        <v>9</v>
      </c>
      <c r="C3720" s="54">
        <v>43435</v>
      </c>
      <c r="D3720" s="3" t="str">
        <f>YEAR(Datos_Consumo[[#This Row],[FECHA]])&amp;"-"&amp;MONTH(Datos_Consumo[[#This Row],[FECHA]])</f>
        <v>2018-12</v>
      </c>
    </row>
    <row r="3721" spans="1:4" x14ac:dyDescent="0.25">
      <c r="A3721" t="s">
        <v>2436</v>
      </c>
      <c r="B3721">
        <v>16</v>
      </c>
      <c r="C3721" s="54">
        <v>43466</v>
      </c>
      <c r="D3721" s="3" t="str">
        <f>YEAR(Datos_Consumo[[#This Row],[FECHA]])&amp;"-"&amp;MONTH(Datos_Consumo[[#This Row],[FECHA]])</f>
        <v>2019-1</v>
      </c>
    </row>
    <row r="3722" spans="1:4" x14ac:dyDescent="0.25">
      <c r="A3722" t="s">
        <v>2437</v>
      </c>
      <c r="B3722">
        <v>1</v>
      </c>
      <c r="C3722" s="54">
        <v>43313</v>
      </c>
      <c r="D3722" s="3" t="str">
        <f>YEAR(Datos_Consumo[[#This Row],[FECHA]])&amp;"-"&amp;MONTH(Datos_Consumo[[#This Row],[FECHA]])</f>
        <v>2018-8</v>
      </c>
    </row>
    <row r="3723" spans="1:4" x14ac:dyDescent="0.25">
      <c r="A3723" t="s">
        <v>2437</v>
      </c>
      <c r="B3723">
        <v>2</v>
      </c>
      <c r="C3723" s="54">
        <v>43344</v>
      </c>
      <c r="D3723" s="3" t="str">
        <f>YEAR(Datos_Consumo[[#This Row],[FECHA]])&amp;"-"&amp;MONTH(Datos_Consumo[[#This Row],[FECHA]])</f>
        <v>2018-9</v>
      </c>
    </row>
    <row r="3724" spans="1:4" x14ac:dyDescent="0.25">
      <c r="A3724" t="s">
        <v>2437</v>
      </c>
      <c r="B3724">
        <v>1</v>
      </c>
      <c r="C3724" s="54">
        <v>43374</v>
      </c>
      <c r="D3724" s="3" t="str">
        <f>YEAR(Datos_Consumo[[#This Row],[FECHA]])&amp;"-"&amp;MONTH(Datos_Consumo[[#This Row],[FECHA]])</f>
        <v>2018-10</v>
      </c>
    </row>
    <row r="3725" spans="1:4" x14ac:dyDescent="0.25">
      <c r="A3725" t="s">
        <v>2437</v>
      </c>
      <c r="B3725">
        <v>1</v>
      </c>
      <c r="C3725" s="54">
        <v>43405</v>
      </c>
      <c r="D3725" s="3" t="str">
        <f>YEAR(Datos_Consumo[[#This Row],[FECHA]])&amp;"-"&amp;MONTH(Datos_Consumo[[#This Row],[FECHA]])</f>
        <v>2018-11</v>
      </c>
    </row>
    <row r="3726" spans="1:4" x14ac:dyDescent="0.25">
      <c r="A3726" t="s">
        <v>2437</v>
      </c>
      <c r="B3726">
        <v>1</v>
      </c>
      <c r="C3726" s="54">
        <v>43435</v>
      </c>
      <c r="D3726" s="3" t="str">
        <f>YEAR(Datos_Consumo[[#This Row],[FECHA]])&amp;"-"&amp;MONTH(Datos_Consumo[[#This Row],[FECHA]])</f>
        <v>2018-12</v>
      </c>
    </row>
    <row r="3727" spans="1:4" x14ac:dyDescent="0.25">
      <c r="A3727" t="s">
        <v>2438</v>
      </c>
      <c r="B3727">
        <v>4</v>
      </c>
      <c r="C3727" s="54">
        <v>43313</v>
      </c>
      <c r="D3727" s="3" t="str">
        <f>YEAR(Datos_Consumo[[#This Row],[FECHA]])&amp;"-"&amp;MONTH(Datos_Consumo[[#This Row],[FECHA]])</f>
        <v>2018-8</v>
      </c>
    </row>
    <row r="3728" spans="1:4" x14ac:dyDescent="0.25">
      <c r="A3728" t="s">
        <v>2438</v>
      </c>
      <c r="B3728">
        <v>2</v>
      </c>
      <c r="C3728" s="54">
        <v>43344</v>
      </c>
      <c r="D3728" s="3" t="str">
        <f>YEAR(Datos_Consumo[[#This Row],[FECHA]])&amp;"-"&amp;MONTH(Datos_Consumo[[#This Row],[FECHA]])</f>
        <v>2018-9</v>
      </c>
    </row>
    <row r="3729" spans="1:4" x14ac:dyDescent="0.25">
      <c r="A3729" t="s">
        <v>2438</v>
      </c>
      <c r="B3729">
        <v>9</v>
      </c>
      <c r="C3729" s="54">
        <v>43374</v>
      </c>
      <c r="D3729" s="3" t="str">
        <f>YEAR(Datos_Consumo[[#This Row],[FECHA]])&amp;"-"&amp;MONTH(Datos_Consumo[[#This Row],[FECHA]])</f>
        <v>2018-10</v>
      </c>
    </row>
    <row r="3730" spans="1:4" x14ac:dyDescent="0.25">
      <c r="A3730" t="s">
        <v>2438</v>
      </c>
      <c r="B3730">
        <v>3</v>
      </c>
      <c r="C3730" s="54">
        <v>43435</v>
      </c>
      <c r="D3730" s="3" t="str">
        <f>YEAR(Datos_Consumo[[#This Row],[FECHA]])&amp;"-"&amp;MONTH(Datos_Consumo[[#This Row],[FECHA]])</f>
        <v>2018-12</v>
      </c>
    </row>
    <row r="3731" spans="1:4" x14ac:dyDescent="0.25">
      <c r="A3731" t="s">
        <v>2438</v>
      </c>
      <c r="B3731">
        <v>4</v>
      </c>
      <c r="C3731" s="54">
        <v>43466</v>
      </c>
      <c r="D3731" s="3" t="str">
        <f>YEAR(Datos_Consumo[[#This Row],[FECHA]])&amp;"-"&amp;MONTH(Datos_Consumo[[#This Row],[FECHA]])</f>
        <v>2019-1</v>
      </c>
    </row>
    <row r="3732" spans="1:4" x14ac:dyDescent="0.25">
      <c r="A3732" t="s">
        <v>2439</v>
      </c>
      <c r="B3732">
        <v>52</v>
      </c>
      <c r="C3732" s="54">
        <v>43313</v>
      </c>
      <c r="D3732" s="3" t="str">
        <f>YEAR(Datos_Consumo[[#This Row],[FECHA]])&amp;"-"&amp;MONTH(Datos_Consumo[[#This Row],[FECHA]])</f>
        <v>2018-8</v>
      </c>
    </row>
    <row r="3733" spans="1:4" x14ac:dyDescent="0.25">
      <c r="A3733" t="s">
        <v>2439</v>
      </c>
      <c r="B3733">
        <v>34</v>
      </c>
      <c r="C3733" s="54">
        <v>43344</v>
      </c>
      <c r="D3733" s="3" t="str">
        <f>YEAR(Datos_Consumo[[#This Row],[FECHA]])&amp;"-"&amp;MONTH(Datos_Consumo[[#This Row],[FECHA]])</f>
        <v>2018-9</v>
      </c>
    </row>
    <row r="3734" spans="1:4" x14ac:dyDescent="0.25">
      <c r="A3734" t="s">
        <v>2439</v>
      </c>
      <c r="B3734">
        <v>36</v>
      </c>
      <c r="C3734" s="54">
        <v>43374</v>
      </c>
      <c r="D3734" s="3" t="str">
        <f>YEAR(Datos_Consumo[[#This Row],[FECHA]])&amp;"-"&amp;MONTH(Datos_Consumo[[#This Row],[FECHA]])</f>
        <v>2018-10</v>
      </c>
    </row>
    <row r="3735" spans="1:4" x14ac:dyDescent="0.25">
      <c r="A3735" t="s">
        <v>2439</v>
      </c>
      <c r="B3735">
        <v>16</v>
      </c>
      <c r="C3735" s="54">
        <v>43405</v>
      </c>
      <c r="D3735" s="3" t="str">
        <f>YEAR(Datos_Consumo[[#This Row],[FECHA]])&amp;"-"&amp;MONTH(Datos_Consumo[[#This Row],[FECHA]])</f>
        <v>2018-11</v>
      </c>
    </row>
    <row r="3736" spans="1:4" x14ac:dyDescent="0.25">
      <c r="A3736" t="s">
        <v>2439</v>
      </c>
      <c r="B3736">
        <v>22</v>
      </c>
      <c r="C3736" s="54">
        <v>43435</v>
      </c>
      <c r="D3736" s="3" t="str">
        <f>YEAR(Datos_Consumo[[#This Row],[FECHA]])&amp;"-"&amp;MONTH(Datos_Consumo[[#This Row],[FECHA]])</f>
        <v>2018-12</v>
      </c>
    </row>
    <row r="3737" spans="1:4" x14ac:dyDescent="0.25">
      <c r="A3737" t="s">
        <v>2439</v>
      </c>
      <c r="B3737">
        <v>17</v>
      </c>
      <c r="C3737" s="54">
        <v>43466</v>
      </c>
      <c r="D3737" s="3" t="str">
        <f>YEAR(Datos_Consumo[[#This Row],[FECHA]])&amp;"-"&amp;MONTH(Datos_Consumo[[#This Row],[FECHA]])</f>
        <v>2019-1</v>
      </c>
    </row>
    <row r="3738" spans="1:4" x14ac:dyDescent="0.25">
      <c r="A3738" t="s">
        <v>2440</v>
      </c>
      <c r="B3738">
        <v>2</v>
      </c>
      <c r="C3738" s="54">
        <v>43374</v>
      </c>
      <c r="D3738" s="3" t="str">
        <f>YEAR(Datos_Consumo[[#This Row],[FECHA]])&amp;"-"&amp;MONTH(Datos_Consumo[[#This Row],[FECHA]])</f>
        <v>2018-10</v>
      </c>
    </row>
    <row r="3739" spans="1:4" x14ac:dyDescent="0.25">
      <c r="A3739" t="s">
        <v>2440</v>
      </c>
      <c r="B3739">
        <v>8</v>
      </c>
      <c r="C3739" s="54">
        <v>43405</v>
      </c>
      <c r="D3739" s="3" t="str">
        <f>YEAR(Datos_Consumo[[#This Row],[FECHA]])&amp;"-"&amp;MONTH(Datos_Consumo[[#This Row],[FECHA]])</f>
        <v>2018-11</v>
      </c>
    </row>
    <row r="3740" spans="1:4" x14ac:dyDescent="0.25">
      <c r="A3740" t="s">
        <v>2440</v>
      </c>
      <c r="B3740">
        <v>10</v>
      </c>
      <c r="C3740" s="54">
        <v>43435</v>
      </c>
      <c r="D3740" s="3" t="str">
        <f>YEAR(Datos_Consumo[[#This Row],[FECHA]])&amp;"-"&amp;MONTH(Datos_Consumo[[#This Row],[FECHA]])</f>
        <v>2018-12</v>
      </c>
    </row>
    <row r="3741" spans="1:4" x14ac:dyDescent="0.25">
      <c r="A3741" t="s">
        <v>2441</v>
      </c>
      <c r="B3741">
        <v>4</v>
      </c>
      <c r="C3741" s="54">
        <v>43374</v>
      </c>
      <c r="D3741" s="3" t="str">
        <f>YEAR(Datos_Consumo[[#This Row],[FECHA]])&amp;"-"&amp;MONTH(Datos_Consumo[[#This Row],[FECHA]])</f>
        <v>2018-10</v>
      </c>
    </row>
    <row r="3742" spans="1:4" x14ac:dyDescent="0.25">
      <c r="A3742" t="s">
        <v>2441</v>
      </c>
      <c r="B3742">
        <v>7</v>
      </c>
      <c r="C3742" s="54">
        <v>43405</v>
      </c>
      <c r="D3742" s="3" t="str">
        <f>YEAR(Datos_Consumo[[#This Row],[FECHA]])&amp;"-"&amp;MONTH(Datos_Consumo[[#This Row],[FECHA]])</f>
        <v>2018-11</v>
      </c>
    </row>
    <row r="3743" spans="1:4" x14ac:dyDescent="0.25">
      <c r="A3743" t="s">
        <v>2441</v>
      </c>
      <c r="B3743">
        <v>11</v>
      </c>
      <c r="C3743" s="54">
        <v>43435</v>
      </c>
      <c r="D3743" s="3" t="str">
        <f>YEAR(Datos_Consumo[[#This Row],[FECHA]])&amp;"-"&amp;MONTH(Datos_Consumo[[#This Row],[FECHA]])</f>
        <v>2018-12</v>
      </c>
    </row>
    <row r="3744" spans="1:4" x14ac:dyDescent="0.25">
      <c r="A3744" t="s">
        <v>2442</v>
      </c>
      <c r="B3744">
        <v>2</v>
      </c>
      <c r="C3744" s="54">
        <v>43344</v>
      </c>
      <c r="D3744" s="3" t="str">
        <f>YEAR(Datos_Consumo[[#This Row],[FECHA]])&amp;"-"&amp;MONTH(Datos_Consumo[[#This Row],[FECHA]])</f>
        <v>2018-9</v>
      </c>
    </row>
    <row r="3745" spans="1:4" x14ac:dyDescent="0.25">
      <c r="A3745" t="s">
        <v>2442</v>
      </c>
      <c r="B3745">
        <v>1</v>
      </c>
      <c r="C3745" s="54">
        <v>43374</v>
      </c>
      <c r="D3745" s="3" t="str">
        <f>YEAR(Datos_Consumo[[#This Row],[FECHA]])&amp;"-"&amp;MONTH(Datos_Consumo[[#This Row],[FECHA]])</f>
        <v>2018-10</v>
      </c>
    </row>
    <row r="3746" spans="1:4" x14ac:dyDescent="0.25">
      <c r="A3746" t="s">
        <v>2442</v>
      </c>
      <c r="B3746">
        <v>4</v>
      </c>
      <c r="C3746" s="54">
        <v>43405</v>
      </c>
      <c r="D3746" s="3" t="str">
        <f>YEAR(Datos_Consumo[[#This Row],[FECHA]])&amp;"-"&amp;MONTH(Datos_Consumo[[#This Row],[FECHA]])</f>
        <v>2018-11</v>
      </c>
    </row>
    <row r="3747" spans="1:4" x14ac:dyDescent="0.25">
      <c r="A3747" t="s">
        <v>2443</v>
      </c>
      <c r="B3747">
        <v>9</v>
      </c>
      <c r="C3747" s="54">
        <v>43313</v>
      </c>
      <c r="D3747" s="3" t="str">
        <f>YEAR(Datos_Consumo[[#This Row],[FECHA]])&amp;"-"&amp;MONTH(Datos_Consumo[[#This Row],[FECHA]])</f>
        <v>2018-8</v>
      </c>
    </row>
    <row r="3748" spans="1:4" x14ac:dyDescent="0.25">
      <c r="A3748" t="s">
        <v>2443</v>
      </c>
      <c r="B3748">
        <v>5</v>
      </c>
      <c r="C3748" s="54">
        <v>43374</v>
      </c>
      <c r="D3748" s="3" t="str">
        <f>YEAR(Datos_Consumo[[#This Row],[FECHA]])&amp;"-"&amp;MONTH(Datos_Consumo[[#This Row],[FECHA]])</f>
        <v>2018-10</v>
      </c>
    </row>
    <row r="3749" spans="1:4" x14ac:dyDescent="0.25">
      <c r="A3749" t="s">
        <v>2443</v>
      </c>
      <c r="B3749">
        <v>8</v>
      </c>
      <c r="C3749" s="54">
        <v>43405</v>
      </c>
      <c r="D3749" s="3" t="str">
        <f>YEAR(Datos_Consumo[[#This Row],[FECHA]])&amp;"-"&amp;MONTH(Datos_Consumo[[#This Row],[FECHA]])</f>
        <v>2018-11</v>
      </c>
    </row>
    <row r="3750" spans="1:4" x14ac:dyDescent="0.25">
      <c r="A3750" t="s">
        <v>2443</v>
      </c>
      <c r="B3750">
        <v>1</v>
      </c>
      <c r="C3750" s="54">
        <v>43435</v>
      </c>
      <c r="D3750" s="3" t="str">
        <f>YEAR(Datos_Consumo[[#This Row],[FECHA]])&amp;"-"&amp;MONTH(Datos_Consumo[[#This Row],[FECHA]])</f>
        <v>2018-12</v>
      </c>
    </row>
    <row r="3751" spans="1:4" x14ac:dyDescent="0.25">
      <c r="A3751" t="s">
        <v>2443</v>
      </c>
      <c r="B3751">
        <v>4</v>
      </c>
      <c r="C3751" s="54">
        <v>43466</v>
      </c>
      <c r="D3751" s="3" t="str">
        <f>YEAR(Datos_Consumo[[#This Row],[FECHA]])&amp;"-"&amp;MONTH(Datos_Consumo[[#This Row],[FECHA]])</f>
        <v>2019-1</v>
      </c>
    </row>
    <row r="3752" spans="1:4" x14ac:dyDescent="0.25">
      <c r="A3752" t="s">
        <v>2444</v>
      </c>
      <c r="B3752">
        <v>5</v>
      </c>
      <c r="C3752" s="54">
        <v>43313</v>
      </c>
      <c r="D3752" s="3" t="str">
        <f>YEAR(Datos_Consumo[[#This Row],[FECHA]])&amp;"-"&amp;MONTH(Datos_Consumo[[#This Row],[FECHA]])</f>
        <v>2018-8</v>
      </c>
    </row>
    <row r="3753" spans="1:4" x14ac:dyDescent="0.25">
      <c r="A3753" t="s">
        <v>2444</v>
      </c>
      <c r="B3753">
        <v>12</v>
      </c>
      <c r="C3753" s="54">
        <v>43344</v>
      </c>
      <c r="D3753" s="3" t="str">
        <f>YEAR(Datos_Consumo[[#This Row],[FECHA]])&amp;"-"&amp;MONTH(Datos_Consumo[[#This Row],[FECHA]])</f>
        <v>2018-9</v>
      </c>
    </row>
    <row r="3754" spans="1:4" x14ac:dyDescent="0.25">
      <c r="A3754" t="s">
        <v>2444</v>
      </c>
      <c r="B3754">
        <v>11</v>
      </c>
      <c r="C3754" s="54">
        <v>43374</v>
      </c>
      <c r="D3754" s="3" t="str">
        <f>YEAR(Datos_Consumo[[#This Row],[FECHA]])&amp;"-"&amp;MONTH(Datos_Consumo[[#This Row],[FECHA]])</f>
        <v>2018-10</v>
      </c>
    </row>
    <row r="3755" spans="1:4" x14ac:dyDescent="0.25">
      <c r="A3755" t="s">
        <v>2444</v>
      </c>
      <c r="B3755">
        <v>7</v>
      </c>
      <c r="C3755" s="54">
        <v>43405</v>
      </c>
      <c r="D3755" s="3" t="str">
        <f>YEAR(Datos_Consumo[[#This Row],[FECHA]])&amp;"-"&amp;MONTH(Datos_Consumo[[#This Row],[FECHA]])</f>
        <v>2018-11</v>
      </c>
    </row>
    <row r="3756" spans="1:4" x14ac:dyDescent="0.25">
      <c r="A3756" t="s">
        <v>2444</v>
      </c>
      <c r="B3756">
        <v>5</v>
      </c>
      <c r="C3756" s="54">
        <v>43435</v>
      </c>
      <c r="D3756" s="3" t="str">
        <f>YEAR(Datos_Consumo[[#This Row],[FECHA]])&amp;"-"&amp;MONTH(Datos_Consumo[[#This Row],[FECHA]])</f>
        <v>2018-12</v>
      </c>
    </row>
    <row r="3757" spans="1:4" x14ac:dyDescent="0.25">
      <c r="A3757" t="s">
        <v>2444</v>
      </c>
      <c r="B3757">
        <v>5</v>
      </c>
      <c r="C3757" s="54">
        <v>43466</v>
      </c>
      <c r="D3757" s="3" t="str">
        <f>YEAR(Datos_Consumo[[#This Row],[FECHA]])&amp;"-"&amp;MONTH(Datos_Consumo[[#This Row],[FECHA]])</f>
        <v>2019-1</v>
      </c>
    </row>
    <row r="3758" spans="1:4" x14ac:dyDescent="0.25">
      <c r="A3758" t="s">
        <v>2445</v>
      </c>
      <c r="B3758">
        <v>11</v>
      </c>
      <c r="C3758" s="54">
        <v>43313</v>
      </c>
      <c r="D3758" s="3" t="str">
        <f>YEAR(Datos_Consumo[[#This Row],[FECHA]])&amp;"-"&amp;MONTH(Datos_Consumo[[#This Row],[FECHA]])</f>
        <v>2018-8</v>
      </c>
    </row>
    <row r="3759" spans="1:4" x14ac:dyDescent="0.25">
      <c r="A3759" t="s">
        <v>2445</v>
      </c>
      <c r="B3759">
        <v>14</v>
      </c>
      <c r="C3759" s="54">
        <v>43344</v>
      </c>
      <c r="D3759" s="3" t="str">
        <f>YEAR(Datos_Consumo[[#This Row],[FECHA]])&amp;"-"&amp;MONTH(Datos_Consumo[[#This Row],[FECHA]])</f>
        <v>2018-9</v>
      </c>
    </row>
    <row r="3760" spans="1:4" x14ac:dyDescent="0.25">
      <c r="A3760" t="s">
        <v>2445</v>
      </c>
      <c r="B3760">
        <v>2</v>
      </c>
      <c r="C3760" s="54">
        <v>43374</v>
      </c>
      <c r="D3760" s="3" t="str">
        <f>YEAR(Datos_Consumo[[#This Row],[FECHA]])&amp;"-"&amp;MONTH(Datos_Consumo[[#This Row],[FECHA]])</f>
        <v>2018-10</v>
      </c>
    </row>
    <row r="3761" spans="1:4" x14ac:dyDescent="0.25">
      <c r="A3761" t="s">
        <v>2445</v>
      </c>
      <c r="B3761">
        <v>1</v>
      </c>
      <c r="C3761" s="54">
        <v>43405</v>
      </c>
      <c r="D3761" s="3" t="str">
        <f>YEAR(Datos_Consumo[[#This Row],[FECHA]])&amp;"-"&amp;MONTH(Datos_Consumo[[#This Row],[FECHA]])</f>
        <v>2018-11</v>
      </c>
    </row>
    <row r="3762" spans="1:4" x14ac:dyDescent="0.25">
      <c r="A3762" t="s">
        <v>2446</v>
      </c>
      <c r="B3762">
        <v>5</v>
      </c>
      <c r="C3762" s="54">
        <v>43313</v>
      </c>
      <c r="D3762" s="3" t="str">
        <f>YEAR(Datos_Consumo[[#This Row],[FECHA]])&amp;"-"&amp;MONTH(Datos_Consumo[[#This Row],[FECHA]])</f>
        <v>2018-8</v>
      </c>
    </row>
    <row r="3763" spans="1:4" x14ac:dyDescent="0.25">
      <c r="A3763" t="s">
        <v>2446</v>
      </c>
      <c r="B3763">
        <v>1</v>
      </c>
      <c r="C3763" s="54">
        <v>43344</v>
      </c>
      <c r="D3763" s="3" t="str">
        <f>YEAR(Datos_Consumo[[#This Row],[FECHA]])&amp;"-"&amp;MONTH(Datos_Consumo[[#This Row],[FECHA]])</f>
        <v>2018-9</v>
      </c>
    </row>
    <row r="3764" spans="1:4" x14ac:dyDescent="0.25">
      <c r="A3764" t="s">
        <v>2446</v>
      </c>
      <c r="B3764">
        <v>2</v>
      </c>
      <c r="C3764" s="54">
        <v>43374</v>
      </c>
      <c r="D3764" s="3" t="str">
        <f>YEAR(Datos_Consumo[[#This Row],[FECHA]])&amp;"-"&amp;MONTH(Datos_Consumo[[#This Row],[FECHA]])</f>
        <v>2018-10</v>
      </c>
    </row>
    <row r="3765" spans="1:4" x14ac:dyDescent="0.25">
      <c r="A3765" t="s">
        <v>2446</v>
      </c>
      <c r="B3765">
        <v>10</v>
      </c>
      <c r="C3765" s="54">
        <v>43405</v>
      </c>
      <c r="D3765" s="3" t="str">
        <f>YEAR(Datos_Consumo[[#This Row],[FECHA]])&amp;"-"&amp;MONTH(Datos_Consumo[[#This Row],[FECHA]])</f>
        <v>2018-11</v>
      </c>
    </row>
    <row r="3766" spans="1:4" x14ac:dyDescent="0.25">
      <c r="A3766" t="s">
        <v>2446</v>
      </c>
      <c r="B3766">
        <v>3</v>
      </c>
      <c r="C3766" s="54">
        <v>43435</v>
      </c>
      <c r="D3766" s="3" t="str">
        <f>YEAR(Datos_Consumo[[#This Row],[FECHA]])&amp;"-"&amp;MONTH(Datos_Consumo[[#This Row],[FECHA]])</f>
        <v>2018-12</v>
      </c>
    </row>
    <row r="3767" spans="1:4" x14ac:dyDescent="0.25">
      <c r="A3767" t="s">
        <v>2446</v>
      </c>
      <c r="B3767">
        <v>3</v>
      </c>
      <c r="C3767" s="54">
        <v>43466</v>
      </c>
      <c r="D3767" s="3" t="str">
        <f>YEAR(Datos_Consumo[[#This Row],[FECHA]])&amp;"-"&amp;MONTH(Datos_Consumo[[#This Row],[FECHA]])</f>
        <v>2019-1</v>
      </c>
    </row>
    <row r="3768" spans="1:4" x14ac:dyDescent="0.25">
      <c r="A3768" t="s">
        <v>2447</v>
      </c>
      <c r="B3768">
        <v>14</v>
      </c>
      <c r="C3768" s="54">
        <v>43313</v>
      </c>
      <c r="D3768" s="3" t="str">
        <f>YEAR(Datos_Consumo[[#This Row],[FECHA]])&amp;"-"&amp;MONTH(Datos_Consumo[[#This Row],[FECHA]])</f>
        <v>2018-8</v>
      </c>
    </row>
    <row r="3769" spans="1:4" x14ac:dyDescent="0.25">
      <c r="A3769" t="s">
        <v>2447</v>
      </c>
      <c r="B3769">
        <v>11</v>
      </c>
      <c r="C3769" s="54">
        <v>43344</v>
      </c>
      <c r="D3769" s="3" t="str">
        <f>YEAR(Datos_Consumo[[#This Row],[FECHA]])&amp;"-"&amp;MONTH(Datos_Consumo[[#This Row],[FECHA]])</f>
        <v>2018-9</v>
      </c>
    </row>
    <row r="3770" spans="1:4" x14ac:dyDescent="0.25">
      <c r="A3770" t="s">
        <v>2447</v>
      </c>
      <c r="B3770">
        <v>12</v>
      </c>
      <c r="C3770" s="54">
        <v>43374</v>
      </c>
      <c r="D3770" s="3" t="str">
        <f>YEAR(Datos_Consumo[[#This Row],[FECHA]])&amp;"-"&amp;MONTH(Datos_Consumo[[#This Row],[FECHA]])</f>
        <v>2018-10</v>
      </c>
    </row>
    <row r="3771" spans="1:4" x14ac:dyDescent="0.25">
      <c r="A3771" t="s">
        <v>2447</v>
      </c>
      <c r="B3771">
        <v>20</v>
      </c>
      <c r="C3771" s="54">
        <v>43405</v>
      </c>
      <c r="D3771" s="3" t="str">
        <f>YEAR(Datos_Consumo[[#This Row],[FECHA]])&amp;"-"&amp;MONTH(Datos_Consumo[[#This Row],[FECHA]])</f>
        <v>2018-11</v>
      </c>
    </row>
    <row r="3772" spans="1:4" x14ac:dyDescent="0.25">
      <c r="A3772" t="s">
        <v>2447</v>
      </c>
      <c r="B3772">
        <v>2</v>
      </c>
      <c r="C3772" s="54">
        <v>43435</v>
      </c>
      <c r="D3772" s="3" t="str">
        <f>YEAR(Datos_Consumo[[#This Row],[FECHA]])&amp;"-"&amp;MONTH(Datos_Consumo[[#This Row],[FECHA]])</f>
        <v>2018-12</v>
      </c>
    </row>
    <row r="3773" spans="1:4" x14ac:dyDescent="0.25">
      <c r="A3773" t="s">
        <v>2447</v>
      </c>
      <c r="B3773">
        <v>5</v>
      </c>
      <c r="C3773" s="54">
        <v>43466</v>
      </c>
      <c r="D3773" s="3" t="str">
        <f>YEAR(Datos_Consumo[[#This Row],[FECHA]])&amp;"-"&amp;MONTH(Datos_Consumo[[#This Row],[FECHA]])</f>
        <v>2019-1</v>
      </c>
    </row>
    <row r="3774" spans="1:4" x14ac:dyDescent="0.25">
      <c r="A3774" t="s">
        <v>2448</v>
      </c>
      <c r="B3774">
        <v>1</v>
      </c>
      <c r="C3774" s="54">
        <v>43405</v>
      </c>
      <c r="D3774" s="3" t="str">
        <f>YEAR(Datos_Consumo[[#This Row],[FECHA]])&amp;"-"&amp;MONTH(Datos_Consumo[[#This Row],[FECHA]])</f>
        <v>2018-11</v>
      </c>
    </row>
    <row r="3775" spans="1:4" x14ac:dyDescent="0.25">
      <c r="A3775" t="s">
        <v>2449</v>
      </c>
      <c r="B3775">
        <v>3</v>
      </c>
      <c r="C3775" s="54">
        <v>43344</v>
      </c>
      <c r="D3775" s="3" t="str">
        <f>YEAR(Datos_Consumo[[#This Row],[FECHA]])&amp;"-"&amp;MONTH(Datos_Consumo[[#This Row],[FECHA]])</f>
        <v>2018-9</v>
      </c>
    </row>
    <row r="3776" spans="1:4" x14ac:dyDescent="0.25">
      <c r="A3776" t="s">
        <v>2450</v>
      </c>
      <c r="B3776">
        <v>2</v>
      </c>
      <c r="C3776" s="54">
        <v>43344</v>
      </c>
      <c r="D3776" s="3" t="str">
        <f>YEAR(Datos_Consumo[[#This Row],[FECHA]])&amp;"-"&amp;MONTH(Datos_Consumo[[#This Row],[FECHA]])</f>
        <v>2018-9</v>
      </c>
    </row>
    <row r="3777" spans="1:4" x14ac:dyDescent="0.25">
      <c r="A3777" t="s">
        <v>2450</v>
      </c>
      <c r="B3777">
        <v>2</v>
      </c>
      <c r="C3777" s="54">
        <v>43405</v>
      </c>
      <c r="D3777" s="3" t="str">
        <f>YEAR(Datos_Consumo[[#This Row],[FECHA]])&amp;"-"&amp;MONTH(Datos_Consumo[[#This Row],[FECHA]])</f>
        <v>2018-11</v>
      </c>
    </row>
    <row r="3778" spans="1:4" x14ac:dyDescent="0.25">
      <c r="A3778" t="s">
        <v>2451</v>
      </c>
      <c r="B3778">
        <v>12</v>
      </c>
      <c r="C3778" s="54">
        <v>43313</v>
      </c>
      <c r="D3778" s="3" t="str">
        <f>YEAR(Datos_Consumo[[#This Row],[FECHA]])&amp;"-"&amp;MONTH(Datos_Consumo[[#This Row],[FECHA]])</f>
        <v>2018-8</v>
      </c>
    </row>
    <row r="3779" spans="1:4" x14ac:dyDescent="0.25">
      <c r="A3779" t="s">
        <v>2451</v>
      </c>
      <c r="B3779">
        <v>13</v>
      </c>
      <c r="C3779" s="54">
        <v>43344</v>
      </c>
      <c r="D3779" s="3" t="str">
        <f>YEAR(Datos_Consumo[[#This Row],[FECHA]])&amp;"-"&amp;MONTH(Datos_Consumo[[#This Row],[FECHA]])</f>
        <v>2018-9</v>
      </c>
    </row>
    <row r="3780" spans="1:4" x14ac:dyDescent="0.25">
      <c r="A3780" t="s">
        <v>2451</v>
      </c>
      <c r="B3780">
        <v>13</v>
      </c>
      <c r="C3780" s="54">
        <v>43374</v>
      </c>
      <c r="D3780" s="3" t="str">
        <f>YEAR(Datos_Consumo[[#This Row],[FECHA]])&amp;"-"&amp;MONTH(Datos_Consumo[[#This Row],[FECHA]])</f>
        <v>2018-10</v>
      </c>
    </row>
    <row r="3781" spans="1:4" x14ac:dyDescent="0.25">
      <c r="A3781" t="s">
        <v>2451</v>
      </c>
      <c r="B3781">
        <v>20</v>
      </c>
      <c r="C3781" s="54">
        <v>43405</v>
      </c>
      <c r="D3781" s="3" t="str">
        <f>YEAR(Datos_Consumo[[#This Row],[FECHA]])&amp;"-"&amp;MONTH(Datos_Consumo[[#This Row],[FECHA]])</f>
        <v>2018-11</v>
      </c>
    </row>
    <row r="3782" spans="1:4" x14ac:dyDescent="0.25">
      <c r="A3782" t="s">
        <v>2451</v>
      </c>
      <c r="B3782">
        <v>17</v>
      </c>
      <c r="C3782" s="54">
        <v>43435</v>
      </c>
      <c r="D3782" s="3" t="str">
        <f>YEAR(Datos_Consumo[[#This Row],[FECHA]])&amp;"-"&amp;MONTH(Datos_Consumo[[#This Row],[FECHA]])</f>
        <v>2018-12</v>
      </c>
    </row>
    <row r="3783" spans="1:4" x14ac:dyDescent="0.25">
      <c r="A3783" t="s">
        <v>2451</v>
      </c>
      <c r="B3783">
        <v>3</v>
      </c>
      <c r="C3783" s="54">
        <v>43466</v>
      </c>
      <c r="D3783" s="3" t="str">
        <f>YEAR(Datos_Consumo[[#This Row],[FECHA]])&amp;"-"&amp;MONTH(Datos_Consumo[[#This Row],[FECHA]])</f>
        <v>2019-1</v>
      </c>
    </row>
    <row r="3784" spans="1:4" x14ac:dyDescent="0.25">
      <c r="A3784" t="s">
        <v>2452</v>
      </c>
      <c r="B3784">
        <v>38</v>
      </c>
      <c r="C3784" s="54">
        <v>43313</v>
      </c>
      <c r="D3784" s="3" t="str">
        <f>YEAR(Datos_Consumo[[#This Row],[FECHA]])&amp;"-"&amp;MONTH(Datos_Consumo[[#This Row],[FECHA]])</f>
        <v>2018-8</v>
      </c>
    </row>
    <row r="3785" spans="1:4" x14ac:dyDescent="0.25">
      <c r="A3785" t="s">
        <v>2452</v>
      </c>
      <c r="B3785">
        <v>27</v>
      </c>
      <c r="C3785" s="54">
        <v>43344</v>
      </c>
      <c r="D3785" s="3" t="str">
        <f>YEAR(Datos_Consumo[[#This Row],[FECHA]])&amp;"-"&amp;MONTH(Datos_Consumo[[#This Row],[FECHA]])</f>
        <v>2018-9</v>
      </c>
    </row>
    <row r="3786" spans="1:4" x14ac:dyDescent="0.25">
      <c r="A3786" t="s">
        <v>2452</v>
      </c>
      <c r="B3786">
        <v>27</v>
      </c>
      <c r="C3786" s="54">
        <v>43374</v>
      </c>
      <c r="D3786" s="3" t="str">
        <f>YEAR(Datos_Consumo[[#This Row],[FECHA]])&amp;"-"&amp;MONTH(Datos_Consumo[[#This Row],[FECHA]])</f>
        <v>2018-10</v>
      </c>
    </row>
    <row r="3787" spans="1:4" x14ac:dyDescent="0.25">
      <c r="A3787" t="s">
        <v>2452</v>
      </c>
      <c r="B3787">
        <v>29</v>
      </c>
      <c r="C3787" s="54">
        <v>43405</v>
      </c>
      <c r="D3787" s="3" t="str">
        <f>YEAR(Datos_Consumo[[#This Row],[FECHA]])&amp;"-"&amp;MONTH(Datos_Consumo[[#This Row],[FECHA]])</f>
        <v>2018-11</v>
      </c>
    </row>
    <row r="3788" spans="1:4" x14ac:dyDescent="0.25">
      <c r="A3788" t="s">
        <v>2452</v>
      </c>
      <c r="B3788">
        <v>38</v>
      </c>
      <c r="C3788" s="54">
        <v>43435</v>
      </c>
      <c r="D3788" s="3" t="str">
        <f>YEAR(Datos_Consumo[[#This Row],[FECHA]])&amp;"-"&amp;MONTH(Datos_Consumo[[#This Row],[FECHA]])</f>
        <v>2018-12</v>
      </c>
    </row>
    <row r="3789" spans="1:4" x14ac:dyDescent="0.25">
      <c r="A3789" t="s">
        <v>2452</v>
      </c>
      <c r="B3789">
        <v>8</v>
      </c>
      <c r="C3789" s="54">
        <v>43466</v>
      </c>
      <c r="D3789" s="3" t="str">
        <f>YEAR(Datos_Consumo[[#This Row],[FECHA]])&amp;"-"&amp;MONTH(Datos_Consumo[[#This Row],[FECHA]])</f>
        <v>2019-1</v>
      </c>
    </row>
    <row r="3790" spans="1:4" x14ac:dyDescent="0.25">
      <c r="A3790" t="s">
        <v>2453</v>
      </c>
      <c r="B3790">
        <v>37</v>
      </c>
      <c r="C3790" s="54">
        <v>43313</v>
      </c>
      <c r="D3790" s="3" t="str">
        <f>YEAR(Datos_Consumo[[#This Row],[FECHA]])&amp;"-"&amp;MONTH(Datos_Consumo[[#This Row],[FECHA]])</f>
        <v>2018-8</v>
      </c>
    </row>
    <row r="3791" spans="1:4" x14ac:dyDescent="0.25">
      <c r="A3791" t="s">
        <v>2453</v>
      </c>
      <c r="B3791">
        <v>17</v>
      </c>
      <c r="C3791" s="54">
        <v>43344</v>
      </c>
      <c r="D3791" s="3" t="str">
        <f>YEAR(Datos_Consumo[[#This Row],[FECHA]])&amp;"-"&amp;MONTH(Datos_Consumo[[#This Row],[FECHA]])</f>
        <v>2018-9</v>
      </c>
    </row>
    <row r="3792" spans="1:4" x14ac:dyDescent="0.25">
      <c r="A3792" t="s">
        <v>2453</v>
      </c>
      <c r="B3792">
        <v>46</v>
      </c>
      <c r="C3792" s="54">
        <v>43374</v>
      </c>
      <c r="D3792" s="3" t="str">
        <f>YEAR(Datos_Consumo[[#This Row],[FECHA]])&amp;"-"&amp;MONTH(Datos_Consumo[[#This Row],[FECHA]])</f>
        <v>2018-10</v>
      </c>
    </row>
    <row r="3793" spans="1:4" x14ac:dyDescent="0.25">
      <c r="A3793" t="s">
        <v>2453</v>
      </c>
      <c r="B3793">
        <v>25</v>
      </c>
      <c r="C3793" s="54">
        <v>43405</v>
      </c>
      <c r="D3793" s="3" t="str">
        <f>YEAR(Datos_Consumo[[#This Row],[FECHA]])&amp;"-"&amp;MONTH(Datos_Consumo[[#This Row],[FECHA]])</f>
        <v>2018-11</v>
      </c>
    </row>
    <row r="3794" spans="1:4" x14ac:dyDescent="0.25">
      <c r="A3794" t="s">
        <v>2453</v>
      </c>
      <c r="B3794">
        <v>11</v>
      </c>
      <c r="C3794" s="54">
        <v>43435</v>
      </c>
      <c r="D3794" s="3" t="str">
        <f>YEAR(Datos_Consumo[[#This Row],[FECHA]])&amp;"-"&amp;MONTH(Datos_Consumo[[#This Row],[FECHA]])</f>
        <v>2018-12</v>
      </c>
    </row>
    <row r="3795" spans="1:4" x14ac:dyDescent="0.25">
      <c r="A3795" t="s">
        <v>2453</v>
      </c>
      <c r="B3795">
        <v>211</v>
      </c>
      <c r="C3795" s="54">
        <v>43466</v>
      </c>
      <c r="D3795" s="3" t="str">
        <f>YEAR(Datos_Consumo[[#This Row],[FECHA]])&amp;"-"&amp;MONTH(Datos_Consumo[[#This Row],[FECHA]])</f>
        <v>2019-1</v>
      </c>
    </row>
    <row r="3796" spans="1:4" x14ac:dyDescent="0.25">
      <c r="A3796" t="s">
        <v>2454</v>
      </c>
      <c r="B3796">
        <v>85</v>
      </c>
      <c r="C3796" s="54">
        <v>43313</v>
      </c>
      <c r="D3796" s="3" t="str">
        <f>YEAR(Datos_Consumo[[#This Row],[FECHA]])&amp;"-"&amp;MONTH(Datos_Consumo[[#This Row],[FECHA]])</f>
        <v>2018-8</v>
      </c>
    </row>
    <row r="3797" spans="1:4" x14ac:dyDescent="0.25">
      <c r="A3797" t="s">
        <v>2454</v>
      </c>
      <c r="B3797">
        <v>84</v>
      </c>
      <c r="C3797" s="54">
        <v>43344</v>
      </c>
      <c r="D3797" s="3" t="str">
        <f>YEAR(Datos_Consumo[[#This Row],[FECHA]])&amp;"-"&amp;MONTH(Datos_Consumo[[#This Row],[FECHA]])</f>
        <v>2018-9</v>
      </c>
    </row>
    <row r="3798" spans="1:4" x14ac:dyDescent="0.25">
      <c r="A3798" t="s">
        <v>2454</v>
      </c>
      <c r="B3798">
        <v>104</v>
      </c>
      <c r="C3798" s="54">
        <v>43374</v>
      </c>
      <c r="D3798" s="3" t="str">
        <f>YEAR(Datos_Consumo[[#This Row],[FECHA]])&amp;"-"&amp;MONTH(Datos_Consumo[[#This Row],[FECHA]])</f>
        <v>2018-10</v>
      </c>
    </row>
    <row r="3799" spans="1:4" x14ac:dyDescent="0.25">
      <c r="A3799" t="s">
        <v>2454</v>
      </c>
      <c r="B3799">
        <v>55</v>
      </c>
      <c r="C3799" s="54">
        <v>43405</v>
      </c>
      <c r="D3799" s="3" t="str">
        <f>YEAR(Datos_Consumo[[#This Row],[FECHA]])&amp;"-"&amp;MONTH(Datos_Consumo[[#This Row],[FECHA]])</f>
        <v>2018-11</v>
      </c>
    </row>
    <row r="3800" spans="1:4" x14ac:dyDescent="0.25">
      <c r="A3800" t="s">
        <v>2454</v>
      </c>
      <c r="B3800">
        <v>38</v>
      </c>
      <c r="C3800" s="54">
        <v>43435</v>
      </c>
      <c r="D3800" s="3" t="str">
        <f>YEAR(Datos_Consumo[[#This Row],[FECHA]])&amp;"-"&amp;MONTH(Datos_Consumo[[#This Row],[FECHA]])</f>
        <v>2018-12</v>
      </c>
    </row>
    <row r="3801" spans="1:4" x14ac:dyDescent="0.25">
      <c r="A3801" t="s">
        <v>2454</v>
      </c>
      <c r="B3801">
        <v>35</v>
      </c>
      <c r="C3801" s="54">
        <v>43466</v>
      </c>
      <c r="D3801" s="3" t="str">
        <f>YEAR(Datos_Consumo[[#This Row],[FECHA]])&amp;"-"&amp;MONTH(Datos_Consumo[[#This Row],[FECHA]])</f>
        <v>2019-1</v>
      </c>
    </row>
    <row r="3802" spans="1:4" x14ac:dyDescent="0.25">
      <c r="A3802" t="s">
        <v>2455</v>
      </c>
      <c r="B3802">
        <v>18</v>
      </c>
      <c r="C3802" s="54">
        <v>43313</v>
      </c>
      <c r="D3802" s="3" t="str">
        <f>YEAR(Datos_Consumo[[#This Row],[FECHA]])&amp;"-"&amp;MONTH(Datos_Consumo[[#This Row],[FECHA]])</f>
        <v>2018-8</v>
      </c>
    </row>
    <row r="3803" spans="1:4" x14ac:dyDescent="0.25">
      <c r="A3803" t="s">
        <v>2455</v>
      </c>
      <c r="B3803">
        <v>15</v>
      </c>
      <c r="C3803" s="54">
        <v>43344</v>
      </c>
      <c r="D3803" s="3" t="str">
        <f>YEAR(Datos_Consumo[[#This Row],[FECHA]])&amp;"-"&amp;MONTH(Datos_Consumo[[#This Row],[FECHA]])</f>
        <v>2018-9</v>
      </c>
    </row>
    <row r="3804" spans="1:4" x14ac:dyDescent="0.25">
      <c r="A3804" t="s">
        <v>2455</v>
      </c>
      <c r="B3804">
        <v>15</v>
      </c>
      <c r="C3804" s="54">
        <v>43374</v>
      </c>
      <c r="D3804" s="3" t="str">
        <f>YEAR(Datos_Consumo[[#This Row],[FECHA]])&amp;"-"&amp;MONTH(Datos_Consumo[[#This Row],[FECHA]])</f>
        <v>2018-10</v>
      </c>
    </row>
    <row r="3805" spans="1:4" x14ac:dyDescent="0.25">
      <c r="A3805" t="s">
        <v>2455</v>
      </c>
      <c r="B3805">
        <v>10</v>
      </c>
      <c r="C3805" s="54">
        <v>43405</v>
      </c>
      <c r="D3805" s="3" t="str">
        <f>YEAR(Datos_Consumo[[#This Row],[FECHA]])&amp;"-"&amp;MONTH(Datos_Consumo[[#This Row],[FECHA]])</f>
        <v>2018-11</v>
      </c>
    </row>
    <row r="3806" spans="1:4" x14ac:dyDescent="0.25">
      <c r="A3806" t="s">
        <v>2455</v>
      </c>
      <c r="B3806">
        <v>4</v>
      </c>
      <c r="C3806" s="54">
        <v>43466</v>
      </c>
      <c r="D3806" s="3" t="str">
        <f>YEAR(Datos_Consumo[[#This Row],[FECHA]])&amp;"-"&amp;MONTH(Datos_Consumo[[#This Row],[FECHA]])</f>
        <v>2019-1</v>
      </c>
    </row>
    <row r="3807" spans="1:4" x14ac:dyDescent="0.25">
      <c r="A3807" t="s">
        <v>2456</v>
      </c>
      <c r="B3807">
        <v>39</v>
      </c>
      <c r="C3807" s="54">
        <v>43313</v>
      </c>
      <c r="D3807" s="3" t="str">
        <f>YEAR(Datos_Consumo[[#This Row],[FECHA]])&amp;"-"&amp;MONTH(Datos_Consumo[[#This Row],[FECHA]])</f>
        <v>2018-8</v>
      </c>
    </row>
    <row r="3808" spans="1:4" x14ac:dyDescent="0.25">
      <c r="A3808" t="s">
        <v>2456</v>
      </c>
      <c r="B3808">
        <v>73</v>
      </c>
      <c r="C3808" s="54">
        <v>43344</v>
      </c>
      <c r="D3808" s="3" t="str">
        <f>YEAR(Datos_Consumo[[#This Row],[FECHA]])&amp;"-"&amp;MONTH(Datos_Consumo[[#This Row],[FECHA]])</f>
        <v>2018-9</v>
      </c>
    </row>
    <row r="3809" spans="1:4" x14ac:dyDescent="0.25">
      <c r="A3809" t="s">
        <v>2456</v>
      </c>
      <c r="B3809">
        <v>49</v>
      </c>
      <c r="C3809" s="54">
        <v>43374</v>
      </c>
      <c r="D3809" s="3" t="str">
        <f>YEAR(Datos_Consumo[[#This Row],[FECHA]])&amp;"-"&amp;MONTH(Datos_Consumo[[#This Row],[FECHA]])</f>
        <v>2018-10</v>
      </c>
    </row>
    <row r="3810" spans="1:4" x14ac:dyDescent="0.25">
      <c r="A3810" t="s">
        <v>2456</v>
      </c>
      <c r="B3810">
        <v>53</v>
      </c>
      <c r="C3810" s="54">
        <v>43405</v>
      </c>
      <c r="D3810" s="3" t="str">
        <f>YEAR(Datos_Consumo[[#This Row],[FECHA]])&amp;"-"&amp;MONTH(Datos_Consumo[[#This Row],[FECHA]])</f>
        <v>2018-11</v>
      </c>
    </row>
    <row r="3811" spans="1:4" x14ac:dyDescent="0.25">
      <c r="A3811" t="s">
        <v>2456</v>
      </c>
      <c r="B3811">
        <v>21</v>
      </c>
      <c r="C3811" s="54">
        <v>43435</v>
      </c>
      <c r="D3811" s="3" t="str">
        <f>YEAR(Datos_Consumo[[#This Row],[FECHA]])&amp;"-"&amp;MONTH(Datos_Consumo[[#This Row],[FECHA]])</f>
        <v>2018-12</v>
      </c>
    </row>
    <row r="3812" spans="1:4" x14ac:dyDescent="0.25">
      <c r="A3812" t="s">
        <v>2456</v>
      </c>
      <c r="B3812">
        <v>17</v>
      </c>
      <c r="C3812" s="54">
        <v>43466</v>
      </c>
      <c r="D3812" s="3" t="str">
        <f>YEAR(Datos_Consumo[[#This Row],[FECHA]])&amp;"-"&amp;MONTH(Datos_Consumo[[#This Row],[FECHA]])</f>
        <v>2019-1</v>
      </c>
    </row>
    <row r="3813" spans="1:4" x14ac:dyDescent="0.25">
      <c r="A3813" t="s">
        <v>2457</v>
      </c>
      <c r="B3813">
        <v>4</v>
      </c>
      <c r="C3813" s="54">
        <v>43344</v>
      </c>
      <c r="D3813" s="3" t="str">
        <f>YEAR(Datos_Consumo[[#This Row],[FECHA]])&amp;"-"&amp;MONTH(Datos_Consumo[[#This Row],[FECHA]])</f>
        <v>2018-9</v>
      </c>
    </row>
    <row r="3814" spans="1:4" x14ac:dyDescent="0.25">
      <c r="A3814" t="s">
        <v>2457</v>
      </c>
      <c r="B3814">
        <v>9</v>
      </c>
      <c r="C3814" s="54">
        <v>43374</v>
      </c>
      <c r="D3814" s="3" t="str">
        <f>YEAR(Datos_Consumo[[#This Row],[FECHA]])&amp;"-"&amp;MONTH(Datos_Consumo[[#This Row],[FECHA]])</f>
        <v>2018-10</v>
      </c>
    </row>
    <row r="3815" spans="1:4" x14ac:dyDescent="0.25">
      <c r="A3815" t="s">
        <v>2457</v>
      </c>
      <c r="B3815">
        <v>1</v>
      </c>
      <c r="C3815" s="54">
        <v>43435</v>
      </c>
      <c r="D3815" s="3" t="str">
        <f>YEAR(Datos_Consumo[[#This Row],[FECHA]])&amp;"-"&amp;MONTH(Datos_Consumo[[#This Row],[FECHA]])</f>
        <v>2018-12</v>
      </c>
    </row>
    <row r="3816" spans="1:4" x14ac:dyDescent="0.25">
      <c r="A3816" t="s">
        <v>2457</v>
      </c>
      <c r="B3816">
        <v>2</v>
      </c>
      <c r="C3816" s="54">
        <v>43466</v>
      </c>
      <c r="D3816" s="3" t="str">
        <f>YEAR(Datos_Consumo[[#This Row],[FECHA]])&amp;"-"&amp;MONTH(Datos_Consumo[[#This Row],[FECHA]])</f>
        <v>2019-1</v>
      </c>
    </row>
    <row r="3817" spans="1:4" x14ac:dyDescent="0.25">
      <c r="A3817" t="s">
        <v>2458</v>
      </c>
      <c r="B3817">
        <v>4</v>
      </c>
      <c r="C3817" s="54">
        <v>43313</v>
      </c>
      <c r="D3817" s="3" t="str">
        <f>YEAR(Datos_Consumo[[#This Row],[FECHA]])&amp;"-"&amp;MONTH(Datos_Consumo[[#This Row],[FECHA]])</f>
        <v>2018-8</v>
      </c>
    </row>
    <row r="3818" spans="1:4" x14ac:dyDescent="0.25">
      <c r="A3818" t="s">
        <v>2458</v>
      </c>
      <c r="B3818">
        <v>3</v>
      </c>
      <c r="C3818" s="54">
        <v>43344</v>
      </c>
      <c r="D3818" s="3" t="str">
        <f>YEAR(Datos_Consumo[[#This Row],[FECHA]])&amp;"-"&amp;MONTH(Datos_Consumo[[#This Row],[FECHA]])</f>
        <v>2018-9</v>
      </c>
    </row>
    <row r="3819" spans="1:4" x14ac:dyDescent="0.25">
      <c r="A3819" t="s">
        <v>2458</v>
      </c>
      <c r="B3819">
        <v>1</v>
      </c>
      <c r="C3819" s="54">
        <v>43405</v>
      </c>
      <c r="D3819" s="3" t="str">
        <f>YEAR(Datos_Consumo[[#This Row],[FECHA]])&amp;"-"&amp;MONTH(Datos_Consumo[[#This Row],[FECHA]])</f>
        <v>2018-11</v>
      </c>
    </row>
    <row r="3820" spans="1:4" x14ac:dyDescent="0.25">
      <c r="A3820" t="s">
        <v>2459</v>
      </c>
      <c r="B3820">
        <v>1</v>
      </c>
      <c r="C3820" s="54">
        <v>43313</v>
      </c>
      <c r="D3820" s="3" t="str">
        <f>YEAR(Datos_Consumo[[#This Row],[FECHA]])&amp;"-"&amp;MONTH(Datos_Consumo[[#This Row],[FECHA]])</f>
        <v>2018-8</v>
      </c>
    </row>
    <row r="3821" spans="1:4" x14ac:dyDescent="0.25">
      <c r="A3821" t="s">
        <v>2459</v>
      </c>
      <c r="B3821">
        <v>3</v>
      </c>
      <c r="C3821" s="54">
        <v>43344</v>
      </c>
      <c r="D3821" s="3" t="str">
        <f>YEAR(Datos_Consumo[[#This Row],[FECHA]])&amp;"-"&amp;MONTH(Datos_Consumo[[#This Row],[FECHA]])</f>
        <v>2018-9</v>
      </c>
    </row>
    <row r="3822" spans="1:4" x14ac:dyDescent="0.25">
      <c r="A3822" t="s">
        <v>2459</v>
      </c>
      <c r="B3822">
        <v>4</v>
      </c>
      <c r="C3822" s="54">
        <v>43374</v>
      </c>
      <c r="D3822" s="3" t="str">
        <f>YEAR(Datos_Consumo[[#This Row],[FECHA]])&amp;"-"&amp;MONTH(Datos_Consumo[[#This Row],[FECHA]])</f>
        <v>2018-10</v>
      </c>
    </row>
    <row r="3823" spans="1:4" x14ac:dyDescent="0.25">
      <c r="A3823" t="s">
        <v>2459</v>
      </c>
      <c r="B3823">
        <v>1</v>
      </c>
      <c r="C3823" s="54">
        <v>43405</v>
      </c>
      <c r="D3823" s="3" t="str">
        <f>YEAR(Datos_Consumo[[#This Row],[FECHA]])&amp;"-"&amp;MONTH(Datos_Consumo[[#This Row],[FECHA]])</f>
        <v>2018-11</v>
      </c>
    </row>
    <row r="3824" spans="1:4" x14ac:dyDescent="0.25">
      <c r="A3824" t="s">
        <v>2459</v>
      </c>
      <c r="B3824">
        <v>1</v>
      </c>
      <c r="C3824" s="54">
        <v>43435</v>
      </c>
      <c r="D3824" s="3" t="str">
        <f>YEAR(Datos_Consumo[[#This Row],[FECHA]])&amp;"-"&amp;MONTH(Datos_Consumo[[#This Row],[FECHA]])</f>
        <v>2018-12</v>
      </c>
    </row>
    <row r="3825" spans="1:4" x14ac:dyDescent="0.25">
      <c r="A3825" t="s">
        <v>2459</v>
      </c>
      <c r="B3825">
        <v>2</v>
      </c>
      <c r="C3825" s="54">
        <v>43466</v>
      </c>
      <c r="D3825" s="3" t="str">
        <f>YEAR(Datos_Consumo[[#This Row],[FECHA]])&amp;"-"&amp;MONTH(Datos_Consumo[[#This Row],[FECHA]])</f>
        <v>2019-1</v>
      </c>
    </row>
    <row r="3826" spans="1:4" x14ac:dyDescent="0.25">
      <c r="A3826" t="s">
        <v>2460</v>
      </c>
      <c r="B3826">
        <v>1</v>
      </c>
      <c r="C3826" s="54">
        <v>43344</v>
      </c>
      <c r="D3826" s="3" t="str">
        <f>YEAR(Datos_Consumo[[#This Row],[FECHA]])&amp;"-"&amp;MONTH(Datos_Consumo[[#This Row],[FECHA]])</f>
        <v>2018-9</v>
      </c>
    </row>
    <row r="3827" spans="1:4" x14ac:dyDescent="0.25">
      <c r="A3827" t="s">
        <v>2461</v>
      </c>
      <c r="B3827">
        <v>6</v>
      </c>
      <c r="C3827" s="54">
        <v>43313</v>
      </c>
      <c r="D3827" s="3" t="str">
        <f>YEAR(Datos_Consumo[[#This Row],[FECHA]])&amp;"-"&amp;MONTH(Datos_Consumo[[#This Row],[FECHA]])</f>
        <v>2018-8</v>
      </c>
    </row>
    <row r="3828" spans="1:4" x14ac:dyDescent="0.25">
      <c r="A3828" t="s">
        <v>2461</v>
      </c>
      <c r="B3828">
        <v>15</v>
      </c>
      <c r="C3828" s="54">
        <v>43344</v>
      </c>
      <c r="D3828" s="3" t="str">
        <f>YEAR(Datos_Consumo[[#This Row],[FECHA]])&amp;"-"&amp;MONTH(Datos_Consumo[[#This Row],[FECHA]])</f>
        <v>2018-9</v>
      </c>
    </row>
    <row r="3829" spans="1:4" x14ac:dyDescent="0.25">
      <c r="A3829" t="s">
        <v>2461</v>
      </c>
      <c r="B3829">
        <v>6</v>
      </c>
      <c r="C3829" s="54">
        <v>43374</v>
      </c>
      <c r="D3829" s="3" t="str">
        <f>YEAR(Datos_Consumo[[#This Row],[FECHA]])&amp;"-"&amp;MONTH(Datos_Consumo[[#This Row],[FECHA]])</f>
        <v>2018-10</v>
      </c>
    </row>
    <row r="3830" spans="1:4" x14ac:dyDescent="0.25">
      <c r="A3830" t="s">
        <v>2461</v>
      </c>
      <c r="B3830">
        <v>26</v>
      </c>
      <c r="C3830" s="54">
        <v>43405</v>
      </c>
      <c r="D3830" s="3" t="str">
        <f>YEAR(Datos_Consumo[[#This Row],[FECHA]])&amp;"-"&amp;MONTH(Datos_Consumo[[#This Row],[FECHA]])</f>
        <v>2018-11</v>
      </c>
    </row>
    <row r="3831" spans="1:4" x14ac:dyDescent="0.25">
      <c r="A3831" t="s">
        <v>2461</v>
      </c>
      <c r="B3831">
        <v>8</v>
      </c>
      <c r="C3831" s="54">
        <v>43435</v>
      </c>
      <c r="D3831" s="3" t="str">
        <f>YEAR(Datos_Consumo[[#This Row],[FECHA]])&amp;"-"&amp;MONTH(Datos_Consumo[[#This Row],[FECHA]])</f>
        <v>2018-12</v>
      </c>
    </row>
    <row r="3832" spans="1:4" x14ac:dyDescent="0.25">
      <c r="A3832" t="s">
        <v>2461</v>
      </c>
      <c r="B3832">
        <v>1</v>
      </c>
      <c r="C3832" s="54">
        <v>43466</v>
      </c>
      <c r="D3832" s="3" t="str">
        <f>YEAR(Datos_Consumo[[#This Row],[FECHA]])&amp;"-"&amp;MONTH(Datos_Consumo[[#This Row],[FECHA]])</f>
        <v>2019-1</v>
      </c>
    </row>
    <row r="3833" spans="1:4" x14ac:dyDescent="0.25">
      <c r="A3833" t="s">
        <v>2462</v>
      </c>
      <c r="B3833">
        <v>32</v>
      </c>
      <c r="C3833" s="54">
        <v>43313</v>
      </c>
      <c r="D3833" s="3" t="str">
        <f>YEAR(Datos_Consumo[[#This Row],[FECHA]])&amp;"-"&amp;MONTH(Datos_Consumo[[#This Row],[FECHA]])</f>
        <v>2018-8</v>
      </c>
    </row>
    <row r="3834" spans="1:4" x14ac:dyDescent="0.25">
      <c r="A3834" t="s">
        <v>2462</v>
      </c>
      <c r="B3834">
        <v>25</v>
      </c>
      <c r="C3834" s="54">
        <v>43344</v>
      </c>
      <c r="D3834" s="3" t="str">
        <f>YEAR(Datos_Consumo[[#This Row],[FECHA]])&amp;"-"&amp;MONTH(Datos_Consumo[[#This Row],[FECHA]])</f>
        <v>2018-9</v>
      </c>
    </row>
    <row r="3835" spans="1:4" x14ac:dyDescent="0.25">
      <c r="A3835" t="s">
        <v>2462</v>
      </c>
      <c r="B3835">
        <v>45</v>
      </c>
      <c r="C3835" s="54">
        <v>43374</v>
      </c>
      <c r="D3835" s="3" t="str">
        <f>YEAR(Datos_Consumo[[#This Row],[FECHA]])&amp;"-"&amp;MONTH(Datos_Consumo[[#This Row],[FECHA]])</f>
        <v>2018-10</v>
      </c>
    </row>
    <row r="3836" spans="1:4" x14ac:dyDescent="0.25">
      <c r="A3836" t="s">
        <v>2462</v>
      </c>
      <c r="B3836">
        <v>25</v>
      </c>
      <c r="C3836" s="54">
        <v>43405</v>
      </c>
      <c r="D3836" s="3" t="str">
        <f>YEAR(Datos_Consumo[[#This Row],[FECHA]])&amp;"-"&amp;MONTH(Datos_Consumo[[#This Row],[FECHA]])</f>
        <v>2018-11</v>
      </c>
    </row>
    <row r="3837" spans="1:4" x14ac:dyDescent="0.25">
      <c r="A3837" t="s">
        <v>2462</v>
      </c>
      <c r="B3837">
        <v>19</v>
      </c>
      <c r="C3837" s="54">
        <v>43435</v>
      </c>
      <c r="D3837" s="3" t="str">
        <f>YEAR(Datos_Consumo[[#This Row],[FECHA]])&amp;"-"&amp;MONTH(Datos_Consumo[[#This Row],[FECHA]])</f>
        <v>2018-12</v>
      </c>
    </row>
    <row r="3838" spans="1:4" x14ac:dyDescent="0.25">
      <c r="A3838" t="s">
        <v>2462</v>
      </c>
      <c r="B3838">
        <v>17</v>
      </c>
      <c r="C3838" s="54">
        <v>43466</v>
      </c>
      <c r="D3838" s="3" t="str">
        <f>YEAR(Datos_Consumo[[#This Row],[FECHA]])&amp;"-"&amp;MONTH(Datos_Consumo[[#This Row],[FECHA]])</f>
        <v>2019-1</v>
      </c>
    </row>
    <row r="3839" spans="1:4" x14ac:dyDescent="0.25">
      <c r="A3839" t="s">
        <v>2463</v>
      </c>
      <c r="B3839">
        <v>38</v>
      </c>
      <c r="C3839" s="54">
        <v>43313</v>
      </c>
      <c r="D3839" s="3" t="str">
        <f>YEAR(Datos_Consumo[[#This Row],[FECHA]])&amp;"-"&amp;MONTH(Datos_Consumo[[#This Row],[FECHA]])</f>
        <v>2018-8</v>
      </c>
    </row>
    <row r="3840" spans="1:4" x14ac:dyDescent="0.25">
      <c r="A3840" t="s">
        <v>2463</v>
      </c>
      <c r="B3840">
        <v>41</v>
      </c>
      <c r="C3840" s="54">
        <v>43344</v>
      </c>
      <c r="D3840" s="3" t="str">
        <f>YEAR(Datos_Consumo[[#This Row],[FECHA]])&amp;"-"&amp;MONTH(Datos_Consumo[[#This Row],[FECHA]])</f>
        <v>2018-9</v>
      </c>
    </row>
    <row r="3841" spans="1:4" x14ac:dyDescent="0.25">
      <c r="A3841" t="s">
        <v>2463</v>
      </c>
      <c r="B3841">
        <v>41</v>
      </c>
      <c r="C3841" s="54">
        <v>43374</v>
      </c>
      <c r="D3841" s="3" t="str">
        <f>YEAR(Datos_Consumo[[#This Row],[FECHA]])&amp;"-"&amp;MONTH(Datos_Consumo[[#This Row],[FECHA]])</f>
        <v>2018-10</v>
      </c>
    </row>
    <row r="3842" spans="1:4" x14ac:dyDescent="0.25">
      <c r="A3842" t="s">
        <v>2463</v>
      </c>
      <c r="B3842">
        <v>32</v>
      </c>
      <c r="C3842" s="54">
        <v>43405</v>
      </c>
      <c r="D3842" s="3" t="str">
        <f>YEAR(Datos_Consumo[[#This Row],[FECHA]])&amp;"-"&amp;MONTH(Datos_Consumo[[#This Row],[FECHA]])</f>
        <v>2018-11</v>
      </c>
    </row>
    <row r="3843" spans="1:4" x14ac:dyDescent="0.25">
      <c r="A3843" t="s">
        <v>2463</v>
      </c>
      <c r="B3843">
        <v>29</v>
      </c>
      <c r="C3843" s="54">
        <v>43435</v>
      </c>
      <c r="D3843" s="3" t="str">
        <f>YEAR(Datos_Consumo[[#This Row],[FECHA]])&amp;"-"&amp;MONTH(Datos_Consumo[[#This Row],[FECHA]])</f>
        <v>2018-12</v>
      </c>
    </row>
    <row r="3844" spans="1:4" x14ac:dyDescent="0.25">
      <c r="A3844" t="s">
        <v>2463</v>
      </c>
      <c r="B3844">
        <v>23</v>
      </c>
      <c r="C3844" s="54">
        <v>43466</v>
      </c>
      <c r="D3844" s="3" t="str">
        <f>YEAR(Datos_Consumo[[#This Row],[FECHA]])&amp;"-"&amp;MONTH(Datos_Consumo[[#This Row],[FECHA]])</f>
        <v>2019-1</v>
      </c>
    </row>
    <row r="3845" spans="1:4" x14ac:dyDescent="0.25">
      <c r="A3845" t="s">
        <v>2464</v>
      </c>
      <c r="B3845">
        <v>20</v>
      </c>
      <c r="C3845" s="54">
        <v>43313</v>
      </c>
      <c r="D3845" s="3" t="str">
        <f>YEAR(Datos_Consumo[[#This Row],[FECHA]])&amp;"-"&amp;MONTH(Datos_Consumo[[#This Row],[FECHA]])</f>
        <v>2018-8</v>
      </c>
    </row>
    <row r="3846" spans="1:4" x14ac:dyDescent="0.25">
      <c r="A3846" t="s">
        <v>2464</v>
      </c>
      <c r="B3846">
        <v>14</v>
      </c>
      <c r="C3846" s="54">
        <v>43344</v>
      </c>
      <c r="D3846" s="3" t="str">
        <f>YEAR(Datos_Consumo[[#This Row],[FECHA]])&amp;"-"&amp;MONTH(Datos_Consumo[[#This Row],[FECHA]])</f>
        <v>2018-9</v>
      </c>
    </row>
    <row r="3847" spans="1:4" x14ac:dyDescent="0.25">
      <c r="A3847" t="s">
        <v>2464</v>
      </c>
      <c r="B3847">
        <v>17</v>
      </c>
      <c r="C3847" s="54">
        <v>43374</v>
      </c>
      <c r="D3847" s="3" t="str">
        <f>YEAR(Datos_Consumo[[#This Row],[FECHA]])&amp;"-"&amp;MONTH(Datos_Consumo[[#This Row],[FECHA]])</f>
        <v>2018-10</v>
      </c>
    </row>
    <row r="3848" spans="1:4" x14ac:dyDescent="0.25">
      <c r="A3848" t="s">
        <v>2464</v>
      </c>
      <c r="B3848">
        <v>12</v>
      </c>
      <c r="C3848" s="54">
        <v>43405</v>
      </c>
      <c r="D3848" s="3" t="str">
        <f>YEAR(Datos_Consumo[[#This Row],[FECHA]])&amp;"-"&amp;MONTH(Datos_Consumo[[#This Row],[FECHA]])</f>
        <v>2018-11</v>
      </c>
    </row>
    <row r="3849" spans="1:4" x14ac:dyDescent="0.25">
      <c r="A3849" t="s">
        <v>2464</v>
      </c>
      <c r="B3849">
        <v>22</v>
      </c>
      <c r="C3849" s="54">
        <v>43435</v>
      </c>
      <c r="D3849" s="3" t="str">
        <f>YEAR(Datos_Consumo[[#This Row],[FECHA]])&amp;"-"&amp;MONTH(Datos_Consumo[[#This Row],[FECHA]])</f>
        <v>2018-12</v>
      </c>
    </row>
    <row r="3850" spans="1:4" x14ac:dyDescent="0.25">
      <c r="A3850" t="s">
        <v>2464</v>
      </c>
      <c r="B3850">
        <v>20</v>
      </c>
      <c r="C3850" s="54">
        <v>43466</v>
      </c>
      <c r="D3850" s="3" t="str">
        <f>YEAR(Datos_Consumo[[#This Row],[FECHA]])&amp;"-"&amp;MONTH(Datos_Consumo[[#This Row],[FECHA]])</f>
        <v>2019-1</v>
      </c>
    </row>
    <row r="3851" spans="1:4" x14ac:dyDescent="0.25">
      <c r="A3851" t="s">
        <v>2465</v>
      </c>
      <c r="B3851">
        <v>21</v>
      </c>
      <c r="C3851" s="54">
        <v>43313</v>
      </c>
      <c r="D3851" s="3" t="str">
        <f>YEAR(Datos_Consumo[[#This Row],[FECHA]])&amp;"-"&amp;MONTH(Datos_Consumo[[#This Row],[FECHA]])</f>
        <v>2018-8</v>
      </c>
    </row>
    <row r="3852" spans="1:4" x14ac:dyDescent="0.25">
      <c r="A3852" t="s">
        <v>2465</v>
      </c>
      <c r="B3852">
        <v>18</v>
      </c>
      <c r="C3852" s="54">
        <v>43344</v>
      </c>
      <c r="D3852" s="3" t="str">
        <f>YEAR(Datos_Consumo[[#This Row],[FECHA]])&amp;"-"&amp;MONTH(Datos_Consumo[[#This Row],[FECHA]])</f>
        <v>2018-9</v>
      </c>
    </row>
    <row r="3853" spans="1:4" x14ac:dyDescent="0.25">
      <c r="A3853" t="s">
        <v>2465</v>
      </c>
      <c r="B3853">
        <v>9</v>
      </c>
      <c r="C3853" s="54">
        <v>43374</v>
      </c>
      <c r="D3853" s="3" t="str">
        <f>YEAR(Datos_Consumo[[#This Row],[FECHA]])&amp;"-"&amp;MONTH(Datos_Consumo[[#This Row],[FECHA]])</f>
        <v>2018-10</v>
      </c>
    </row>
    <row r="3854" spans="1:4" x14ac:dyDescent="0.25">
      <c r="A3854" t="s">
        <v>2465</v>
      </c>
      <c r="B3854">
        <v>13</v>
      </c>
      <c r="C3854" s="54">
        <v>43405</v>
      </c>
      <c r="D3854" s="3" t="str">
        <f>YEAR(Datos_Consumo[[#This Row],[FECHA]])&amp;"-"&amp;MONTH(Datos_Consumo[[#This Row],[FECHA]])</f>
        <v>2018-11</v>
      </c>
    </row>
    <row r="3855" spans="1:4" x14ac:dyDescent="0.25">
      <c r="A3855" t="s">
        <v>2465</v>
      </c>
      <c r="B3855">
        <v>6</v>
      </c>
      <c r="C3855" s="54">
        <v>43435</v>
      </c>
      <c r="D3855" s="3" t="str">
        <f>YEAR(Datos_Consumo[[#This Row],[FECHA]])&amp;"-"&amp;MONTH(Datos_Consumo[[#This Row],[FECHA]])</f>
        <v>2018-12</v>
      </c>
    </row>
    <row r="3856" spans="1:4" x14ac:dyDescent="0.25">
      <c r="A3856" t="s">
        <v>2465</v>
      </c>
      <c r="B3856">
        <v>9</v>
      </c>
      <c r="C3856" s="54">
        <v>43466</v>
      </c>
      <c r="D3856" s="3" t="str">
        <f>YEAR(Datos_Consumo[[#This Row],[FECHA]])&amp;"-"&amp;MONTH(Datos_Consumo[[#This Row],[FECHA]])</f>
        <v>2019-1</v>
      </c>
    </row>
    <row r="3857" spans="1:4" x14ac:dyDescent="0.25">
      <c r="A3857" t="s">
        <v>2466</v>
      </c>
      <c r="B3857">
        <v>10</v>
      </c>
      <c r="C3857" s="54">
        <v>43313</v>
      </c>
      <c r="D3857" s="3" t="str">
        <f>YEAR(Datos_Consumo[[#This Row],[FECHA]])&amp;"-"&amp;MONTH(Datos_Consumo[[#This Row],[FECHA]])</f>
        <v>2018-8</v>
      </c>
    </row>
    <row r="3858" spans="1:4" x14ac:dyDescent="0.25">
      <c r="A3858" t="s">
        <v>2466</v>
      </c>
      <c r="B3858">
        <v>8</v>
      </c>
      <c r="C3858" s="54">
        <v>43344</v>
      </c>
      <c r="D3858" s="3" t="str">
        <f>YEAR(Datos_Consumo[[#This Row],[FECHA]])&amp;"-"&amp;MONTH(Datos_Consumo[[#This Row],[FECHA]])</f>
        <v>2018-9</v>
      </c>
    </row>
    <row r="3859" spans="1:4" x14ac:dyDescent="0.25">
      <c r="A3859" t="s">
        <v>2466</v>
      </c>
      <c r="B3859">
        <v>13</v>
      </c>
      <c r="C3859" s="54">
        <v>43374</v>
      </c>
      <c r="D3859" s="3" t="str">
        <f>YEAR(Datos_Consumo[[#This Row],[FECHA]])&amp;"-"&amp;MONTH(Datos_Consumo[[#This Row],[FECHA]])</f>
        <v>2018-10</v>
      </c>
    </row>
    <row r="3860" spans="1:4" x14ac:dyDescent="0.25">
      <c r="A3860" t="s">
        <v>2466</v>
      </c>
      <c r="B3860">
        <v>19</v>
      </c>
      <c r="C3860" s="54">
        <v>43405</v>
      </c>
      <c r="D3860" s="3" t="str">
        <f>YEAR(Datos_Consumo[[#This Row],[FECHA]])&amp;"-"&amp;MONTH(Datos_Consumo[[#This Row],[FECHA]])</f>
        <v>2018-11</v>
      </c>
    </row>
    <row r="3861" spans="1:4" x14ac:dyDescent="0.25">
      <c r="A3861" t="s">
        <v>2466</v>
      </c>
      <c r="B3861">
        <v>25</v>
      </c>
      <c r="C3861" s="54">
        <v>43435</v>
      </c>
      <c r="D3861" s="3" t="str">
        <f>YEAR(Datos_Consumo[[#This Row],[FECHA]])&amp;"-"&amp;MONTH(Datos_Consumo[[#This Row],[FECHA]])</f>
        <v>2018-12</v>
      </c>
    </row>
    <row r="3862" spans="1:4" x14ac:dyDescent="0.25">
      <c r="A3862" t="s">
        <v>2466</v>
      </c>
      <c r="B3862">
        <v>4</v>
      </c>
      <c r="C3862" s="54">
        <v>43466</v>
      </c>
      <c r="D3862" s="3" t="str">
        <f>YEAR(Datos_Consumo[[#This Row],[FECHA]])&amp;"-"&amp;MONTH(Datos_Consumo[[#This Row],[FECHA]])</f>
        <v>2019-1</v>
      </c>
    </row>
    <row r="3863" spans="1:4" x14ac:dyDescent="0.25">
      <c r="A3863" t="s">
        <v>2467</v>
      </c>
      <c r="B3863">
        <v>75</v>
      </c>
      <c r="C3863" s="54">
        <v>43313</v>
      </c>
      <c r="D3863" s="3" t="str">
        <f>YEAR(Datos_Consumo[[#This Row],[FECHA]])&amp;"-"&amp;MONTH(Datos_Consumo[[#This Row],[FECHA]])</f>
        <v>2018-8</v>
      </c>
    </row>
    <row r="3864" spans="1:4" x14ac:dyDescent="0.25">
      <c r="A3864" t="s">
        <v>2467</v>
      </c>
      <c r="B3864">
        <v>21</v>
      </c>
      <c r="C3864" s="54">
        <v>43344</v>
      </c>
      <c r="D3864" s="3" t="str">
        <f>YEAR(Datos_Consumo[[#This Row],[FECHA]])&amp;"-"&amp;MONTH(Datos_Consumo[[#This Row],[FECHA]])</f>
        <v>2018-9</v>
      </c>
    </row>
    <row r="3865" spans="1:4" x14ac:dyDescent="0.25">
      <c r="A3865" t="s">
        <v>2467</v>
      </c>
      <c r="B3865">
        <v>57</v>
      </c>
      <c r="C3865" s="54">
        <v>43374</v>
      </c>
      <c r="D3865" s="3" t="str">
        <f>YEAR(Datos_Consumo[[#This Row],[FECHA]])&amp;"-"&amp;MONTH(Datos_Consumo[[#This Row],[FECHA]])</f>
        <v>2018-10</v>
      </c>
    </row>
    <row r="3866" spans="1:4" x14ac:dyDescent="0.25">
      <c r="A3866" t="s">
        <v>2467</v>
      </c>
      <c r="B3866">
        <v>46</v>
      </c>
      <c r="C3866" s="54">
        <v>43405</v>
      </c>
      <c r="D3866" s="3" t="str">
        <f>YEAR(Datos_Consumo[[#This Row],[FECHA]])&amp;"-"&amp;MONTH(Datos_Consumo[[#This Row],[FECHA]])</f>
        <v>2018-11</v>
      </c>
    </row>
    <row r="3867" spans="1:4" x14ac:dyDescent="0.25">
      <c r="A3867" t="s">
        <v>2467</v>
      </c>
      <c r="B3867">
        <v>14</v>
      </c>
      <c r="C3867" s="54">
        <v>43435</v>
      </c>
      <c r="D3867" s="3" t="str">
        <f>YEAR(Datos_Consumo[[#This Row],[FECHA]])&amp;"-"&amp;MONTH(Datos_Consumo[[#This Row],[FECHA]])</f>
        <v>2018-12</v>
      </c>
    </row>
    <row r="3868" spans="1:4" x14ac:dyDescent="0.25">
      <c r="A3868" t="s">
        <v>2467</v>
      </c>
      <c r="B3868">
        <v>18</v>
      </c>
      <c r="C3868" s="54">
        <v>43466</v>
      </c>
      <c r="D3868" s="3" t="str">
        <f>YEAR(Datos_Consumo[[#This Row],[FECHA]])&amp;"-"&amp;MONTH(Datos_Consumo[[#This Row],[FECHA]])</f>
        <v>2019-1</v>
      </c>
    </row>
    <row r="3869" spans="1:4" x14ac:dyDescent="0.25">
      <c r="A3869" t="s">
        <v>2468</v>
      </c>
      <c r="B3869">
        <v>50</v>
      </c>
      <c r="C3869" s="54">
        <v>43313</v>
      </c>
      <c r="D3869" s="3" t="str">
        <f>YEAR(Datos_Consumo[[#This Row],[FECHA]])&amp;"-"&amp;MONTH(Datos_Consumo[[#This Row],[FECHA]])</f>
        <v>2018-8</v>
      </c>
    </row>
    <row r="3870" spans="1:4" x14ac:dyDescent="0.25">
      <c r="A3870" t="s">
        <v>2468</v>
      </c>
      <c r="B3870">
        <v>13</v>
      </c>
      <c r="C3870" s="54">
        <v>43344</v>
      </c>
      <c r="D3870" s="3" t="str">
        <f>YEAR(Datos_Consumo[[#This Row],[FECHA]])&amp;"-"&amp;MONTH(Datos_Consumo[[#This Row],[FECHA]])</f>
        <v>2018-9</v>
      </c>
    </row>
    <row r="3871" spans="1:4" x14ac:dyDescent="0.25">
      <c r="A3871" t="s">
        <v>2468</v>
      </c>
      <c r="B3871">
        <v>25</v>
      </c>
      <c r="C3871" s="54">
        <v>43374</v>
      </c>
      <c r="D3871" s="3" t="str">
        <f>YEAR(Datos_Consumo[[#This Row],[FECHA]])&amp;"-"&amp;MONTH(Datos_Consumo[[#This Row],[FECHA]])</f>
        <v>2018-10</v>
      </c>
    </row>
    <row r="3872" spans="1:4" x14ac:dyDescent="0.25">
      <c r="A3872" t="s">
        <v>2468</v>
      </c>
      <c r="B3872">
        <v>41</v>
      </c>
      <c r="C3872" s="54">
        <v>43405</v>
      </c>
      <c r="D3872" s="3" t="str">
        <f>YEAR(Datos_Consumo[[#This Row],[FECHA]])&amp;"-"&amp;MONTH(Datos_Consumo[[#This Row],[FECHA]])</f>
        <v>2018-11</v>
      </c>
    </row>
    <row r="3873" spans="1:4" x14ac:dyDescent="0.25">
      <c r="A3873" t="s">
        <v>2468</v>
      </c>
      <c r="B3873">
        <v>16</v>
      </c>
      <c r="C3873" s="54">
        <v>43435</v>
      </c>
      <c r="D3873" s="3" t="str">
        <f>YEAR(Datos_Consumo[[#This Row],[FECHA]])&amp;"-"&amp;MONTH(Datos_Consumo[[#This Row],[FECHA]])</f>
        <v>2018-12</v>
      </c>
    </row>
    <row r="3874" spans="1:4" x14ac:dyDescent="0.25">
      <c r="A3874" t="s">
        <v>2468</v>
      </c>
      <c r="B3874">
        <v>11</v>
      </c>
      <c r="C3874" s="54">
        <v>43466</v>
      </c>
      <c r="D3874" s="3" t="str">
        <f>YEAR(Datos_Consumo[[#This Row],[FECHA]])&amp;"-"&amp;MONTH(Datos_Consumo[[#This Row],[FECHA]])</f>
        <v>2019-1</v>
      </c>
    </row>
    <row r="3875" spans="1:4" x14ac:dyDescent="0.25">
      <c r="A3875" t="s">
        <v>2469</v>
      </c>
      <c r="B3875">
        <v>10</v>
      </c>
      <c r="C3875" s="54">
        <v>43313</v>
      </c>
      <c r="D3875" s="3" t="str">
        <f>YEAR(Datos_Consumo[[#This Row],[FECHA]])&amp;"-"&amp;MONTH(Datos_Consumo[[#This Row],[FECHA]])</f>
        <v>2018-8</v>
      </c>
    </row>
    <row r="3876" spans="1:4" x14ac:dyDescent="0.25">
      <c r="A3876" t="s">
        <v>2469</v>
      </c>
      <c r="B3876">
        <v>13</v>
      </c>
      <c r="C3876" s="54">
        <v>43344</v>
      </c>
      <c r="D3876" s="3" t="str">
        <f>YEAR(Datos_Consumo[[#This Row],[FECHA]])&amp;"-"&amp;MONTH(Datos_Consumo[[#This Row],[FECHA]])</f>
        <v>2018-9</v>
      </c>
    </row>
    <row r="3877" spans="1:4" x14ac:dyDescent="0.25">
      <c r="A3877" t="s">
        <v>2469</v>
      </c>
      <c r="B3877">
        <v>4</v>
      </c>
      <c r="C3877" s="54">
        <v>43374</v>
      </c>
      <c r="D3877" s="3" t="str">
        <f>YEAR(Datos_Consumo[[#This Row],[FECHA]])&amp;"-"&amp;MONTH(Datos_Consumo[[#This Row],[FECHA]])</f>
        <v>2018-10</v>
      </c>
    </row>
    <row r="3878" spans="1:4" x14ac:dyDescent="0.25">
      <c r="A3878" t="s">
        <v>2469</v>
      </c>
      <c r="B3878">
        <v>7</v>
      </c>
      <c r="C3878" s="54">
        <v>43405</v>
      </c>
      <c r="D3878" s="3" t="str">
        <f>YEAR(Datos_Consumo[[#This Row],[FECHA]])&amp;"-"&amp;MONTH(Datos_Consumo[[#This Row],[FECHA]])</f>
        <v>2018-11</v>
      </c>
    </row>
    <row r="3879" spans="1:4" x14ac:dyDescent="0.25">
      <c r="A3879" t="s">
        <v>2469</v>
      </c>
      <c r="B3879">
        <v>5</v>
      </c>
      <c r="C3879" s="54">
        <v>43435</v>
      </c>
      <c r="D3879" s="3" t="str">
        <f>YEAR(Datos_Consumo[[#This Row],[FECHA]])&amp;"-"&amp;MONTH(Datos_Consumo[[#This Row],[FECHA]])</f>
        <v>2018-12</v>
      </c>
    </row>
    <row r="3880" spans="1:4" x14ac:dyDescent="0.25">
      <c r="A3880" t="s">
        <v>2469</v>
      </c>
      <c r="B3880">
        <v>2</v>
      </c>
      <c r="C3880" s="54">
        <v>43466</v>
      </c>
      <c r="D3880" s="3" t="str">
        <f>YEAR(Datos_Consumo[[#This Row],[FECHA]])&amp;"-"&amp;MONTH(Datos_Consumo[[#This Row],[FECHA]])</f>
        <v>2019-1</v>
      </c>
    </row>
    <row r="3881" spans="1:4" x14ac:dyDescent="0.25">
      <c r="A3881" t="s">
        <v>2470</v>
      </c>
      <c r="B3881">
        <v>1</v>
      </c>
      <c r="C3881" s="54">
        <v>43374</v>
      </c>
      <c r="D3881" s="3" t="str">
        <f>YEAR(Datos_Consumo[[#This Row],[FECHA]])&amp;"-"&amp;MONTH(Datos_Consumo[[#This Row],[FECHA]])</f>
        <v>2018-10</v>
      </c>
    </row>
    <row r="3882" spans="1:4" x14ac:dyDescent="0.25">
      <c r="A3882" t="s">
        <v>2471</v>
      </c>
      <c r="B3882">
        <v>1</v>
      </c>
      <c r="C3882" s="54">
        <v>43435</v>
      </c>
      <c r="D3882" s="3" t="str">
        <f>YEAR(Datos_Consumo[[#This Row],[FECHA]])&amp;"-"&amp;MONTH(Datos_Consumo[[#This Row],[FECHA]])</f>
        <v>2018-12</v>
      </c>
    </row>
    <row r="3883" spans="1:4" x14ac:dyDescent="0.25">
      <c r="A3883" t="s">
        <v>2472</v>
      </c>
      <c r="B3883">
        <v>2</v>
      </c>
      <c r="C3883" s="54">
        <v>43405</v>
      </c>
      <c r="D3883" s="3" t="str">
        <f>YEAR(Datos_Consumo[[#This Row],[FECHA]])&amp;"-"&amp;MONTH(Datos_Consumo[[#This Row],[FECHA]])</f>
        <v>2018-11</v>
      </c>
    </row>
    <row r="3884" spans="1:4" x14ac:dyDescent="0.25">
      <c r="A3884" t="s">
        <v>2472</v>
      </c>
      <c r="B3884">
        <v>1</v>
      </c>
      <c r="C3884" s="54">
        <v>43435</v>
      </c>
      <c r="D3884" s="3" t="str">
        <f>YEAR(Datos_Consumo[[#This Row],[FECHA]])&amp;"-"&amp;MONTH(Datos_Consumo[[#This Row],[FECHA]])</f>
        <v>2018-12</v>
      </c>
    </row>
    <row r="3885" spans="1:4" x14ac:dyDescent="0.25">
      <c r="A3885" t="s">
        <v>2473</v>
      </c>
      <c r="B3885">
        <v>2</v>
      </c>
      <c r="C3885" s="54">
        <v>43435</v>
      </c>
      <c r="D3885" s="3" t="str">
        <f>YEAR(Datos_Consumo[[#This Row],[FECHA]])&amp;"-"&amp;MONTH(Datos_Consumo[[#This Row],[FECHA]])</f>
        <v>2018-12</v>
      </c>
    </row>
    <row r="3886" spans="1:4" x14ac:dyDescent="0.25">
      <c r="A3886" t="s">
        <v>2474</v>
      </c>
      <c r="B3886">
        <v>1</v>
      </c>
      <c r="C3886" s="54">
        <v>43374</v>
      </c>
      <c r="D3886" s="3" t="str">
        <f>YEAR(Datos_Consumo[[#This Row],[FECHA]])&amp;"-"&amp;MONTH(Datos_Consumo[[#This Row],[FECHA]])</f>
        <v>2018-10</v>
      </c>
    </row>
    <row r="3887" spans="1:4" x14ac:dyDescent="0.25">
      <c r="A3887" t="s">
        <v>2474</v>
      </c>
      <c r="B3887">
        <v>1</v>
      </c>
      <c r="C3887" s="54">
        <v>43405</v>
      </c>
      <c r="D3887" s="3" t="str">
        <f>YEAR(Datos_Consumo[[#This Row],[FECHA]])&amp;"-"&amp;MONTH(Datos_Consumo[[#This Row],[FECHA]])</f>
        <v>2018-11</v>
      </c>
    </row>
    <row r="3888" spans="1:4" x14ac:dyDescent="0.25">
      <c r="A3888" t="s">
        <v>2475</v>
      </c>
      <c r="B3888">
        <v>2</v>
      </c>
      <c r="C3888" s="54">
        <v>43313</v>
      </c>
      <c r="D3888" s="3" t="str">
        <f>YEAR(Datos_Consumo[[#This Row],[FECHA]])&amp;"-"&amp;MONTH(Datos_Consumo[[#This Row],[FECHA]])</f>
        <v>2018-8</v>
      </c>
    </row>
    <row r="3889" spans="1:4" x14ac:dyDescent="0.25">
      <c r="A3889" t="s">
        <v>2475</v>
      </c>
      <c r="B3889">
        <v>1</v>
      </c>
      <c r="C3889" s="54">
        <v>43405</v>
      </c>
      <c r="D3889" s="3" t="str">
        <f>YEAR(Datos_Consumo[[#This Row],[FECHA]])&amp;"-"&amp;MONTH(Datos_Consumo[[#This Row],[FECHA]])</f>
        <v>2018-11</v>
      </c>
    </row>
    <row r="3890" spans="1:4" x14ac:dyDescent="0.25">
      <c r="A3890" t="s">
        <v>2476</v>
      </c>
      <c r="B3890">
        <v>2</v>
      </c>
      <c r="C3890" s="54">
        <v>43313</v>
      </c>
      <c r="D3890" s="3" t="str">
        <f>YEAR(Datos_Consumo[[#This Row],[FECHA]])&amp;"-"&amp;MONTH(Datos_Consumo[[#This Row],[FECHA]])</f>
        <v>2018-8</v>
      </c>
    </row>
    <row r="3891" spans="1:4" x14ac:dyDescent="0.25">
      <c r="A3891" t="s">
        <v>2477</v>
      </c>
      <c r="B3891">
        <v>69</v>
      </c>
      <c r="C3891" s="54">
        <v>43313</v>
      </c>
      <c r="D3891" s="3" t="str">
        <f>YEAR(Datos_Consumo[[#This Row],[FECHA]])&amp;"-"&amp;MONTH(Datos_Consumo[[#This Row],[FECHA]])</f>
        <v>2018-8</v>
      </c>
    </row>
    <row r="3892" spans="1:4" x14ac:dyDescent="0.25">
      <c r="A3892" t="s">
        <v>2477</v>
      </c>
      <c r="B3892">
        <v>59</v>
      </c>
      <c r="C3892" s="54">
        <v>43344</v>
      </c>
      <c r="D3892" s="3" t="str">
        <f>YEAR(Datos_Consumo[[#This Row],[FECHA]])&amp;"-"&amp;MONTH(Datos_Consumo[[#This Row],[FECHA]])</f>
        <v>2018-9</v>
      </c>
    </row>
    <row r="3893" spans="1:4" x14ac:dyDescent="0.25">
      <c r="A3893" t="s">
        <v>2477</v>
      </c>
      <c r="B3893">
        <v>98</v>
      </c>
      <c r="C3893" s="54">
        <v>43374</v>
      </c>
      <c r="D3893" s="3" t="str">
        <f>YEAR(Datos_Consumo[[#This Row],[FECHA]])&amp;"-"&amp;MONTH(Datos_Consumo[[#This Row],[FECHA]])</f>
        <v>2018-10</v>
      </c>
    </row>
    <row r="3894" spans="1:4" x14ac:dyDescent="0.25">
      <c r="A3894" t="s">
        <v>2477</v>
      </c>
      <c r="B3894">
        <v>58</v>
      </c>
      <c r="C3894" s="54">
        <v>43405</v>
      </c>
      <c r="D3894" s="3" t="str">
        <f>YEAR(Datos_Consumo[[#This Row],[FECHA]])&amp;"-"&amp;MONTH(Datos_Consumo[[#This Row],[FECHA]])</f>
        <v>2018-11</v>
      </c>
    </row>
    <row r="3895" spans="1:4" x14ac:dyDescent="0.25">
      <c r="A3895" t="s">
        <v>2477</v>
      </c>
      <c r="B3895">
        <v>43</v>
      </c>
      <c r="C3895" s="54">
        <v>43435</v>
      </c>
      <c r="D3895" s="3" t="str">
        <f>YEAR(Datos_Consumo[[#This Row],[FECHA]])&amp;"-"&amp;MONTH(Datos_Consumo[[#This Row],[FECHA]])</f>
        <v>2018-12</v>
      </c>
    </row>
    <row r="3896" spans="1:4" x14ac:dyDescent="0.25">
      <c r="A3896" t="s">
        <v>2477</v>
      </c>
      <c r="B3896">
        <v>23</v>
      </c>
      <c r="C3896" s="54">
        <v>43466</v>
      </c>
      <c r="D3896" s="3" t="str">
        <f>YEAR(Datos_Consumo[[#This Row],[FECHA]])&amp;"-"&amp;MONTH(Datos_Consumo[[#This Row],[FECHA]])</f>
        <v>2019-1</v>
      </c>
    </row>
    <row r="3897" spans="1:4" x14ac:dyDescent="0.25">
      <c r="A3897" t="s">
        <v>2478</v>
      </c>
      <c r="B3897">
        <v>19</v>
      </c>
      <c r="C3897" s="54">
        <v>43313</v>
      </c>
      <c r="D3897" s="3" t="str">
        <f>YEAR(Datos_Consumo[[#This Row],[FECHA]])&amp;"-"&amp;MONTH(Datos_Consumo[[#This Row],[FECHA]])</f>
        <v>2018-8</v>
      </c>
    </row>
    <row r="3898" spans="1:4" x14ac:dyDescent="0.25">
      <c r="A3898" t="s">
        <v>2478</v>
      </c>
      <c r="B3898">
        <v>8</v>
      </c>
      <c r="C3898" s="54">
        <v>43344</v>
      </c>
      <c r="D3898" s="3" t="str">
        <f>YEAR(Datos_Consumo[[#This Row],[FECHA]])&amp;"-"&amp;MONTH(Datos_Consumo[[#This Row],[FECHA]])</f>
        <v>2018-9</v>
      </c>
    </row>
    <row r="3899" spans="1:4" x14ac:dyDescent="0.25">
      <c r="A3899" t="s">
        <v>2478</v>
      </c>
      <c r="B3899">
        <v>10</v>
      </c>
      <c r="C3899" s="54">
        <v>43374</v>
      </c>
      <c r="D3899" s="3" t="str">
        <f>YEAR(Datos_Consumo[[#This Row],[FECHA]])&amp;"-"&amp;MONTH(Datos_Consumo[[#This Row],[FECHA]])</f>
        <v>2018-10</v>
      </c>
    </row>
    <row r="3900" spans="1:4" x14ac:dyDescent="0.25">
      <c r="A3900" t="s">
        <v>2478</v>
      </c>
      <c r="B3900">
        <v>1</v>
      </c>
      <c r="C3900" s="54">
        <v>43405</v>
      </c>
      <c r="D3900" s="3" t="str">
        <f>YEAR(Datos_Consumo[[#This Row],[FECHA]])&amp;"-"&amp;MONTH(Datos_Consumo[[#This Row],[FECHA]])</f>
        <v>2018-11</v>
      </c>
    </row>
    <row r="3901" spans="1:4" x14ac:dyDescent="0.25">
      <c r="A3901" t="s">
        <v>2478</v>
      </c>
      <c r="B3901">
        <v>10</v>
      </c>
      <c r="C3901" s="54">
        <v>43435</v>
      </c>
      <c r="D3901" s="3" t="str">
        <f>YEAR(Datos_Consumo[[#This Row],[FECHA]])&amp;"-"&amp;MONTH(Datos_Consumo[[#This Row],[FECHA]])</f>
        <v>2018-12</v>
      </c>
    </row>
    <row r="3902" spans="1:4" x14ac:dyDescent="0.25">
      <c r="A3902" t="s">
        <v>2478</v>
      </c>
      <c r="B3902">
        <v>7</v>
      </c>
      <c r="C3902" s="54">
        <v>43466</v>
      </c>
      <c r="D3902" s="3" t="str">
        <f>YEAR(Datos_Consumo[[#This Row],[FECHA]])&amp;"-"&amp;MONTH(Datos_Consumo[[#This Row],[FECHA]])</f>
        <v>2019-1</v>
      </c>
    </row>
    <row r="3903" spans="1:4" x14ac:dyDescent="0.25">
      <c r="A3903" t="s">
        <v>2479</v>
      </c>
      <c r="B3903">
        <v>9</v>
      </c>
      <c r="C3903" s="54">
        <v>43313</v>
      </c>
      <c r="D3903" s="3" t="str">
        <f>YEAR(Datos_Consumo[[#This Row],[FECHA]])&amp;"-"&amp;MONTH(Datos_Consumo[[#This Row],[FECHA]])</f>
        <v>2018-8</v>
      </c>
    </row>
    <row r="3904" spans="1:4" x14ac:dyDescent="0.25">
      <c r="A3904" t="s">
        <v>2479</v>
      </c>
      <c r="B3904">
        <v>14</v>
      </c>
      <c r="C3904" s="54">
        <v>43344</v>
      </c>
      <c r="D3904" s="3" t="str">
        <f>YEAR(Datos_Consumo[[#This Row],[FECHA]])&amp;"-"&amp;MONTH(Datos_Consumo[[#This Row],[FECHA]])</f>
        <v>2018-9</v>
      </c>
    </row>
    <row r="3905" spans="1:4" x14ac:dyDescent="0.25">
      <c r="A3905" t="s">
        <v>2479</v>
      </c>
      <c r="B3905">
        <v>8</v>
      </c>
      <c r="C3905" s="54">
        <v>43374</v>
      </c>
      <c r="D3905" s="3" t="str">
        <f>YEAR(Datos_Consumo[[#This Row],[FECHA]])&amp;"-"&amp;MONTH(Datos_Consumo[[#This Row],[FECHA]])</f>
        <v>2018-10</v>
      </c>
    </row>
    <row r="3906" spans="1:4" x14ac:dyDescent="0.25">
      <c r="A3906" t="s">
        <v>2479</v>
      </c>
      <c r="B3906">
        <v>1</v>
      </c>
      <c r="C3906" s="54">
        <v>43405</v>
      </c>
      <c r="D3906" s="3" t="str">
        <f>YEAR(Datos_Consumo[[#This Row],[FECHA]])&amp;"-"&amp;MONTH(Datos_Consumo[[#This Row],[FECHA]])</f>
        <v>2018-11</v>
      </c>
    </row>
    <row r="3907" spans="1:4" x14ac:dyDescent="0.25">
      <c r="A3907" t="s">
        <v>2479</v>
      </c>
      <c r="B3907">
        <v>5</v>
      </c>
      <c r="C3907" s="54">
        <v>43435</v>
      </c>
      <c r="D3907" s="3" t="str">
        <f>YEAR(Datos_Consumo[[#This Row],[FECHA]])&amp;"-"&amp;MONTH(Datos_Consumo[[#This Row],[FECHA]])</f>
        <v>2018-12</v>
      </c>
    </row>
    <row r="3908" spans="1:4" x14ac:dyDescent="0.25">
      <c r="A3908" t="s">
        <v>2479</v>
      </c>
      <c r="B3908">
        <v>4</v>
      </c>
      <c r="C3908" s="54">
        <v>43466</v>
      </c>
      <c r="D3908" s="3" t="str">
        <f>YEAR(Datos_Consumo[[#This Row],[FECHA]])&amp;"-"&amp;MONTH(Datos_Consumo[[#This Row],[FECHA]])</f>
        <v>2019-1</v>
      </c>
    </row>
    <row r="3909" spans="1:4" x14ac:dyDescent="0.25">
      <c r="A3909" t="s">
        <v>2480</v>
      </c>
      <c r="B3909">
        <v>10</v>
      </c>
      <c r="C3909" s="54">
        <v>43313</v>
      </c>
      <c r="D3909" s="3" t="str">
        <f>YEAR(Datos_Consumo[[#This Row],[FECHA]])&amp;"-"&amp;MONTH(Datos_Consumo[[#This Row],[FECHA]])</f>
        <v>2018-8</v>
      </c>
    </row>
    <row r="3910" spans="1:4" x14ac:dyDescent="0.25">
      <c r="A3910" t="s">
        <v>2480</v>
      </c>
      <c r="B3910">
        <v>23</v>
      </c>
      <c r="C3910" s="54">
        <v>43344</v>
      </c>
      <c r="D3910" s="3" t="str">
        <f>YEAR(Datos_Consumo[[#This Row],[FECHA]])&amp;"-"&amp;MONTH(Datos_Consumo[[#This Row],[FECHA]])</f>
        <v>2018-9</v>
      </c>
    </row>
    <row r="3911" spans="1:4" x14ac:dyDescent="0.25">
      <c r="A3911" t="s">
        <v>2480</v>
      </c>
      <c r="B3911">
        <v>13</v>
      </c>
      <c r="C3911" s="54">
        <v>43374</v>
      </c>
      <c r="D3911" s="3" t="str">
        <f>YEAR(Datos_Consumo[[#This Row],[FECHA]])&amp;"-"&amp;MONTH(Datos_Consumo[[#This Row],[FECHA]])</f>
        <v>2018-10</v>
      </c>
    </row>
    <row r="3912" spans="1:4" x14ac:dyDescent="0.25">
      <c r="A3912" t="s">
        <v>2480</v>
      </c>
      <c r="B3912">
        <v>10</v>
      </c>
      <c r="C3912" s="54">
        <v>43405</v>
      </c>
      <c r="D3912" s="3" t="str">
        <f>YEAR(Datos_Consumo[[#This Row],[FECHA]])&amp;"-"&amp;MONTH(Datos_Consumo[[#This Row],[FECHA]])</f>
        <v>2018-11</v>
      </c>
    </row>
    <row r="3913" spans="1:4" x14ac:dyDescent="0.25">
      <c r="A3913" t="s">
        <v>2480</v>
      </c>
      <c r="B3913">
        <v>11</v>
      </c>
      <c r="C3913" s="54">
        <v>43435</v>
      </c>
      <c r="D3913" s="3" t="str">
        <f>YEAR(Datos_Consumo[[#This Row],[FECHA]])&amp;"-"&amp;MONTH(Datos_Consumo[[#This Row],[FECHA]])</f>
        <v>2018-12</v>
      </c>
    </row>
    <row r="3914" spans="1:4" x14ac:dyDescent="0.25">
      <c r="A3914" t="s">
        <v>2480</v>
      </c>
      <c r="B3914">
        <v>7</v>
      </c>
      <c r="C3914" s="54">
        <v>43466</v>
      </c>
      <c r="D3914" s="3" t="str">
        <f>YEAR(Datos_Consumo[[#This Row],[FECHA]])&amp;"-"&amp;MONTH(Datos_Consumo[[#This Row],[FECHA]])</f>
        <v>2019-1</v>
      </c>
    </row>
    <row r="3915" spans="1:4" x14ac:dyDescent="0.25">
      <c r="A3915" t="s">
        <v>2481</v>
      </c>
      <c r="B3915">
        <v>75</v>
      </c>
      <c r="C3915" s="54">
        <v>43313</v>
      </c>
      <c r="D3915" s="3" t="str">
        <f>YEAR(Datos_Consumo[[#This Row],[FECHA]])&amp;"-"&amp;MONTH(Datos_Consumo[[#This Row],[FECHA]])</f>
        <v>2018-8</v>
      </c>
    </row>
    <row r="3916" spans="1:4" x14ac:dyDescent="0.25">
      <c r="A3916" t="s">
        <v>2481</v>
      </c>
      <c r="B3916">
        <v>74</v>
      </c>
      <c r="C3916" s="54">
        <v>43344</v>
      </c>
      <c r="D3916" s="3" t="str">
        <f>YEAR(Datos_Consumo[[#This Row],[FECHA]])&amp;"-"&amp;MONTH(Datos_Consumo[[#This Row],[FECHA]])</f>
        <v>2018-9</v>
      </c>
    </row>
    <row r="3917" spans="1:4" x14ac:dyDescent="0.25">
      <c r="A3917" t="s">
        <v>2481</v>
      </c>
      <c r="B3917">
        <v>67</v>
      </c>
      <c r="C3917" s="54">
        <v>43374</v>
      </c>
      <c r="D3917" s="3" t="str">
        <f>YEAR(Datos_Consumo[[#This Row],[FECHA]])&amp;"-"&amp;MONTH(Datos_Consumo[[#This Row],[FECHA]])</f>
        <v>2018-10</v>
      </c>
    </row>
    <row r="3918" spans="1:4" x14ac:dyDescent="0.25">
      <c r="A3918" t="s">
        <v>2481</v>
      </c>
      <c r="B3918">
        <v>76</v>
      </c>
      <c r="C3918" s="54">
        <v>43405</v>
      </c>
      <c r="D3918" s="3" t="str">
        <f>YEAR(Datos_Consumo[[#This Row],[FECHA]])&amp;"-"&amp;MONTH(Datos_Consumo[[#This Row],[FECHA]])</f>
        <v>2018-11</v>
      </c>
    </row>
    <row r="3919" spans="1:4" x14ac:dyDescent="0.25">
      <c r="A3919" t="s">
        <v>2481</v>
      </c>
      <c r="B3919">
        <v>56</v>
      </c>
      <c r="C3919" s="54">
        <v>43435</v>
      </c>
      <c r="D3919" s="3" t="str">
        <f>YEAR(Datos_Consumo[[#This Row],[FECHA]])&amp;"-"&amp;MONTH(Datos_Consumo[[#This Row],[FECHA]])</f>
        <v>2018-12</v>
      </c>
    </row>
    <row r="3920" spans="1:4" x14ac:dyDescent="0.25">
      <c r="A3920" t="s">
        <v>2481</v>
      </c>
      <c r="B3920">
        <v>46</v>
      </c>
      <c r="C3920" s="54">
        <v>43466</v>
      </c>
      <c r="D3920" s="3" t="str">
        <f>YEAR(Datos_Consumo[[#This Row],[FECHA]])&amp;"-"&amp;MONTH(Datos_Consumo[[#This Row],[FECHA]])</f>
        <v>2019-1</v>
      </c>
    </row>
    <row r="3921" spans="1:4" x14ac:dyDescent="0.25">
      <c r="A3921" t="s">
        <v>2482</v>
      </c>
      <c r="B3921">
        <v>40</v>
      </c>
      <c r="C3921" s="54">
        <v>43313</v>
      </c>
      <c r="D3921" s="3" t="str">
        <f>YEAR(Datos_Consumo[[#This Row],[FECHA]])&amp;"-"&amp;MONTH(Datos_Consumo[[#This Row],[FECHA]])</f>
        <v>2018-8</v>
      </c>
    </row>
    <row r="3922" spans="1:4" x14ac:dyDescent="0.25">
      <c r="A3922" t="s">
        <v>2482</v>
      </c>
      <c r="B3922">
        <v>13</v>
      </c>
      <c r="C3922" s="54">
        <v>43344</v>
      </c>
      <c r="D3922" s="3" t="str">
        <f>YEAR(Datos_Consumo[[#This Row],[FECHA]])&amp;"-"&amp;MONTH(Datos_Consumo[[#This Row],[FECHA]])</f>
        <v>2018-9</v>
      </c>
    </row>
    <row r="3923" spans="1:4" x14ac:dyDescent="0.25">
      <c r="A3923" t="s">
        <v>2482</v>
      </c>
      <c r="B3923">
        <v>22</v>
      </c>
      <c r="C3923" s="54">
        <v>43374</v>
      </c>
      <c r="D3923" s="3" t="str">
        <f>YEAR(Datos_Consumo[[#This Row],[FECHA]])&amp;"-"&amp;MONTH(Datos_Consumo[[#This Row],[FECHA]])</f>
        <v>2018-10</v>
      </c>
    </row>
    <row r="3924" spans="1:4" x14ac:dyDescent="0.25">
      <c r="A3924" t="s">
        <v>2482</v>
      </c>
      <c r="B3924">
        <v>27</v>
      </c>
      <c r="C3924" s="54">
        <v>43405</v>
      </c>
      <c r="D3924" s="3" t="str">
        <f>YEAR(Datos_Consumo[[#This Row],[FECHA]])&amp;"-"&amp;MONTH(Datos_Consumo[[#This Row],[FECHA]])</f>
        <v>2018-11</v>
      </c>
    </row>
    <row r="3925" spans="1:4" x14ac:dyDescent="0.25">
      <c r="A3925" t="s">
        <v>2482</v>
      </c>
      <c r="B3925">
        <v>25</v>
      </c>
      <c r="C3925" s="54">
        <v>43435</v>
      </c>
      <c r="D3925" s="3" t="str">
        <f>YEAR(Datos_Consumo[[#This Row],[FECHA]])&amp;"-"&amp;MONTH(Datos_Consumo[[#This Row],[FECHA]])</f>
        <v>2018-12</v>
      </c>
    </row>
    <row r="3926" spans="1:4" x14ac:dyDescent="0.25">
      <c r="A3926" t="s">
        <v>2482</v>
      </c>
      <c r="B3926">
        <v>4</v>
      </c>
      <c r="C3926" s="54">
        <v>43466</v>
      </c>
      <c r="D3926" s="3" t="str">
        <f>YEAR(Datos_Consumo[[#This Row],[FECHA]])&amp;"-"&amp;MONTH(Datos_Consumo[[#This Row],[FECHA]])</f>
        <v>2019-1</v>
      </c>
    </row>
    <row r="3927" spans="1:4" x14ac:dyDescent="0.25">
      <c r="A3927" t="s">
        <v>2483</v>
      </c>
      <c r="B3927">
        <v>8</v>
      </c>
      <c r="C3927" s="54">
        <v>43313</v>
      </c>
      <c r="D3927" s="3" t="str">
        <f>YEAR(Datos_Consumo[[#This Row],[FECHA]])&amp;"-"&amp;MONTH(Datos_Consumo[[#This Row],[FECHA]])</f>
        <v>2018-8</v>
      </c>
    </row>
    <row r="3928" spans="1:4" x14ac:dyDescent="0.25">
      <c r="A3928" t="s">
        <v>2483</v>
      </c>
      <c r="B3928">
        <v>2</v>
      </c>
      <c r="C3928" s="54">
        <v>43344</v>
      </c>
      <c r="D3928" s="3" t="str">
        <f>YEAR(Datos_Consumo[[#This Row],[FECHA]])&amp;"-"&amp;MONTH(Datos_Consumo[[#This Row],[FECHA]])</f>
        <v>2018-9</v>
      </c>
    </row>
    <row r="3929" spans="1:4" x14ac:dyDescent="0.25">
      <c r="A3929" t="s">
        <v>2483</v>
      </c>
      <c r="B3929">
        <v>5</v>
      </c>
      <c r="C3929" s="54">
        <v>43374</v>
      </c>
      <c r="D3929" s="3" t="str">
        <f>YEAR(Datos_Consumo[[#This Row],[FECHA]])&amp;"-"&amp;MONTH(Datos_Consumo[[#This Row],[FECHA]])</f>
        <v>2018-10</v>
      </c>
    </row>
    <row r="3930" spans="1:4" x14ac:dyDescent="0.25">
      <c r="A3930" t="s">
        <v>2483</v>
      </c>
      <c r="B3930">
        <v>9</v>
      </c>
      <c r="C3930" s="54">
        <v>43405</v>
      </c>
      <c r="D3930" s="3" t="str">
        <f>YEAR(Datos_Consumo[[#This Row],[FECHA]])&amp;"-"&amp;MONTH(Datos_Consumo[[#This Row],[FECHA]])</f>
        <v>2018-11</v>
      </c>
    </row>
    <row r="3931" spans="1:4" x14ac:dyDescent="0.25">
      <c r="A3931" t="s">
        <v>2483</v>
      </c>
      <c r="B3931">
        <v>3</v>
      </c>
      <c r="C3931" s="54">
        <v>43435</v>
      </c>
      <c r="D3931" s="3" t="str">
        <f>YEAR(Datos_Consumo[[#This Row],[FECHA]])&amp;"-"&amp;MONTH(Datos_Consumo[[#This Row],[FECHA]])</f>
        <v>2018-12</v>
      </c>
    </row>
    <row r="3932" spans="1:4" x14ac:dyDescent="0.25">
      <c r="A3932" t="s">
        <v>2483</v>
      </c>
      <c r="B3932">
        <v>1</v>
      </c>
      <c r="C3932" s="54">
        <v>43466</v>
      </c>
      <c r="D3932" s="3" t="str">
        <f>YEAR(Datos_Consumo[[#This Row],[FECHA]])&amp;"-"&amp;MONTH(Datos_Consumo[[#This Row],[FECHA]])</f>
        <v>2019-1</v>
      </c>
    </row>
    <row r="3933" spans="1:4" x14ac:dyDescent="0.25">
      <c r="A3933" t="s">
        <v>2484</v>
      </c>
      <c r="B3933">
        <v>10</v>
      </c>
      <c r="C3933" s="54">
        <v>43313</v>
      </c>
      <c r="D3933" s="3" t="str">
        <f>YEAR(Datos_Consumo[[#This Row],[FECHA]])&amp;"-"&amp;MONTH(Datos_Consumo[[#This Row],[FECHA]])</f>
        <v>2018-8</v>
      </c>
    </row>
    <row r="3934" spans="1:4" x14ac:dyDescent="0.25">
      <c r="A3934" t="s">
        <v>2484</v>
      </c>
      <c r="B3934">
        <v>21</v>
      </c>
      <c r="C3934" s="54">
        <v>43344</v>
      </c>
      <c r="D3934" s="3" t="str">
        <f>YEAR(Datos_Consumo[[#This Row],[FECHA]])&amp;"-"&amp;MONTH(Datos_Consumo[[#This Row],[FECHA]])</f>
        <v>2018-9</v>
      </c>
    </row>
    <row r="3935" spans="1:4" x14ac:dyDescent="0.25">
      <c r="A3935" t="s">
        <v>2484</v>
      </c>
      <c r="B3935">
        <v>2</v>
      </c>
      <c r="C3935" s="54">
        <v>43374</v>
      </c>
      <c r="D3935" s="3" t="str">
        <f>YEAR(Datos_Consumo[[#This Row],[FECHA]])&amp;"-"&amp;MONTH(Datos_Consumo[[#This Row],[FECHA]])</f>
        <v>2018-10</v>
      </c>
    </row>
    <row r="3936" spans="1:4" x14ac:dyDescent="0.25">
      <c r="A3936" t="s">
        <v>2484</v>
      </c>
      <c r="B3936">
        <v>14</v>
      </c>
      <c r="C3936" s="54">
        <v>43405</v>
      </c>
      <c r="D3936" s="3" t="str">
        <f>YEAR(Datos_Consumo[[#This Row],[FECHA]])&amp;"-"&amp;MONTH(Datos_Consumo[[#This Row],[FECHA]])</f>
        <v>2018-11</v>
      </c>
    </row>
    <row r="3937" spans="1:4" x14ac:dyDescent="0.25">
      <c r="A3937" t="s">
        <v>2484</v>
      </c>
      <c r="B3937">
        <v>16</v>
      </c>
      <c r="C3937" s="54">
        <v>43435</v>
      </c>
      <c r="D3937" s="3" t="str">
        <f>YEAR(Datos_Consumo[[#This Row],[FECHA]])&amp;"-"&amp;MONTH(Datos_Consumo[[#This Row],[FECHA]])</f>
        <v>2018-12</v>
      </c>
    </row>
    <row r="3938" spans="1:4" x14ac:dyDescent="0.25">
      <c r="A3938" t="s">
        <v>2484</v>
      </c>
      <c r="B3938">
        <v>2</v>
      </c>
      <c r="C3938" s="54">
        <v>43466</v>
      </c>
      <c r="D3938" s="3" t="str">
        <f>YEAR(Datos_Consumo[[#This Row],[FECHA]])&amp;"-"&amp;MONTH(Datos_Consumo[[#This Row],[FECHA]])</f>
        <v>2019-1</v>
      </c>
    </row>
    <row r="3939" spans="1:4" x14ac:dyDescent="0.25">
      <c r="A3939" t="s">
        <v>2485</v>
      </c>
      <c r="B3939">
        <v>50</v>
      </c>
      <c r="C3939" s="54">
        <v>43313</v>
      </c>
      <c r="D3939" s="3" t="str">
        <f>YEAR(Datos_Consumo[[#This Row],[FECHA]])&amp;"-"&amp;MONTH(Datos_Consumo[[#This Row],[FECHA]])</f>
        <v>2018-8</v>
      </c>
    </row>
    <row r="3940" spans="1:4" x14ac:dyDescent="0.25">
      <c r="A3940" t="s">
        <v>2485</v>
      </c>
      <c r="B3940">
        <v>45</v>
      </c>
      <c r="C3940" s="54">
        <v>43344</v>
      </c>
      <c r="D3940" s="3" t="str">
        <f>YEAR(Datos_Consumo[[#This Row],[FECHA]])&amp;"-"&amp;MONTH(Datos_Consumo[[#This Row],[FECHA]])</f>
        <v>2018-9</v>
      </c>
    </row>
    <row r="3941" spans="1:4" x14ac:dyDescent="0.25">
      <c r="A3941" t="s">
        <v>2485</v>
      </c>
      <c r="B3941">
        <v>27</v>
      </c>
      <c r="C3941" s="54">
        <v>43374</v>
      </c>
      <c r="D3941" s="3" t="str">
        <f>YEAR(Datos_Consumo[[#This Row],[FECHA]])&amp;"-"&amp;MONTH(Datos_Consumo[[#This Row],[FECHA]])</f>
        <v>2018-10</v>
      </c>
    </row>
    <row r="3942" spans="1:4" x14ac:dyDescent="0.25">
      <c r="A3942" t="s">
        <v>2485</v>
      </c>
      <c r="B3942">
        <v>30</v>
      </c>
      <c r="C3942" s="54">
        <v>43405</v>
      </c>
      <c r="D3942" s="3" t="str">
        <f>YEAR(Datos_Consumo[[#This Row],[FECHA]])&amp;"-"&amp;MONTH(Datos_Consumo[[#This Row],[FECHA]])</f>
        <v>2018-11</v>
      </c>
    </row>
    <row r="3943" spans="1:4" x14ac:dyDescent="0.25">
      <c r="A3943" t="s">
        <v>2485</v>
      </c>
      <c r="B3943">
        <v>18</v>
      </c>
      <c r="C3943" s="54">
        <v>43435</v>
      </c>
      <c r="D3943" s="3" t="str">
        <f>YEAR(Datos_Consumo[[#This Row],[FECHA]])&amp;"-"&amp;MONTH(Datos_Consumo[[#This Row],[FECHA]])</f>
        <v>2018-12</v>
      </c>
    </row>
    <row r="3944" spans="1:4" x14ac:dyDescent="0.25">
      <c r="A3944" t="s">
        <v>2485</v>
      </c>
      <c r="B3944">
        <v>11</v>
      </c>
      <c r="C3944" s="54">
        <v>43466</v>
      </c>
      <c r="D3944" s="3" t="str">
        <f>YEAR(Datos_Consumo[[#This Row],[FECHA]])&amp;"-"&amp;MONTH(Datos_Consumo[[#This Row],[FECHA]])</f>
        <v>2019-1</v>
      </c>
    </row>
    <row r="3945" spans="1:4" x14ac:dyDescent="0.25">
      <c r="A3945" t="s">
        <v>2486</v>
      </c>
      <c r="B3945">
        <v>24</v>
      </c>
      <c r="C3945" s="54">
        <v>43313</v>
      </c>
      <c r="D3945" s="3" t="str">
        <f>YEAR(Datos_Consumo[[#This Row],[FECHA]])&amp;"-"&amp;MONTH(Datos_Consumo[[#This Row],[FECHA]])</f>
        <v>2018-8</v>
      </c>
    </row>
    <row r="3946" spans="1:4" x14ac:dyDescent="0.25">
      <c r="A3946" t="s">
        <v>2486</v>
      </c>
      <c r="B3946">
        <v>33</v>
      </c>
      <c r="C3946" s="54">
        <v>43344</v>
      </c>
      <c r="D3946" s="3" t="str">
        <f>YEAR(Datos_Consumo[[#This Row],[FECHA]])&amp;"-"&amp;MONTH(Datos_Consumo[[#This Row],[FECHA]])</f>
        <v>2018-9</v>
      </c>
    </row>
    <row r="3947" spans="1:4" x14ac:dyDescent="0.25">
      <c r="A3947" t="s">
        <v>2486</v>
      </c>
      <c r="B3947">
        <v>13</v>
      </c>
      <c r="C3947" s="54">
        <v>43374</v>
      </c>
      <c r="D3947" s="3" t="str">
        <f>YEAR(Datos_Consumo[[#This Row],[FECHA]])&amp;"-"&amp;MONTH(Datos_Consumo[[#This Row],[FECHA]])</f>
        <v>2018-10</v>
      </c>
    </row>
    <row r="3948" spans="1:4" x14ac:dyDescent="0.25">
      <c r="A3948" t="s">
        <v>2486</v>
      </c>
      <c r="B3948">
        <v>23</v>
      </c>
      <c r="C3948" s="54">
        <v>43405</v>
      </c>
      <c r="D3948" s="3" t="str">
        <f>YEAR(Datos_Consumo[[#This Row],[FECHA]])&amp;"-"&amp;MONTH(Datos_Consumo[[#This Row],[FECHA]])</f>
        <v>2018-11</v>
      </c>
    </row>
    <row r="3949" spans="1:4" x14ac:dyDescent="0.25">
      <c r="A3949" t="s">
        <v>2486</v>
      </c>
      <c r="B3949">
        <v>14</v>
      </c>
      <c r="C3949" s="54">
        <v>43435</v>
      </c>
      <c r="D3949" s="3" t="str">
        <f>YEAR(Datos_Consumo[[#This Row],[FECHA]])&amp;"-"&amp;MONTH(Datos_Consumo[[#This Row],[FECHA]])</f>
        <v>2018-12</v>
      </c>
    </row>
    <row r="3950" spans="1:4" x14ac:dyDescent="0.25">
      <c r="A3950" t="s">
        <v>2486</v>
      </c>
      <c r="B3950">
        <v>5</v>
      </c>
      <c r="C3950" s="54">
        <v>43466</v>
      </c>
      <c r="D3950" s="3" t="str">
        <f>YEAR(Datos_Consumo[[#This Row],[FECHA]])&amp;"-"&amp;MONTH(Datos_Consumo[[#This Row],[FECHA]])</f>
        <v>2019-1</v>
      </c>
    </row>
    <row r="3951" spans="1:4" x14ac:dyDescent="0.25">
      <c r="A3951" t="s">
        <v>2487</v>
      </c>
      <c r="B3951">
        <v>4</v>
      </c>
      <c r="C3951" s="54">
        <v>43313</v>
      </c>
      <c r="D3951" s="3" t="str">
        <f>YEAR(Datos_Consumo[[#This Row],[FECHA]])&amp;"-"&amp;MONTH(Datos_Consumo[[#This Row],[FECHA]])</f>
        <v>2018-8</v>
      </c>
    </row>
    <row r="3952" spans="1:4" x14ac:dyDescent="0.25">
      <c r="A3952" t="s">
        <v>2487</v>
      </c>
      <c r="B3952">
        <v>3</v>
      </c>
      <c r="C3952" s="54">
        <v>43344</v>
      </c>
      <c r="D3952" s="3" t="str">
        <f>YEAR(Datos_Consumo[[#This Row],[FECHA]])&amp;"-"&amp;MONTH(Datos_Consumo[[#This Row],[FECHA]])</f>
        <v>2018-9</v>
      </c>
    </row>
    <row r="3953" spans="1:4" x14ac:dyDescent="0.25">
      <c r="A3953" t="s">
        <v>2487</v>
      </c>
      <c r="B3953">
        <v>5</v>
      </c>
      <c r="C3953" s="54">
        <v>43374</v>
      </c>
      <c r="D3953" s="3" t="str">
        <f>YEAR(Datos_Consumo[[#This Row],[FECHA]])&amp;"-"&amp;MONTH(Datos_Consumo[[#This Row],[FECHA]])</f>
        <v>2018-10</v>
      </c>
    </row>
    <row r="3954" spans="1:4" x14ac:dyDescent="0.25">
      <c r="A3954" t="s">
        <v>2487</v>
      </c>
      <c r="B3954">
        <v>7</v>
      </c>
      <c r="C3954" s="54">
        <v>43405</v>
      </c>
      <c r="D3954" s="3" t="str">
        <f>YEAR(Datos_Consumo[[#This Row],[FECHA]])&amp;"-"&amp;MONTH(Datos_Consumo[[#This Row],[FECHA]])</f>
        <v>2018-11</v>
      </c>
    </row>
    <row r="3955" spans="1:4" x14ac:dyDescent="0.25">
      <c r="A3955" t="s">
        <v>2487</v>
      </c>
      <c r="B3955">
        <v>1</v>
      </c>
      <c r="C3955" s="54">
        <v>43435</v>
      </c>
      <c r="D3955" s="3" t="str">
        <f>YEAR(Datos_Consumo[[#This Row],[FECHA]])&amp;"-"&amp;MONTH(Datos_Consumo[[#This Row],[FECHA]])</f>
        <v>2018-12</v>
      </c>
    </row>
    <row r="3956" spans="1:4" x14ac:dyDescent="0.25">
      <c r="A3956" t="s">
        <v>2488</v>
      </c>
      <c r="B3956">
        <v>1</v>
      </c>
      <c r="C3956" s="54">
        <v>43344</v>
      </c>
      <c r="D3956" s="3" t="str">
        <f>YEAR(Datos_Consumo[[#This Row],[FECHA]])&amp;"-"&amp;MONTH(Datos_Consumo[[#This Row],[FECHA]])</f>
        <v>2018-9</v>
      </c>
    </row>
    <row r="3957" spans="1:4" x14ac:dyDescent="0.25">
      <c r="A3957" t="s">
        <v>2488</v>
      </c>
      <c r="B3957">
        <v>1</v>
      </c>
      <c r="C3957" s="54">
        <v>43405</v>
      </c>
      <c r="D3957" s="3" t="str">
        <f>YEAR(Datos_Consumo[[#This Row],[FECHA]])&amp;"-"&amp;MONTH(Datos_Consumo[[#This Row],[FECHA]])</f>
        <v>2018-11</v>
      </c>
    </row>
    <row r="3958" spans="1:4" x14ac:dyDescent="0.25">
      <c r="A3958" t="s">
        <v>2488</v>
      </c>
      <c r="B3958">
        <v>1</v>
      </c>
      <c r="C3958" s="54">
        <v>43466</v>
      </c>
      <c r="D3958" s="3" t="str">
        <f>YEAR(Datos_Consumo[[#This Row],[FECHA]])&amp;"-"&amp;MONTH(Datos_Consumo[[#This Row],[FECHA]])</f>
        <v>2019-1</v>
      </c>
    </row>
    <row r="3959" spans="1:4" x14ac:dyDescent="0.25">
      <c r="A3959" t="s">
        <v>2489</v>
      </c>
      <c r="B3959">
        <v>16</v>
      </c>
      <c r="C3959" s="54">
        <v>43313</v>
      </c>
      <c r="D3959" s="3" t="str">
        <f>YEAR(Datos_Consumo[[#This Row],[FECHA]])&amp;"-"&amp;MONTH(Datos_Consumo[[#This Row],[FECHA]])</f>
        <v>2018-8</v>
      </c>
    </row>
    <row r="3960" spans="1:4" x14ac:dyDescent="0.25">
      <c r="A3960" t="s">
        <v>2489</v>
      </c>
      <c r="B3960">
        <v>9</v>
      </c>
      <c r="C3960" s="54">
        <v>43344</v>
      </c>
      <c r="D3960" s="3" t="str">
        <f>YEAR(Datos_Consumo[[#This Row],[FECHA]])&amp;"-"&amp;MONTH(Datos_Consumo[[#This Row],[FECHA]])</f>
        <v>2018-9</v>
      </c>
    </row>
    <row r="3961" spans="1:4" x14ac:dyDescent="0.25">
      <c r="A3961" t="s">
        <v>2489</v>
      </c>
      <c r="B3961">
        <v>22</v>
      </c>
      <c r="C3961" s="54">
        <v>43374</v>
      </c>
      <c r="D3961" s="3" t="str">
        <f>YEAR(Datos_Consumo[[#This Row],[FECHA]])&amp;"-"&amp;MONTH(Datos_Consumo[[#This Row],[FECHA]])</f>
        <v>2018-10</v>
      </c>
    </row>
    <row r="3962" spans="1:4" x14ac:dyDescent="0.25">
      <c r="A3962" t="s">
        <v>2489</v>
      </c>
      <c r="B3962">
        <v>42</v>
      </c>
      <c r="C3962" s="54">
        <v>43405</v>
      </c>
      <c r="D3962" s="3" t="str">
        <f>YEAR(Datos_Consumo[[#This Row],[FECHA]])&amp;"-"&amp;MONTH(Datos_Consumo[[#This Row],[FECHA]])</f>
        <v>2018-11</v>
      </c>
    </row>
    <row r="3963" spans="1:4" x14ac:dyDescent="0.25">
      <c r="A3963" t="s">
        <v>2489</v>
      </c>
      <c r="B3963">
        <v>5</v>
      </c>
      <c r="C3963" s="54">
        <v>43435</v>
      </c>
      <c r="D3963" s="3" t="str">
        <f>YEAR(Datos_Consumo[[#This Row],[FECHA]])&amp;"-"&amp;MONTH(Datos_Consumo[[#This Row],[FECHA]])</f>
        <v>2018-12</v>
      </c>
    </row>
    <row r="3964" spans="1:4" x14ac:dyDescent="0.25">
      <c r="A3964" t="s">
        <v>2489</v>
      </c>
      <c r="B3964">
        <v>7</v>
      </c>
      <c r="C3964" s="54">
        <v>43466</v>
      </c>
      <c r="D3964" s="3" t="str">
        <f>YEAR(Datos_Consumo[[#This Row],[FECHA]])&amp;"-"&amp;MONTH(Datos_Consumo[[#This Row],[FECHA]])</f>
        <v>2019-1</v>
      </c>
    </row>
    <row r="3965" spans="1:4" x14ac:dyDescent="0.25">
      <c r="A3965" t="s">
        <v>2490</v>
      </c>
      <c r="B3965">
        <v>52</v>
      </c>
      <c r="C3965" s="54">
        <v>43313</v>
      </c>
      <c r="D3965" s="3" t="str">
        <f>YEAR(Datos_Consumo[[#This Row],[FECHA]])&amp;"-"&amp;MONTH(Datos_Consumo[[#This Row],[FECHA]])</f>
        <v>2018-8</v>
      </c>
    </row>
    <row r="3966" spans="1:4" x14ac:dyDescent="0.25">
      <c r="A3966" t="s">
        <v>2490</v>
      </c>
      <c r="B3966">
        <v>39</v>
      </c>
      <c r="C3966" s="54">
        <v>43344</v>
      </c>
      <c r="D3966" s="3" t="str">
        <f>YEAR(Datos_Consumo[[#This Row],[FECHA]])&amp;"-"&amp;MONTH(Datos_Consumo[[#This Row],[FECHA]])</f>
        <v>2018-9</v>
      </c>
    </row>
    <row r="3967" spans="1:4" x14ac:dyDescent="0.25">
      <c r="A3967" t="s">
        <v>2490</v>
      </c>
      <c r="B3967">
        <v>37</v>
      </c>
      <c r="C3967" s="54">
        <v>43374</v>
      </c>
      <c r="D3967" s="3" t="str">
        <f>YEAR(Datos_Consumo[[#This Row],[FECHA]])&amp;"-"&amp;MONTH(Datos_Consumo[[#This Row],[FECHA]])</f>
        <v>2018-10</v>
      </c>
    </row>
    <row r="3968" spans="1:4" x14ac:dyDescent="0.25">
      <c r="A3968" t="s">
        <v>2490</v>
      </c>
      <c r="B3968">
        <v>51</v>
      </c>
      <c r="C3968" s="54">
        <v>43405</v>
      </c>
      <c r="D3968" s="3" t="str">
        <f>YEAR(Datos_Consumo[[#This Row],[FECHA]])&amp;"-"&amp;MONTH(Datos_Consumo[[#This Row],[FECHA]])</f>
        <v>2018-11</v>
      </c>
    </row>
    <row r="3969" spans="1:4" x14ac:dyDescent="0.25">
      <c r="A3969" t="s">
        <v>2490</v>
      </c>
      <c r="B3969">
        <v>16</v>
      </c>
      <c r="C3969" s="54">
        <v>43435</v>
      </c>
      <c r="D3969" s="3" t="str">
        <f>YEAR(Datos_Consumo[[#This Row],[FECHA]])&amp;"-"&amp;MONTH(Datos_Consumo[[#This Row],[FECHA]])</f>
        <v>2018-12</v>
      </c>
    </row>
    <row r="3970" spans="1:4" x14ac:dyDescent="0.25">
      <c r="A3970" t="s">
        <v>2490</v>
      </c>
      <c r="B3970">
        <v>14</v>
      </c>
      <c r="C3970" s="54">
        <v>43466</v>
      </c>
      <c r="D3970" s="3" t="str">
        <f>YEAR(Datos_Consumo[[#This Row],[FECHA]])&amp;"-"&amp;MONTH(Datos_Consumo[[#This Row],[FECHA]])</f>
        <v>2019-1</v>
      </c>
    </row>
    <row r="3971" spans="1:4" x14ac:dyDescent="0.25">
      <c r="A3971" t="s">
        <v>2491</v>
      </c>
      <c r="B3971">
        <v>12</v>
      </c>
      <c r="C3971" s="54">
        <v>43313</v>
      </c>
      <c r="D3971" s="3" t="str">
        <f>YEAR(Datos_Consumo[[#This Row],[FECHA]])&amp;"-"&amp;MONTH(Datos_Consumo[[#This Row],[FECHA]])</f>
        <v>2018-8</v>
      </c>
    </row>
    <row r="3972" spans="1:4" x14ac:dyDescent="0.25">
      <c r="A3972" t="s">
        <v>2491</v>
      </c>
      <c r="B3972">
        <v>10</v>
      </c>
      <c r="C3972" s="54">
        <v>43344</v>
      </c>
      <c r="D3972" s="3" t="str">
        <f>YEAR(Datos_Consumo[[#This Row],[FECHA]])&amp;"-"&amp;MONTH(Datos_Consumo[[#This Row],[FECHA]])</f>
        <v>2018-9</v>
      </c>
    </row>
    <row r="3973" spans="1:4" x14ac:dyDescent="0.25">
      <c r="A3973" t="s">
        <v>2491</v>
      </c>
      <c r="B3973">
        <v>7</v>
      </c>
      <c r="C3973" s="54">
        <v>43374</v>
      </c>
      <c r="D3973" s="3" t="str">
        <f>YEAR(Datos_Consumo[[#This Row],[FECHA]])&amp;"-"&amp;MONTH(Datos_Consumo[[#This Row],[FECHA]])</f>
        <v>2018-10</v>
      </c>
    </row>
    <row r="3974" spans="1:4" x14ac:dyDescent="0.25">
      <c r="A3974" t="s">
        <v>2491</v>
      </c>
      <c r="B3974">
        <v>9</v>
      </c>
      <c r="C3974" s="54">
        <v>43405</v>
      </c>
      <c r="D3974" s="3" t="str">
        <f>YEAR(Datos_Consumo[[#This Row],[FECHA]])&amp;"-"&amp;MONTH(Datos_Consumo[[#This Row],[FECHA]])</f>
        <v>2018-11</v>
      </c>
    </row>
    <row r="3975" spans="1:4" x14ac:dyDescent="0.25">
      <c r="A3975" t="s">
        <v>2491</v>
      </c>
      <c r="B3975">
        <v>8</v>
      </c>
      <c r="C3975" s="54">
        <v>43435</v>
      </c>
      <c r="D3975" s="3" t="str">
        <f>YEAR(Datos_Consumo[[#This Row],[FECHA]])&amp;"-"&amp;MONTH(Datos_Consumo[[#This Row],[FECHA]])</f>
        <v>2018-12</v>
      </c>
    </row>
    <row r="3976" spans="1:4" x14ac:dyDescent="0.25">
      <c r="A3976" t="s">
        <v>2491</v>
      </c>
      <c r="B3976">
        <v>3</v>
      </c>
      <c r="C3976" s="54">
        <v>43466</v>
      </c>
      <c r="D3976" s="3" t="str">
        <f>YEAR(Datos_Consumo[[#This Row],[FECHA]])&amp;"-"&amp;MONTH(Datos_Consumo[[#This Row],[FECHA]])</f>
        <v>2019-1</v>
      </c>
    </row>
    <row r="3977" spans="1:4" x14ac:dyDescent="0.25">
      <c r="A3977" t="s">
        <v>2492</v>
      </c>
      <c r="B3977">
        <v>1</v>
      </c>
      <c r="C3977" s="54">
        <v>43405</v>
      </c>
      <c r="D3977" s="3" t="str">
        <f>YEAR(Datos_Consumo[[#This Row],[FECHA]])&amp;"-"&amp;MONTH(Datos_Consumo[[#This Row],[FECHA]])</f>
        <v>2018-11</v>
      </c>
    </row>
    <row r="3978" spans="1:4" x14ac:dyDescent="0.25">
      <c r="A3978" t="s">
        <v>2493</v>
      </c>
      <c r="B3978">
        <v>1</v>
      </c>
      <c r="C3978" s="54">
        <v>43313</v>
      </c>
      <c r="D3978" s="3" t="str">
        <f>YEAR(Datos_Consumo[[#This Row],[FECHA]])&amp;"-"&amp;MONTH(Datos_Consumo[[#This Row],[FECHA]])</f>
        <v>2018-8</v>
      </c>
    </row>
    <row r="3979" spans="1:4" x14ac:dyDescent="0.25">
      <c r="A3979" t="s">
        <v>2494</v>
      </c>
      <c r="B3979">
        <v>1</v>
      </c>
      <c r="C3979" s="54">
        <v>43435</v>
      </c>
      <c r="D3979" s="3" t="str">
        <f>YEAR(Datos_Consumo[[#This Row],[FECHA]])&amp;"-"&amp;MONTH(Datos_Consumo[[#This Row],[FECHA]])</f>
        <v>2018-12</v>
      </c>
    </row>
    <row r="3980" spans="1:4" x14ac:dyDescent="0.25">
      <c r="A3980" t="s">
        <v>2495</v>
      </c>
      <c r="B3980">
        <v>1</v>
      </c>
      <c r="C3980" s="54">
        <v>43313</v>
      </c>
      <c r="D3980" s="3" t="str">
        <f>YEAR(Datos_Consumo[[#This Row],[FECHA]])&amp;"-"&amp;MONTH(Datos_Consumo[[#This Row],[FECHA]])</f>
        <v>2018-8</v>
      </c>
    </row>
    <row r="3981" spans="1:4" x14ac:dyDescent="0.25">
      <c r="A3981" t="s">
        <v>2496</v>
      </c>
      <c r="B3981">
        <v>1</v>
      </c>
      <c r="C3981" s="54">
        <v>43405</v>
      </c>
      <c r="D3981" s="3" t="str">
        <f>YEAR(Datos_Consumo[[#This Row],[FECHA]])&amp;"-"&amp;MONTH(Datos_Consumo[[#This Row],[FECHA]])</f>
        <v>2018-11</v>
      </c>
    </row>
    <row r="3982" spans="1:4" x14ac:dyDescent="0.25">
      <c r="A3982" t="s">
        <v>2497</v>
      </c>
      <c r="B3982">
        <v>1</v>
      </c>
      <c r="C3982" s="54">
        <v>43313</v>
      </c>
      <c r="D3982" s="3" t="str">
        <f>YEAR(Datos_Consumo[[#This Row],[FECHA]])&amp;"-"&amp;MONTH(Datos_Consumo[[#This Row],[FECHA]])</f>
        <v>2018-8</v>
      </c>
    </row>
    <row r="3983" spans="1:4" x14ac:dyDescent="0.25">
      <c r="A3983" t="s">
        <v>2497</v>
      </c>
      <c r="B3983">
        <v>8</v>
      </c>
      <c r="C3983" s="54">
        <v>43344</v>
      </c>
      <c r="D3983" s="3" t="str">
        <f>YEAR(Datos_Consumo[[#This Row],[FECHA]])&amp;"-"&amp;MONTH(Datos_Consumo[[#This Row],[FECHA]])</f>
        <v>2018-9</v>
      </c>
    </row>
    <row r="3984" spans="1:4" x14ac:dyDescent="0.25">
      <c r="A3984" t="s">
        <v>2497</v>
      </c>
      <c r="B3984">
        <v>5</v>
      </c>
      <c r="C3984" s="54">
        <v>43374</v>
      </c>
      <c r="D3984" s="3" t="str">
        <f>YEAR(Datos_Consumo[[#This Row],[FECHA]])&amp;"-"&amp;MONTH(Datos_Consumo[[#This Row],[FECHA]])</f>
        <v>2018-10</v>
      </c>
    </row>
    <row r="3985" spans="1:4" x14ac:dyDescent="0.25">
      <c r="A3985" t="s">
        <v>2497</v>
      </c>
      <c r="B3985">
        <v>4</v>
      </c>
      <c r="C3985" s="54">
        <v>43405</v>
      </c>
      <c r="D3985" s="3" t="str">
        <f>YEAR(Datos_Consumo[[#This Row],[FECHA]])&amp;"-"&amp;MONTH(Datos_Consumo[[#This Row],[FECHA]])</f>
        <v>2018-11</v>
      </c>
    </row>
    <row r="3986" spans="1:4" x14ac:dyDescent="0.25">
      <c r="A3986" t="s">
        <v>2497</v>
      </c>
      <c r="B3986">
        <v>4</v>
      </c>
      <c r="C3986" s="54">
        <v>43435</v>
      </c>
      <c r="D3986" s="3" t="str">
        <f>YEAR(Datos_Consumo[[#This Row],[FECHA]])&amp;"-"&amp;MONTH(Datos_Consumo[[#This Row],[FECHA]])</f>
        <v>2018-12</v>
      </c>
    </row>
    <row r="3987" spans="1:4" x14ac:dyDescent="0.25">
      <c r="A3987" t="s">
        <v>2497</v>
      </c>
      <c r="B3987">
        <v>4</v>
      </c>
      <c r="C3987" s="54">
        <v>43466</v>
      </c>
      <c r="D3987" s="3" t="str">
        <f>YEAR(Datos_Consumo[[#This Row],[FECHA]])&amp;"-"&amp;MONTH(Datos_Consumo[[#This Row],[FECHA]])</f>
        <v>2019-1</v>
      </c>
    </row>
    <row r="3988" spans="1:4" x14ac:dyDescent="0.25">
      <c r="A3988" t="s">
        <v>2498</v>
      </c>
      <c r="B3988">
        <v>29</v>
      </c>
      <c r="C3988" s="54">
        <v>43313</v>
      </c>
      <c r="D3988" s="3" t="str">
        <f>YEAR(Datos_Consumo[[#This Row],[FECHA]])&amp;"-"&amp;MONTH(Datos_Consumo[[#This Row],[FECHA]])</f>
        <v>2018-8</v>
      </c>
    </row>
    <row r="3989" spans="1:4" x14ac:dyDescent="0.25">
      <c r="A3989" t="s">
        <v>2498</v>
      </c>
      <c r="B3989">
        <v>21</v>
      </c>
      <c r="C3989" s="54">
        <v>43344</v>
      </c>
      <c r="D3989" s="3" t="str">
        <f>YEAR(Datos_Consumo[[#This Row],[FECHA]])&amp;"-"&amp;MONTH(Datos_Consumo[[#This Row],[FECHA]])</f>
        <v>2018-9</v>
      </c>
    </row>
    <row r="3990" spans="1:4" x14ac:dyDescent="0.25">
      <c r="A3990" t="s">
        <v>2498</v>
      </c>
      <c r="B3990">
        <v>31</v>
      </c>
      <c r="C3990" s="54">
        <v>43374</v>
      </c>
      <c r="D3990" s="3" t="str">
        <f>YEAR(Datos_Consumo[[#This Row],[FECHA]])&amp;"-"&amp;MONTH(Datos_Consumo[[#This Row],[FECHA]])</f>
        <v>2018-10</v>
      </c>
    </row>
    <row r="3991" spans="1:4" x14ac:dyDescent="0.25">
      <c r="A3991" t="s">
        <v>2498</v>
      </c>
      <c r="B3991">
        <v>19</v>
      </c>
      <c r="C3991" s="54">
        <v>43405</v>
      </c>
      <c r="D3991" s="3" t="str">
        <f>YEAR(Datos_Consumo[[#This Row],[FECHA]])&amp;"-"&amp;MONTH(Datos_Consumo[[#This Row],[FECHA]])</f>
        <v>2018-11</v>
      </c>
    </row>
    <row r="3992" spans="1:4" x14ac:dyDescent="0.25">
      <c r="A3992" t="s">
        <v>2498</v>
      </c>
      <c r="B3992">
        <v>8</v>
      </c>
      <c r="C3992" s="54">
        <v>43435</v>
      </c>
      <c r="D3992" s="3" t="str">
        <f>YEAR(Datos_Consumo[[#This Row],[FECHA]])&amp;"-"&amp;MONTH(Datos_Consumo[[#This Row],[FECHA]])</f>
        <v>2018-12</v>
      </c>
    </row>
    <row r="3993" spans="1:4" x14ac:dyDescent="0.25">
      <c r="A3993" t="s">
        <v>2499</v>
      </c>
      <c r="B3993">
        <v>3</v>
      </c>
      <c r="C3993" s="54">
        <v>43344</v>
      </c>
      <c r="D3993" s="3" t="str">
        <f>YEAR(Datos_Consumo[[#This Row],[FECHA]])&amp;"-"&amp;MONTH(Datos_Consumo[[#This Row],[FECHA]])</f>
        <v>2018-9</v>
      </c>
    </row>
    <row r="3994" spans="1:4" x14ac:dyDescent="0.25">
      <c r="A3994" t="s">
        <v>2499</v>
      </c>
      <c r="B3994">
        <v>13</v>
      </c>
      <c r="C3994" s="54">
        <v>43374</v>
      </c>
      <c r="D3994" s="3" t="str">
        <f>YEAR(Datos_Consumo[[#This Row],[FECHA]])&amp;"-"&amp;MONTH(Datos_Consumo[[#This Row],[FECHA]])</f>
        <v>2018-10</v>
      </c>
    </row>
    <row r="3995" spans="1:4" x14ac:dyDescent="0.25">
      <c r="A3995" t="s">
        <v>2499</v>
      </c>
      <c r="B3995">
        <v>5</v>
      </c>
      <c r="C3995" s="54">
        <v>43405</v>
      </c>
      <c r="D3995" s="3" t="str">
        <f>YEAR(Datos_Consumo[[#This Row],[FECHA]])&amp;"-"&amp;MONTH(Datos_Consumo[[#This Row],[FECHA]])</f>
        <v>2018-11</v>
      </c>
    </row>
    <row r="3996" spans="1:4" x14ac:dyDescent="0.25">
      <c r="A3996" t="s">
        <v>2499</v>
      </c>
      <c r="B3996">
        <v>2</v>
      </c>
      <c r="C3996" s="54">
        <v>43435</v>
      </c>
      <c r="D3996" s="3" t="str">
        <f>YEAR(Datos_Consumo[[#This Row],[FECHA]])&amp;"-"&amp;MONTH(Datos_Consumo[[#This Row],[FECHA]])</f>
        <v>2018-12</v>
      </c>
    </row>
    <row r="3997" spans="1:4" x14ac:dyDescent="0.25">
      <c r="A3997" t="s">
        <v>2499</v>
      </c>
      <c r="B3997">
        <v>6</v>
      </c>
      <c r="C3997" s="54">
        <v>43466</v>
      </c>
      <c r="D3997" s="3" t="str">
        <f>YEAR(Datos_Consumo[[#This Row],[FECHA]])&amp;"-"&amp;MONTH(Datos_Consumo[[#This Row],[FECHA]])</f>
        <v>2019-1</v>
      </c>
    </row>
    <row r="3998" spans="1:4" x14ac:dyDescent="0.25">
      <c r="A3998" t="s">
        <v>2500</v>
      </c>
      <c r="B3998">
        <v>4</v>
      </c>
      <c r="C3998" s="54">
        <v>43313</v>
      </c>
      <c r="D3998" s="3" t="str">
        <f>YEAR(Datos_Consumo[[#This Row],[FECHA]])&amp;"-"&amp;MONTH(Datos_Consumo[[#This Row],[FECHA]])</f>
        <v>2018-8</v>
      </c>
    </row>
    <row r="3999" spans="1:4" x14ac:dyDescent="0.25">
      <c r="A3999" t="s">
        <v>2501</v>
      </c>
      <c r="B3999">
        <v>2</v>
      </c>
      <c r="C3999" s="54">
        <v>43344</v>
      </c>
      <c r="D3999" s="3" t="str">
        <f>YEAR(Datos_Consumo[[#This Row],[FECHA]])&amp;"-"&amp;MONTH(Datos_Consumo[[#This Row],[FECHA]])</f>
        <v>2018-9</v>
      </c>
    </row>
    <row r="4000" spans="1:4" x14ac:dyDescent="0.25">
      <c r="A4000" t="s">
        <v>2501</v>
      </c>
      <c r="B4000">
        <v>2</v>
      </c>
      <c r="C4000" s="54">
        <v>43374</v>
      </c>
      <c r="D4000" s="3" t="str">
        <f>YEAR(Datos_Consumo[[#This Row],[FECHA]])&amp;"-"&amp;MONTH(Datos_Consumo[[#This Row],[FECHA]])</f>
        <v>2018-10</v>
      </c>
    </row>
    <row r="4001" spans="1:4" x14ac:dyDescent="0.25">
      <c r="A4001" t="s">
        <v>2501</v>
      </c>
      <c r="B4001">
        <v>1</v>
      </c>
      <c r="C4001" s="54">
        <v>43405</v>
      </c>
      <c r="D4001" s="3" t="str">
        <f>YEAR(Datos_Consumo[[#This Row],[FECHA]])&amp;"-"&amp;MONTH(Datos_Consumo[[#This Row],[FECHA]])</f>
        <v>2018-11</v>
      </c>
    </row>
    <row r="4002" spans="1:4" x14ac:dyDescent="0.25">
      <c r="A4002" t="s">
        <v>2501</v>
      </c>
      <c r="B4002">
        <v>4</v>
      </c>
      <c r="C4002" s="54">
        <v>43435</v>
      </c>
      <c r="D4002" s="3" t="str">
        <f>YEAR(Datos_Consumo[[#This Row],[FECHA]])&amp;"-"&amp;MONTH(Datos_Consumo[[#This Row],[FECHA]])</f>
        <v>2018-12</v>
      </c>
    </row>
    <row r="4003" spans="1:4" x14ac:dyDescent="0.25">
      <c r="A4003" t="s">
        <v>2502</v>
      </c>
      <c r="B4003">
        <v>8</v>
      </c>
      <c r="C4003" s="54">
        <v>43313</v>
      </c>
      <c r="D4003" s="3" t="str">
        <f>YEAR(Datos_Consumo[[#This Row],[FECHA]])&amp;"-"&amp;MONTH(Datos_Consumo[[#This Row],[FECHA]])</f>
        <v>2018-8</v>
      </c>
    </row>
    <row r="4004" spans="1:4" x14ac:dyDescent="0.25">
      <c r="A4004" t="s">
        <v>2502</v>
      </c>
      <c r="B4004">
        <v>18</v>
      </c>
      <c r="C4004" s="54">
        <v>43344</v>
      </c>
      <c r="D4004" s="3" t="str">
        <f>YEAR(Datos_Consumo[[#This Row],[FECHA]])&amp;"-"&amp;MONTH(Datos_Consumo[[#This Row],[FECHA]])</f>
        <v>2018-9</v>
      </c>
    </row>
    <row r="4005" spans="1:4" x14ac:dyDescent="0.25">
      <c r="A4005" t="s">
        <v>2502</v>
      </c>
      <c r="B4005">
        <v>3</v>
      </c>
      <c r="C4005" s="54">
        <v>43374</v>
      </c>
      <c r="D4005" s="3" t="str">
        <f>YEAR(Datos_Consumo[[#This Row],[FECHA]])&amp;"-"&amp;MONTH(Datos_Consumo[[#This Row],[FECHA]])</f>
        <v>2018-10</v>
      </c>
    </row>
    <row r="4006" spans="1:4" x14ac:dyDescent="0.25">
      <c r="A4006" t="s">
        <v>2502</v>
      </c>
      <c r="B4006">
        <v>13</v>
      </c>
      <c r="C4006" s="54">
        <v>43435</v>
      </c>
      <c r="D4006" s="3" t="str">
        <f>YEAR(Datos_Consumo[[#This Row],[FECHA]])&amp;"-"&amp;MONTH(Datos_Consumo[[#This Row],[FECHA]])</f>
        <v>2018-12</v>
      </c>
    </row>
    <row r="4007" spans="1:4" x14ac:dyDescent="0.25">
      <c r="A4007" t="s">
        <v>2502</v>
      </c>
      <c r="B4007">
        <v>8</v>
      </c>
      <c r="C4007" s="54">
        <v>43466</v>
      </c>
      <c r="D4007" s="3" t="str">
        <f>YEAR(Datos_Consumo[[#This Row],[FECHA]])&amp;"-"&amp;MONTH(Datos_Consumo[[#This Row],[FECHA]])</f>
        <v>2019-1</v>
      </c>
    </row>
    <row r="4008" spans="1:4" x14ac:dyDescent="0.25">
      <c r="A4008" t="s">
        <v>2503</v>
      </c>
      <c r="B4008">
        <v>21</v>
      </c>
      <c r="C4008" s="54">
        <v>43313</v>
      </c>
      <c r="D4008" s="3" t="str">
        <f>YEAR(Datos_Consumo[[#This Row],[FECHA]])&amp;"-"&amp;MONTH(Datos_Consumo[[#This Row],[FECHA]])</f>
        <v>2018-8</v>
      </c>
    </row>
    <row r="4009" spans="1:4" x14ac:dyDescent="0.25">
      <c r="A4009" t="s">
        <v>2503</v>
      </c>
      <c r="B4009">
        <v>37</v>
      </c>
      <c r="C4009" s="54">
        <v>43344</v>
      </c>
      <c r="D4009" s="3" t="str">
        <f>YEAR(Datos_Consumo[[#This Row],[FECHA]])&amp;"-"&amp;MONTH(Datos_Consumo[[#This Row],[FECHA]])</f>
        <v>2018-9</v>
      </c>
    </row>
    <row r="4010" spans="1:4" x14ac:dyDescent="0.25">
      <c r="A4010" t="s">
        <v>2503</v>
      </c>
      <c r="B4010">
        <v>19</v>
      </c>
      <c r="C4010" s="54">
        <v>43374</v>
      </c>
      <c r="D4010" s="3" t="str">
        <f>YEAR(Datos_Consumo[[#This Row],[FECHA]])&amp;"-"&amp;MONTH(Datos_Consumo[[#This Row],[FECHA]])</f>
        <v>2018-10</v>
      </c>
    </row>
    <row r="4011" spans="1:4" x14ac:dyDescent="0.25">
      <c r="A4011" t="s">
        <v>2503</v>
      </c>
      <c r="B4011">
        <v>37</v>
      </c>
      <c r="C4011" s="54">
        <v>43405</v>
      </c>
      <c r="D4011" s="3" t="str">
        <f>YEAR(Datos_Consumo[[#This Row],[FECHA]])&amp;"-"&amp;MONTH(Datos_Consumo[[#This Row],[FECHA]])</f>
        <v>2018-11</v>
      </c>
    </row>
    <row r="4012" spans="1:4" x14ac:dyDescent="0.25">
      <c r="A4012" t="s">
        <v>2503</v>
      </c>
      <c r="B4012">
        <v>26</v>
      </c>
      <c r="C4012" s="54">
        <v>43435</v>
      </c>
      <c r="D4012" s="3" t="str">
        <f>YEAR(Datos_Consumo[[#This Row],[FECHA]])&amp;"-"&amp;MONTH(Datos_Consumo[[#This Row],[FECHA]])</f>
        <v>2018-12</v>
      </c>
    </row>
    <row r="4013" spans="1:4" x14ac:dyDescent="0.25">
      <c r="A4013" t="s">
        <v>2503</v>
      </c>
      <c r="B4013">
        <v>12</v>
      </c>
      <c r="C4013" s="54">
        <v>43466</v>
      </c>
      <c r="D4013" s="3" t="str">
        <f>YEAR(Datos_Consumo[[#This Row],[FECHA]])&amp;"-"&amp;MONTH(Datos_Consumo[[#This Row],[FECHA]])</f>
        <v>2019-1</v>
      </c>
    </row>
    <row r="4014" spans="1:4" x14ac:dyDescent="0.25">
      <c r="A4014" t="s">
        <v>2504</v>
      </c>
      <c r="B4014">
        <v>2</v>
      </c>
      <c r="C4014" s="54">
        <v>43313</v>
      </c>
      <c r="D4014" s="3" t="str">
        <f>YEAR(Datos_Consumo[[#This Row],[FECHA]])&amp;"-"&amp;MONTH(Datos_Consumo[[#This Row],[FECHA]])</f>
        <v>2018-8</v>
      </c>
    </row>
    <row r="4015" spans="1:4" x14ac:dyDescent="0.25">
      <c r="A4015" t="s">
        <v>2504</v>
      </c>
      <c r="B4015">
        <v>3</v>
      </c>
      <c r="C4015" s="54">
        <v>43344</v>
      </c>
      <c r="D4015" s="3" t="str">
        <f>YEAR(Datos_Consumo[[#This Row],[FECHA]])&amp;"-"&amp;MONTH(Datos_Consumo[[#This Row],[FECHA]])</f>
        <v>2018-9</v>
      </c>
    </row>
    <row r="4016" spans="1:4" x14ac:dyDescent="0.25">
      <c r="A4016" t="s">
        <v>2504</v>
      </c>
      <c r="B4016">
        <v>10</v>
      </c>
      <c r="C4016" s="54">
        <v>43374</v>
      </c>
      <c r="D4016" s="3" t="str">
        <f>YEAR(Datos_Consumo[[#This Row],[FECHA]])&amp;"-"&amp;MONTH(Datos_Consumo[[#This Row],[FECHA]])</f>
        <v>2018-10</v>
      </c>
    </row>
    <row r="4017" spans="1:4" x14ac:dyDescent="0.25">
      <c r="A4017" t="s">
        <v>2504</v>
      </c>
      <c r="B4017">
        <v>23</v>
      </c>
      <c r="C4017" s="54">
        <v>43405</v>
      </c>
      <c r="D4017" s="3" t="str">
        <f>YEAR(Datos_Consumo[[#This Row],[FECHA]])&amp;"-"&amp;MONTH(Datos_Consumo[[#This Row],[FECHA]])</f>
        <v>2018-11</v>
      </c>
    </row>
    <row r="4018" spans="1:4" x14ac:dyDescent="0.25">
      <c r="A4018" t="s">
        <v>2504</v>
      </c>
      <c r="B4018">
        <v>5</v>
      </c>
      <c r="C4018" s="54">
        <v>43435</v>
      </c>
      <c r="D4018" s="3" t="str">
        <f>YEAR(Datos_Consumo[[#This Row],[FECHA]])&amp;"-"&amp;MONTH(Datos_Consumo[[#This Row],[FECHA]])</f>
        <v>2018-12</v>
      </c>
    </row>
    <row r="4019" spans="1:4" x14ac:dyDescent="0.25">
      <c r="A4019" t="s">
        <v>2504</v>
      </c>
      <c r="B4019">
        <v>6</v>
      </c>
      <c r="C4019" s="54">
        <v>43466</v>
      </c>
      <c r="D4019" s="3" t="str">
        <f>YEAR(Datos_Consumo[[#This Row],[FECHA]])&amp;"-"&amp;MONTH(Datos_Consumo[[#This Row],[FECHA]])</f>
        <v>2019-1</v>
      </c>
    </row>
    <row r="4020" spans="1:4" x14ac:dyDescent="0.25">
      <c r="A4020" t="s">
        <v>2505</v>
      </c>
      <c r="B4020">
        <v>1</v>
      </c>
      <c r="C4020" s="54">
        <v>43435</v>
      </c>
      <c r="D4020" s="3" t="str">
        <f>YEAR(Datos_Consumo[[#This Row],[FECHA]])&amp;"-"&amp;MONTH(Datos_Consumo[[#This Row],[FECHA]])</f>
        <v>2018-12</v>
      </c>
    </row>
    <row r="4021" spans="1:4" x14ac:dyDescent="0.25">
      <c r="A4021" t="s">
        <v>2506</v>
      </c>
      <c r="B4021">
        <v>3</v>
      </c>
      <c r="C4021" s="54">
        <v>43374</v>
      </c>
      <c r="D4021" s="3" t="str">
        <f>YEAR(Datos_Consumo[[#This Row],[FECHA]])&amp;"-"&amp;MONTH(Datos_Consumo[[#This Row],[FECHA]])</f>
        <v>2018-10</v>
      </c>
    </row>
    <row r="4022" spans="1:4" x14ac:dyDescent="0.25">
      <c r="A4022" t="s">
        <v>2506</v>
      </c>
      <c r="B4022">
        <v>2</v>
      </c>
      <c r="C4022" s="54">
        <v>43435</v>
      </c>
      <c r="D4022" s="3" t="str">
        <f>YEAR(Datos_Consumo[[#This Row],[FECHA]])&amp;"-"&amp;MONTH(Datos_Consumo[[#This Row],[FECHA]])</f>
        <v>2018-12</v>
      </c>
    </row>
    <row r="4023" spans="1:4" x14ac:dyDescent="0.25">
      <c r="A4023" t="s">
        <v>2507</v>
      </c>
      <c r="B4023">
        <v>2</v>
      </c>
      <c r="C4023" s="54">
        <v>43313</v>
      </c>
      <c r="D4023" s="3" t="str">
        <f>YEAR(Datos_Consumo[[#This Row],[FECHA]])&amp;"-"&amp;MONTH(Datos_Consumo[[#This Row],[FECHA]])</f>
        <v>2018-8</v>
      </c>
    </row>
    <row r="4024" spans="1:4" x14ac:dyDescent="0.25">
      <c r="A4024" t="s">
        <v>2507</v>
      </c>
      <c r="B4024">
        <v>2</v>
      </c>
      <c r="C4024" s="54">
        <v>43374</v>
      </c>
      <c r="D4024" s="3" t="str">
        <f>YEAR(Datos_Consumo[[#This Row],[FECHA]])&amp;"-"&amp;MONTH(Datos_Consumo[[#This Row],[FECHA]])</f>
        <v>2018-10</v>
      </c>
    </row>
    <row r="4025" spans="1:4" x14ac:dyDescent="0.25">
      <c r="A4025" t="s">
        <v>2508</v>
      </c>
      <c r="B4025">
        <v>3</v>
      </c>
      <c r="C4025" s="54">
        <v>43313</v>
      </c>
      <c r="D4025" s="3" t="str">
        <f>YEAR(Datos_Consumo[[#This Row],[FECHA]])&amp;"-"&amp;MONTH(Datos_Consumo[[#This Row],[FECHA]])</f>
        <v>2018-8</v>
      </c>
    </row>
    <row r="4026" spans="1:4" x14ac:dyDescent="0.25">
      <c r="A4026" t="s">
        <v>2509</v>
      </c>
      <c r="B4026">
        <v>10</v>
      </c>
      <c r="C4026" s="54">
        <v>43344</v>
      </c>
      <c r="D4026" s="3" t="str">
        <f>YEAR(Datos_Consumo[[#This Row],[FECHA]])&amp;"-"&amp;MONTH(Datos_Consumo[[#This Row],[FECHA]])</f>
        <v>2018-9</v>
      </c>
    </row>
    <row r="4027" spans="1:4" x14ac:dyDescent="0.25">
      <c r="A4027" t="s">
        <v>2509</v>
      </c>
      <c r="B4027">
        <v>31</v>
      </c>
      <c r="C4027" s="54">
        <v>43374</v>
      </c>
      <c r="D4027" s="3" t="str">
        <f>YEAR(Datos_Consumo[[#This Row],[FECHA]])&amp;"-"&amp;MONTH(Datos_Consumo[[#This Row],[FECHA]])</f>
        <v>2018-10</v>
      </c>
    </row>
    <row r="4028" spans="1:4" x14ac:dyDescent="0.25">
      <c r="A4028" t="s">
        <v>2509</v>
      </c>
      <c r="B4028">
        <v>70</v>
      </c>
      <c r="C4028" s="54">
        <v>43405</v>
      </c>
      <c r="D4028" s="3" t="str">
        <f>YEAR(Datos_Consumo[[#This Row],[FECHA]])&amp;"-"&amp;MONTH(Datos_Consumo[[#This Row],[FECHA]])</f>
        <v>2018-11</v>
      </c>
    </row>
    <row r="4029" spans="1:4" x14ac:dyDescent="0.25">
      <c r="A4029" t="s">
        <v>2509</v>
      </c>
      <c r="B4029">
        <v>10</v>
      </c>
      <c r="C4029" s="54">
        <v>43435</v>
      </c>
      <c r="D4029" s="3" t="str">
        <f>YEAR(Datos_Consumo[[#This Row],[FECHA]])&amp;"-"&amp;MONTH(Datos_Consumo[[#This Row],[FECHA]])</f>
        <v>2018-12</v>
      </c>
    </row>
    <row r="4030" spans="1:4" x14ac:dyDescent="0.25">
      <c r="A4030" t="s">
        <v>2509</v>
      </c>
      <c r="B4030">
        <v>18</v>
      </c>
      <c r="C4030" s="54">
        <v>43466</v>
      </c>
      <c r="D4030" s="3" t="str">
        <f>YEAR(Datos_Consumo[[#This Row],[FECHA]])&amp;"-"&amp;MONTH(Datos_Consumo[[#This Row],[FECHA]])</f>
        <v>2019-1</v>
      </c>
    </row>
    <row r="4031" spans="1:4" x14ac:dyDescent="0.25">
      <c r="A4031" t="s">
        <v>2510</v>
      </c>
      <c r="B4031">
        <v>529</v>
      </c>
      <c r="C4031" s="54">
        <v>43313</v>
      </c>
      <c r="D4031" s="3" t="str">
        <f>YEAR(Datos_Consumo[[#This Row],[FECHA]])&amp;"-"&amp;MONTH(Datos_Consumo[[#This Row],[FECHA]])</f>
        <v>2018-8</v>
      </c>
    </row>
    <row r="4032" spans="1:4" x14ac:dyDescent="0.25">
      <c r="A4032" t="s">
        <v>2510</v>
      </c>
      <c r="B4032">
        <v>265</v>
      </c>
      <c r="C4032" s="54">
        <v>43344</v>
      </c>
      <c r="D4032" s="3" t="str">
        <f>YEAR(Datos_Consumo[[#This Row],[FECHA]])&amp;"-"&amp;MONTH(Datos_Consumo[[#This Row],[FECHA]])</f>
        <v>2018-9</v>
      </c>
    </row>
    <row r="4033" spans="1:4" x14ac:dyDescent="0.25">
      <c r="A4033" t="s">
        <v>2510</v>
      </c>
      <c r="B4033">
        <v>582</v>
      </c>
      <c r="C4033" s="54">
        <v>43374</v>
      </c>
      <c r="D4033" s="3" t="str">
        <f>YEAR(Datos_Consumo[[#This Row],[FECHA]])&amp;"-"&amp;MONTH(Datos_Consumo[[#This Row],[FECHA]])</f>
        <v>2018-10</v>
      </c>
    </row>
    <row r="4034" spans="1:4" x14ac:dyDescent="0.25">
      <c r="A4034" t="s">
        <v>2510</v>
      </c>
      <c r="B4034">
        <v>409</v>
      </c>
      <c r="C4034" s="54">
        <v>43405</v>
      </c>
      <c r="D4034" s="3" t="str">
        <f>YEAR(Datos_Consumo[[#This Row],[FECHA]])&amp;"-"&amp;MONTH(Datos_Consumo[[#This Row],[FECHA]])</f>
        <v>2018-11</v>
      </c>
    </row>
    <row r="4035" spans="1:4" x14ac:dyDescent="0.25">
      <c r="A4035" t="s">
        <v>2510</v>
      </c>
      <c r="B4035">
        <v>229</v>
      </c>
      <c r="C4035" s="54">
        <v>43435</v>
      </c>
      <c r="D4035" s="3" t="str">
        <f>YEAR(Datos_Consumo[[#This Row],[FECHA]])&amp;"-"&amp;MONTH(Datos_Consumo[[#This Row],[FECHA]])</f>
        <v>2018-12</v>
      </c>
    </row>
    <row r="4036" spans="1:4" x14ac:dyDescent="0.25">
      <c r="A4036" t="s">
        <v>2510</v>
      </c>
      <c r="B4036">
        <v>356</v>
      </c>
      <c r="C4036" s="54">
        <v>43466</v>
      </c>
      <c r="D4036" s="3" t="str">
        <f>YEAR(Datos_Consumo[[#This Row],[FECHA]])&amp;"-"&amp;MONTH(Datos_Consumo[[#This Row],[FECHA]])</f>
        <v>2019-1</v>
      </c>
    </row>
    <row r="4037" spans="1:4" x14ac:dyDescent="0.25">
      <c r="A4037" t="s">
        <v>2511</v>
      </c>
      <c r="B4037">
        <v>198</v>
      </c>
      <c r="C4037" s="54">
        <v>43313</v>
      </c>
      <c r="D4037" s="3" t="str">
        <f>YEAR(Datos_Consumo[[#This Row],[FECHA]])&amp;"-"&amp;MONTH(Datos_Consumo[[#This Row],[FECHA]])</f>
        <v>2018-8</v>
      </c>
    </row>
    <row r="4038" spans="1:4" x14ac:dyDescent="0.25">
      <c r="A4038" t="s">
        <v>2511</v>
      </c>
      <c r="B4038">
        <v>202</v>
      </c>
      <c r="C4038" s="54">
        <v>43344</v>
      </c>
      <c r="D4038" s="3" t="str">
        <f>YEAR(Datos_Consumo[[#This Row],[FECHA]])&amp;"-"&amp;MONTH(Datos_Consumo[[#This Row],[FECHA]])</f>
        <v>2018-9</v>
      </c>
    </row>
    <row r="4039" spans="1:4" x14ac:dyDescent="0.25">
      <c r="A4039" t="s">
        <v>2511</v>
      </c>
      <c r="B4039">
        <v>259</v>
      </c>
      <c r="C4039" s="54">
        <v>43374</v>
      </c>
      <c r="D4039" s="3" t="str">
        <f>YEAR(Datos_Consumo[[#This Row],[FECHA]])&amp;"-"&amp;MONTH(Datos_Consumo[[#This Row],[FECHA]])</f>
        <v>2018-10</v>
      </c>
    </row>
    <row r="4040" spans="1:4" x14ac:dyDescent="0.25">
      <c r="A4040" t="s">
        <v>2511</v>
      </c>
      <c r="B4040">
        <v>300</v>
      </c>
      <c r="C4040" s="54">
        <v>43405</v>
      </c>
      <c r="D4040" s="3" t="str">
        <f>YEAR(Datos_Consumo[[#This Row],[FECHA]])&amp;"-"&amp;MONTH(Datos_Consumo[[#This Row],[FECHA]])</f>
        <v>2018-11</v>
      </c>
    </row>
    <row r="4041" spans="1:4" x14ac:dyDescent="0.25">
      <c r="A4041" t="s">
        <v>2511</v>
      </c>
      <c r="B4041">
        <v>119</v>
      </c>
      <c r="C4041" s="54">
        <v>43435</v>
      </c>
      <c r="D4041" s="3" t="str">
        <f>YEAR(Datos_Consumo[[#This Row],[FECHA]])&amp;"-"&amp;MONTH(Datos_Consumo[[#This Row],[FECHA]])</f>
        <v>2018-12</v>
      </c>
    </row>
    <row r="4042" spans="1:4" x14ac:dyDescent="0.25">
      <c r="A4042" t="s">
        <v>2511</v>
      </c>
      <c r="B4042">
        <v>220</v>
      </c>
      <c r="C4042" s="54">
        <v>43466</v>
      </c>
      <c r="D4042" s="3" t="str">
        <f>YEAR(Datos_Consumo[[#This Row],[FECHA]])&amp;"-"&amp;MONTH(Datos_Consumo[[#This Row],[FECHA]])</f>
        <v>2019-1</v>
      </c>
    </row>
    <row r="4043" spans="1:4" x14ac:dyDescent="0.25">
      <c r="A4043" t="s">
        <v>2512</v>
      </c>
      <c r="B4043">
        <v>208</v>
      </c>
      <c r="C4043" s="54">
        <v>43313</v>
      </c>
      <c r="D4043" s="3" t="str">
        <f>YEAR(Datos_Consumo[[#This Row],[FECHA]])&amp;"-"&amp;MONTH(Datos_Consumo[[#This Row],[FECHA]])</f>
        <v>2018-8</v>
      </c>
    </row>
    <row r="4044" spans="1:4" x14ac:dyDescent="0.25">
      <c r="A4044" t="s">
        <v>2512</v>
      </c>
      <c r="B4044">
        <v>278</v>
      </c>
      <c r="C4044" s="54">
        <v>43344</v>
      </c>
      <c r="D4044" s="3" t="str">
        <f>YEAR(Datos_Consumo[[#This Row],[FECHA]])&amp;"-"&amp;MONTH(Datos_Consumo[[#This Row],[FECHA]])</f>
        <v>2018-9</v>
      </c>
    </row>
    <row r="4045" spans="1:4" x14ac:dyDescent="0.25">
      <c r="A4045" t="s">
        <v>2512</v>
      </c>
      <c r="B4045">
        <v>362</v>
      </c>
      <c r="C4045" s="54">
        <v>43374</v>
      </c>
      <c r="D4045" s="3" t="str">
        <f>YEAR(Datos_Consumo[[#This Row],[FECHA]])&amp;"-"&amp;MONTH(Datos_Consumo[[#This Row],[FECHA]])</f>
        <v>2018-10</v>
      </c>
    </row>
    <row r="4046" spans="1:4" x14ac:dyDescent="0.25">
      <c r="A4046" t="s">
        <v>2512</v>
      </c>
      <c r="B4046">
        <v>353</v>
      </c>
      <c r="C4046" s="54">
        <v>43405</v>
      </c>
      <c r="D4046" s="3" t="str">
        <f>YEAR(Datos_Consumo[[#This Row],[FECHA]])&amp;"-"&amp;MONTH(Datos_Consumo[[#This Row],[FECHA]])</f>
        <v>2018-11</v>
      </c>
    </row>
    <row r="4047" spans="1:4" x14ac:dyDescent="0.25">
      <c r="A4047" t="s">
        <v>2512</v>
      </c>
      <c r="B4047">
        <v>78</v>
      </c>
      <c r="C4047" s="54">
        <v>43435</v>
      </c>
      <c r="D4047" s="3" t="str">
        <f>YEAR(Datos_Consumo[[#This Row],[FECHA]])&amp;"-"&amp;MONTH(Datos_Consumo[[#This Row],[FECHA]])</f>
        <v>2018-12</v>
      </c>
    </row>
    <row r="4048" spans="1:4" x14ac:dyDescent="0.25">
      <c r="A4048" t="s">
        <v>2512</v>
      </c>
      <c r="B4048">
        <v>188</v>
      </c>
      <c r="C4048" s="54">
        <v>43466</v>
      </c>
      <c r="D4048" s="3" t="str">
        <f>YEAR(Datos_Consumo[[#This Row],[FECHA]])&amp;"-"&amp;MONTH(Datos_Consumo[[#This Row],[FECHA]])</f>
        <v>2019-1</v>
      </c>
    </row>
    <row r="4049" spans="1:4" x14ac:dyDescent="0.25">
      <c r="A4049" t="s">
        <v>2513</v>
      </c>
      <c r="B4049">
        <v>154</v>
      </c>
      <c r="C4049" s="54">
        <v>43313</v>
      </c>
      <c r="D4049" s="3" t="str">
        <f>YEAR(Datos_Consumo[[#This Row],[FECHA]])&amp;"-"&amp;MONTH(Datos_Consumo[[#This Row],[FECHA]])</f>
        <v>2018-8</v>
      </c>
    </row>
    <row r="4050" spans="1:4" x14ac:dyDescent="0.25">
      <c r="A4050" t="s">
        <v>2513</v>
      </c>
      <c r="B4050">
        <v>149</v>
      </c>
      <c r="C4050" s="54">
        <v>43344</v>
      </c>
      <c r="D4050" s="3" t="str">
        <f>YEAR(Datos_Consumo[[#This Row],[FECHA]])&amp;"-"&amp;MONTH(Datos_Consumo[[#This Row],[FECHA]])</f>
        <v>2018-9</v>
      </c>
    </row>
    <row r="4051" spans="1:4" x14ac:dyDescent="0.25">
      <c r="A4051" t="s">
        <v>2513</v>
      </c>
      <c r="B4051">
        <v>193</v>
      </c>
      <c r="C4051" s="54">
        <v>43374</v>
      </c>
      <c r="D4051" s="3" t="str">
        <f>YEAR(Datos_Consumo[[#This Row],[FECHA]])&amp;"-"&amp;MONTH(Datos_Consumo[[#This Row],[FECHA]])</f>
        <v>2018-10</v>
      </c>
    </row>
    <row r="4052" spans="1:4" x14ac:dyDescent="0.25">
      <c r="A4052" t="s">
        <v>2513</v>
      </c>
      <c r="B4052">
        <v>104</v>
      </c>
      <c r="C4052" s="54">
        <v>43405</v>
      </c>
      <c r="D4052" s="3" t="str">
        <f>YEAR(Datos_Consumo[[#This Row],[FECHA]])&amp;"-"&amp;MONTH(Datos_Consumo[[#This Row],[FECHA]])</f>
        <v>2018-11</v>
      </c>
    </row>
    <row r="4053" spans="1:4" x14ac:dyDescent="0.25">
      <c r="A4053" t="s">
        <v>2513</v>
      </c>
      <c r="B4053">
        <v>149</v>
      </c>
      <c r="C4053" s="54">
        <v>43435</v>
      </c>
      <c r="D4053" s="3" t="str">
        <f>YEAR(Datos_Consumo[[#This Row],[FECHA]])&amp;"-"&amp;MONTH(Datos_Consumo[[#This Row],[FECHA]])</f>
        <v>2018-12</v>
      </c>
    </row>
    <row r="4054" spans="1:4" x14ac:dyDescent="0.25">
      <c r="A4054" t="s">
        <v>2513</v>
      </c>
      <c r="B4054">
        <v>63</v>
      </c>
      <c r="C4054" s="54">
        <v>43466</v>
      </c>
      <c r="D4054" s="3" t="str">
        <f>YEAR(Datos_Consumo[[#This Row],[FECHA]])&amp;"-"&amp;MONTH(Datos_Consumo[[#This Row],[FECHA]])</f>
        <v>2019-1</v>
      </c>
    </row>
    <row r="4055" spans="1:4" x14ac:dyDescent="0.25">
      <c r="A4055" t="s">
        <v>2514</v>
      </c>
      <c r="B4055">
        <v>126</v>
      </c>
      <c r="C4055" s="54">
        <v>43313</v>
      </c>
      <c r="D4055" s="3" t="str">
        <f>YEAR(Datos_Consumo[[#This Row],[FECHA]])&amp;"-"&amp;MONTH(Datos_Consumo[[#This Row],[FECHA]])</f>
        <v>2018-8</v>
      </c>
    </row>
    <row r="4056" spans="1:4" x14ac:dyDescent="0.25">
      <c r="A4056" t="s">
        <v>2514</v>
      </c>
      <c r="B4056">
        <v>88</v>
      </c>
      <c r="C4056" s="54">
        <v>43344</v>
      </c>
      <c r="D4056" s="3" t="str">
        <f>YEAR(Datos_Consumo[[#This Row],[FECHA]])&amp;"-"&amp;MONTH(Datos_Consumo[[#This Row],[FECHA]])</f>
        <v>2018-9</v>
      </c>
    </row>
    <row r="4057" spans="1:4" x14ac:dyDescent="0.25">
      <c r="A4057" t="s">
        <v>2514</v>
      </c>
      <c r="B4057">
        <v>149</v>
      </c>
      <c r="C4057" s="54">
        <v>43374</v>
      </c>
      <c r="D4057" s="3" t="str">
        <f>YEAR(Datos_Consumo[[#This Row],[FECHA]])&amp;"-"&amp;MONTH(Datos_Consumo[[#This Row],[FECHA]])</f>
        <v>2018-10</v>
      </c>
    </row>
    <row r="4058" spans="1:4" x14ac:dyDescent="0.25">
      <c r="A4058" t="s">
        <v>2514</v>
      </c>
      <c r="B4058">
        <v>153</v>
      </c>
      <c r="C4058" s="54">
        <v>43405</v>
      </c>
      <c r="D4058" s="3" t="str">
        <f>YEAR(Datos_Consumo[[#This Row],[FECHA]])&amp;"-"&amp;MONTH(Datos_Consumo[[#This Row],[FECHA]])</f>
        <v>2018-11</v>
      </c>
    </row>
    <row r="4059" spans="1:4" x14ac:dyDescent="0.25">
      <c r="A4059" t="s">
        <v>2514</v>
      </c>
      <c r="B4059">
        <v>105</v>
      </c>
      <c r="C4059" s="54">
        <v>43435</v>
      </c>
      <c r="D4059" s="3" t="str">
        <f>YEAR(Datos_Consumo[[#This Row],[FECHA]])&amp;"-"&amp;MONTH(Datos_Consumo[[#This Row],[FECHA]])</f>
        <v>2018-12</v>
      </c>
    </row>
    <row r="4060" spans="1:4" x14ac:dyDescent="0.25">
      <c r="A4060" t="s">
        <v>2514</v>
      </c>
      <c r="B4060">
        <v>89</v>
      </c>
      <c r="C4060" s="54">
        <v>43466</v>
      </c>
      <c r="D4060" s="3" t="str">
        <f>YEAR(Datos_Consumo[[#This Row],[FECHA]])&amp;"-"&amp;MONTH(Datos_Consumo[[#This Row],[FECHA]])</f>
        <v>2019-1</v>
      </c>
    </row>
    <row r="4061" spans="1:4" x14ac:dyDescent="0.25">
      <c r="A4061" t="s">
        <v>2515</v>
      </c>
      <c r="B4061">
        <v>27</v>
      </c>
      <c r="C4061" s="54">
        <v>43313</v>
      </c>
      <c r="D4061" s="3" t="str">
        <f>YEAR(Datos_Consumo[[#This Row],[FECHA]])&amp;"-"&amp;MONTH(Datos_Consumo[[#This Row],[FECHA]])</f>
        <v>2018-8</v>
      </c>
    </row>
    <row r="4062" spans="1:4" x14ac:dyDescent="0.25">
      <c r="A4062" t="s">
        <v>2515</v>
      </c>
      <c r="B4062">
        <v>2</v>
      </c>
      <c r="C4062" s="54">
        <v>43344</v>
      </c>
      <c r="D4062" s="3" t="str">
        <f>YEAR(Datos_Consumo[[#This Row],[FECHA]])&amp;"-"&amp;MONTH(Datos_Consumo[[#This Row],[FECHA]])</f>
        <v>2018-9</v>
      </c>
    </row>
    <row r="4063" spans="1:4" x14ac:dyDescent="0.25">
      <c r="A4063" t="s">
        <v>2515</v>
      </c>
      <c r="B4063">
        <v>33</v>
      </c>
      <c r="C4063" s="54">
        <v>43405</v>
      </c>
      <c r="D4063" s="3" t="str">
        <f>YEAR(Datos_Consumo[[#This Row],[FECHA]])&amp;"-"&amp;MONTH(Datos_Consumo[[#This Row],[FECHA]])</f>
        <v>2018-11</v>
      </c>
    </row>
    <row r="4064" spans="1:4" x14ac:dyDescent="0.25">
      <c r="A4064" t="s">
        <v>2515</v>
      </c>
      <c r="B4064">
        <v>5</v>
      </c>
      <c r="C4064" s="54">
        <v>43466</v>
      </c>
      <c r="D4064" s="3" t="str">
        <f>YEAR(Datos_Consumo[[#This Row],[FECHA]])&amp;"-"&amp;MONTH(Datos_Consumo[[#This Row],[FECHA]])</f>
        <v>2019-1</v>
      </c>
    </row>
    <row r="4065" spans="1:4" x14ac:dyDescent="0.25">
      <c r="A4065" t="s">
        <v>2516</v>
      </c>
      <c r="B4065">
        <v>15</v>
      </c>
      <c r="C4065" s="54">
        <v>43313</v>
      </c>
      <c r="D4065" s="3" t="str">
        <f>YEAR(Datos_Consumo[[#This Row],[FECHA]])&amp;"-"&amp;MONTH(Datos_Consumo[[#This Row],[FECHA]])</f>
        <v>2018-8</v>
      </c>
    </row>
    <row r="4066" spans="1:4" x14ac:dyDescent="0.25">
      <c r="A4066" t="s">
        <v>2516</v>
      </c>
      <c r="B4066">
        <v>1</v>
      </c>
      <c r="C4066" s="54">
        <v>43344</v>
      </c>
      <c r="D4066" s="3" t="str">
        <f>YEAR(Datos_Consumo[[#This Row],[FECHA]])&amp;"-"&amp;MONTH(Datos_Consumo[[#This Row],[FECHA]])</f>
        <v>2018-9</v>
      </c>
    </row>
    <row r="4067" spans="1:4" x14ac:dyDescent="0.25">
      <c r="A4067" t="s">
        <v>2516</v>
      </c>
      <c r="B4067">
        <v>2</v>
      </c>
      <c r="C4067" s="54">
        <v>43374</v>
      </c>
      <c r="D4067" s="3" t="str">
        <f>YEAR(Datos_Consumo[[#This Row],[FECHA]])&amp;"-"&amp;MONTH(Datos_Consumo[[#This Row],[FECHA]])</f>
        <v>2018-10</v>
      </c>
    </row>
    <row r="4068" spans="1:4" x14ac:dyDescent="0.25">
      <c r="A4068" t="s">
        <v>2516</v>
      </c>
      <c r="B4068">
        <v>23</v>
      </c>
      <c r="C4068" s="54">
        <v>43405</v>
      </c>
      <c r="D4068" s="3" t="str">
        <f>YEAR(Datos_Consumo[[#This Row],[FECHA]])&amp;"-"&amp;MONTH(Datos_Consumo[[#This Row],[FECHA]])</f>
        <v>2018-11</v>
      </c>
    </row>
    <row r="4069" spans="1:4" x14ac:dyDescent="0.25">
      <c r="A4069" t="s">
        <v>2516</v>
      </c>
      <c r="B4069">
        <v>5</v>
      </c>
      <c r="C4069" s="54">
        <v>43466</v>
      </c>
      <c r="D4069" s="3" t="str">
        <f>YEAR(Datos_Consumo[[#This Row],[FECHA]])&amp;"-"&amp;MONTH(Datos_Consumo[[#This Row],[FECHA]])</f>
        <v>2019-1</v>
      </c>
    </row>
    <row r="4070" spans="1:4" x14ac:dyDescent="0.25">
      <c r="A4070" t="s">
        <v>2517</v>
      </c>
      <c r="B4070">
        <v>20</v>
      </c>
      <c r="C4070" s="54">
        <v>43313</v>
      </c>
      <c r="D4070" s="3" t="str">
        <f>YEAR(Datos_Consumo[[#This Row],[FECHA]])&amp;"-"&amp;MONTH(Datos_Consumo[[#This Row],[FECHA]])</f>
        <v>2018-8</v>
      </c>
    </row>
    <row r="4071" spans="1:4" x14ac:dyDescent="0.25">
      <c r="A4071" t="s">
        <v>2517</v>
      </c>
      <c r="B4071">
        <v>61</v>
      </c>
      <c r="C4071" s="54">
        <v>43344</v>
      </c>
      <c r="D4071" s="3" t="str">
        <f>YEAR(Datos_Consumo[[#This Row],[FECHA]])&amp;"-"&amp;MONTH(Datos_Consumo[[#This Row],[FECHA]])</f>
        <v>2018-9</v>
      </c>
    </row>
    <row r="4072" spans="1:4" x14ac:dyDescent="0.25">
      <c r="A4072" t="s">
        <v>2517</v>
      </c>
      <c r="B4072">
        <v>37</v>
      </c>
      <c r="C4072" s="54">
        <v>43374</v>
      </c>
      <c r="D4072" s="3" t="str">
        <f>YEAR(Datos_Consumo[[#This Row],[FECHA]])&amp;"-"&amp;MONTH(Datos_Consumo[[#This Row],[FECHA]])</f>
        <v>2018-10</v>
      </c>
    </row>
    <row r="4073" spans="1:4" x14ac:dyDescent="0.25">
      <c r="A4073" t="s">
        <v>2517</v>
      </c>
      <c r="B4073">
        <v>19</v>
      </c>
      <c r="C4073" s="54">
        <v>43405</v>
      </c>
      <c r="D4073" s="3" t="str">
        <f>YEAR(Datos_Consumo[[#This Row],[FECHA]])&amp;"-"&amp;MONTH(Datos_Consumo[[#This Row],[FECHA]])</f>
        <v>2018-11</v>
      </c>
    </row>
    <row r="4074" spans="1:4" x14ac:dyDescent="0.25">
      <c r="A4074" t="s">
        <v>2517</v>
      </c>
      <c r="B4074">
        <v>41</v>
      </c>
      <c r="C4074" s="54">
        <v>43435</v>
      </c>
      <c r="D4074" s="3" t="str">
        <f>YEAR(Datos_Consumo[[#This Row],[FECHA]])&amp;"-"&amp;MONTH(Datos_Consumo[[#This Row],[FECHA]])</f>
        <v>2018-12</v>
      </c>
    </row>
    <row r="4075" spans="1:4" x14ac:dyDescent="0.25">
      <c r="A4075" t="s">
        <v>2517</v>
      </c>
      <c r="B4075">
        <v>14</v>
      </c>
      <c r="C4075" s="54">
        <v>43466</v>
      </c>
      <c r="D4075" s="3" t="str">
        <f>YEAR(Datos_Consumo[[#This Row],[FECHA]])&amp;"-"&amp;MONTH(Datos_Consumo[[#This Row],[FECHA]])</f>
        <v>2019-1</v>
      </c>
    </row>
    <row r="4076" spans="1:4" x14ac:dyDescent="0.25">
      <c r="A4076" t="s">
        <v>2518</v>
      </c>
      <c r="B4076">
        <v>158</v>
      </c>
      <c r="C4076" s="54">
        <v>43313</v>
      </c>
      <c r="D4076" s="3" t="str">
        <f>YEAR(Datos_Consumo[[#This Row],[FECHA]])&amp;"-"&amp;MONTH(Datos_Consumo[[#This Row],[FECHA]])</f>
        <v>2018-8</v>
      </c>
    </row>
    <row r="4077" spans="1:4" x14ac:dyDescent="0.25">
      <c r="A4077" t="s">
        <v>2518</v>
      </c>
      <c r="B4077">
        <v>163</v>
      </c>
      <c r="C4077" s="54">
        <v>43344</v>
      </c>
      <c r="D4077" s="3" t="str">
        <f>YEAR(Datos_Consumo[[#This Row],[FECHA]])&amp;"-"&amp;MONTH(Datos_Consumo[[#This Row],[FECHA]])</f>
        <v>2018-9</v>
      </c>
    </row>
    <row r="4078" spans="1:4" x14ac:dyDescent="0.25">
      <c r="A4078" t="s">
        <v>2518</v>
      </c>
      <c r="B4078">
        <v>281</v>
      </c>
      <c r="C4078" s="54">
        <v>43374</v>
      </c>
      <c r="D4078" s="3" t="str">
        <f>YEAR(Datos_Consumo[[#This Row],[FECHA]])&amp;"-"&amp;MONTH(Datos_Consumo[[#This Row],[FECHA]])</f>
        <v>2018-10</v>
      </c>
    </row>
    <row r="4079" spans="1:4" x14ac:dyDescent="0.25">
      <c r="A4079" t="s">
        <v>2518</v>
      </c>
      <c r="B4079">
        <v>243</v>
      </c>
      <c r="C4079" s="54">
        <v>43405</v>
      </c>
      <c r="D4079" s="3" t="str">
        <f>YEAR(Datos_Consumo[[#This Row],[FECHA]])&amp;"-"&amp;MONTH(Datos_Consumo[[#This Row],[FECHA]])</f>
        <v>2018-11</v>
      </c>
    </row>
    <row r="4080" spans="1:4" x14ac:dyDescent="0.25">
      <c r="A4080" t="s">
        <v>2518</v>
      </c>
      <c r="B4080">
        <v>108</v>
      </c>
      <c r="C4080" s="54">
        <v>43435</v>
      </c>
      <c r="D4080" s="3" t="str">
        <f>YEAR(Datos_Consumo[[#This Row],[FECHA]])&amp;"-"&amp;MONTH(Datos_Consumo[[#This Row],[FECHA]])</f>
        <v>2018-12</v>
      </c>
    </row>
    <row r="4081" spans="1:4" x14ac:dyDescent="0.25">
      <c r="A4081" t="s">
        <v>2518</v>
      </c>
      <c r="B4081">
        <v>112</v>
      </c>
      <c r="C4081" s="54">
        <v>43466</v>
      </c>
      <c r="D4081" s="3" t="str">
        <f>YEAR(Datos_Consumo[[#This Row],[FECHA]])&amp;"-"&amp;MONTH(Datos_Consumo[[#This Row],[FECHA]])</f>
        <v>2019-1</v>
      </c>
    </row>
    <row r="4082" spans="1:4" x14ac:dyDescent="0.25">
      <c r="A4082" t="s">
        <v>2519</v>
      </c>
      <c r="B4082">
        <v>23</v>
      </c>
      <c r="C4082" s="54">
        <v>43313</v>
      </c>
      <c r="D4082" s="3" t="str">
        <f>YEAR(Datos_Consumo[[#This Row],[FECHA]])&amp;"-"&amp;MONTH(Datos_Consumo[[#This Row],[FECHA]])</f>
        <v>2018-8</v>
      </c>
    </row>
    <row r="4083" spans="1:4" x14ac:dyDescent="0.25">
      <c r="A4083" t="s">
        <v>2519</v>
      </c>
      <c r="B4083">
        <v>29</v>
      </c>
      <c r="C4083" s="54">
        <v>43344</v>
      </c>
      <c r="D4083" s="3" t="str">
        <f>YEAR(Datos_Consumo[[#This Row],[FECHA]])&amp;"-"&amp;MONTH(Datos_Consumo[[#This Row],[FECHA]])</f>
        <v>2018-9</v>
      </c>
    </row>
    <row r="4084" spans="1:4" x14ac:dyDescent="0.25">
      <c r="A4084" t="s">
        <v>2519</v>
      </c>
      <c r="B4084">
        <v>102</v>
      </c>
      <c r="C4084" s="54">
        <v>43374</v>
      </c>
      <c r="D4084" s="3" t="str">
        <f>YEAR(Datos_Consumo[[#This Row],[FECHA]])&amp;"-"&amp;MONTH(Datos_Consumo[[#This Row],[FECHA]])</f>
        <v>2018-10</v>
      </c>
    </row>
    <row r="4085" spans="1:4" x14ac:dyDescent="0.25">
      <c r="A4085" t="s">
        <v>2519</v>
      </c>
      <c r="B4085">
        <v>83</v>
      </c>
      <c r="C4085" s="54">
        <v>43405</v>
      </c>
      <c r="D4085" s="3" t="str">
        <f>YEAR(Datos_Consumo[[#This Row],[FECHA]])&amp;"-"&amp;MONTH(Datos_Consumo[[#This Row],[FECHA]])</f>
        <v>2018-11</v>
      </c>
    </row>
    <row r="4086" spans="1:4" x14ac:dyDescent="0.25">
      <c r="A4086" t="s">
        <v>2519</v>
      </c>
      <c r="B4086">
        <v>105</v>
      </c>
      <c r="C4086" s="54">
        <v>43435</v>
      </c>
      <c r="D4086" s="3" t="str">
        <f>YEAR(Datos_Consumo[[#This Row],[FECHA]])&amp;"-"&amp;MONTH(Datos_Consumo[[#This Row],[FECHA]])</f>
        <v>2018-12</v>
      </c>
    </row>
    <row r="4087" spans="1:4" x14ac:dyDescent="0.25">
      <c r="A4087" t="s">
        <v>2519</v>
      </c>
      <c r="B4087">
        <v>11</v>
      </c>
      <c r="C4087" s="54">
        <v>43466</v>
      </c>
      <c r="D4087" s="3" t="str">
        <f>YEAR(Datos_Consumo[[#This Row],[FECHA]])&amp;"-"&amp;MONTH(Datos_Consumo[[#This Row],[FECHA]])</f>
        <v>2019-1</v>
      </c>
    </row>
    <row r="4088" spans="1:4" x14ac:dyDescent="0.25">
      <c r="A4088" t="s">
        <v>2520</v>
      </c>
      <c r="B4088">
        <v>18</v>
      </c>
      <c r="C4088" s="54">
        <v>43313</v>
      </c>
      <c r="D4088" s="3" t="str">
        <f>YEAR(Datos_Consumo[[#This Row],[FECHA]])&amp;"-"&amp;MONTH(Datos_Consumo[[#This Row],[FECHA]])</f>
        <v>2018-8</v>
      </c>
    </row>
    <row r="4089" spans="1:4" x14ac:dyDescent="0.25">
      <c r="A4089" t="s">
        <v>2520</v>
      </c>
      <c r="B4089">
        <v>17</v>
      </c>
      <c r="C4089" s="54">
        <v>43344</v>
      </c>
      <c r="D4089" s="3" t="str">
        <f>YEAR(Datos_Consumo[[#This Row],[FECHA]])&amp;"-"&amp;MONTH(Datos_Consumo[[#This Row],[FECHA]])</f>
        <v>2018-9</v>
      </c>
    </row>
    <row r="4090" spans="1:4" x14ac:dyDescent="0.25">
      <c r="A4090" t="s">
        <v>2520</v>
      </c>
      <c r="B4090">
        <v>39</v>
      </c>
      <c r="C4090" s="54">
        <v>43374</v>
      </c>
      <c r="D4090" s="3" t="str">
        <f>YEAR(Datos_Consumo[[#This Row],[FECHA]])&amp;"-"&amp;MONTH(Datos_Consumo[[#This Row],[FECHA]])</f>
        <v>2018-10</v>
      </c>
    </row>
    <row r="4091" spans="1:4" x14ac:dyDescent="0.25">
      <c r="A4091" t="s">
        <v>2520</v>
      </c>
      <c r="B4091">
        <v>61</v>
      </c>
      <c r="C4091" s="54">
        <v>43405</v>
      </c>
      <c r="D4091" s="3" t="str">
        <f>YEAR(Datos_Consumo[[#This Row],[FECHA]])&amp;"-"&amp;MONTH(Datos_Consumo[[#This Row],[FECHA]])</f>
        <v>2018-11</v>
      </c>
    </row>
    <row r="4092" spans="1:4" x14ac:dyDescent="0.25">
      <c r="A4092" t="s">
        <v>2520</v>
      </c>
      <c r="B4092">
        <v>5</v>
      </c>
      <c r="C4092" s="54">
        <v>43435</v>
      </c>
      <c r="D4092" s="3" t="str">
        <f>YEAR(Datos_Consumo[[#This Row],[FECHA]])&amp;"-"&amp;MONTH(Datos_Consumo[[#This Row],[FECHA]])</f>
        <v>2018-12</v>
      </c>
    </row>
    <row r="4093" spans="1:4" x14ac:dyDescent="0.25">
      <c r="A4093" t="s">
        <v>2520</v>
      </c>
      <c r="B4093">
        <v>34</v>
      </c>
      <c r="C4093" s="54">
        <v>43466</v>
      </c>
      <c r="D4093" s="3" t="str">
        <f>YEAR(Datos_Consumo[[#This Row],[FECHA]])&amp;"-"&amp;MONTH(Datos_Consumo[[#This Row],[FECHA]])</f>
        <v>2019-1</v>
      </c>
    </row>
    <row r="4094" spans="1:4" x14ac:dyDescent="0.25">
      <c r="A4094" t="s">
        <v>2521</v>
      </c>
      <c r="B4094">
        <v>21</v>
      </c>
      <c r="C4094" s="54">
        <v>43313</v>
      </c>
      <c r="D4094" s="3" t="str">
        <f>YEAR(Datos_Consumo[[#This Row],[FECHA]])&amp;"-"&amp;MONTH(Datos_Consumo[[#This Row],[FECHA]])</f>
        <v>2018-8</v>
      </c>
    </row>
    <row r="4095" spans="1:4" x14ac:dyDescent="0.25">
      <c r="A4095" t="s">
        <v>2521</v>
      </c>
      <c r="B4095">
        <v>17</v>
      </c>
      <c r="C4095" s="54">
        <v>43344</v>
      </c>
      <c r="D4095" s="3" t="str">
        <f>YEAR(Datos_Consumo[[#This Row],[FECHA]])&amp;"-"&amp;MONTH(Datos_Consumo[[#This Row],[FECHA]])</f>
        <v>2018-9</v>
      </c>
    </row>
    <row r="4096" spans="1:4" x14ac:dyDescent="0.25">
      <c r="A4096" t="s">
        <v>2521</v>
      </c>
      <c r="B4096">
        <v>40</v>
      </c>
      <c r="C4096" s="54">
        <v>43374</v>
      </c>
      <c r="D4096" s="3" t="str">
        <f>YEAR(Datos_Consumo[[#This Row],[FECHA]])&amp;"-"&amp;MONTH(Datos_Consumo[[#This Row],[FECHA]])</f>
        <v>2018-10</v>
      </c>
    </row>
    <row r="4097" spans="1:4" x14ac:dyDescent="0.25">
      <c r="A4097" t="s">
        <v>2521</v>
      </c>
      <c r="B4097">
        <v>53</v>
      </c>
      <c r="C4097" s="54">
        <v>43405</v>
      </c>
      <c r="D4097" s="3" t="str">
        <f>YEAR(Datos_Consumo[[#This Row],[FECHA]])&amp;"-"&amp;MONTH(Datos_Consumo[[#This Row],[FECHA]])</f>
        <v>2018-11</v>
      </c>
    </row>
    <row r="4098" spans="1:4" x14ac:dyDescent="0.25">
      <c r="A4098" t="s">
        <v>2521</v>
      </c>
      <c r="B4098">
        <v>26</v>
      </c>
      <c r="C4098" s="54">
        <v>43435</v>
      </c>
      <c r="D4098" s="3" t="str">
        <f>YEAR(Datos_Consumo[[#This Row],[FECHA]])&amp;"-"&amp;MONTH(Datos_Consumo[[#This Row],[FECHA]])</f>
        <v>2018-12</v>
      </c>
    </row>
    <row r="4099" spans="1:4" x14ac:dyDescent="0.25">
      <c r="A4099" t="s">
        <v>2521</v>
      </c>
      <c r="B4099">
        <v>27</v>
      </c>
      <c r="C4099" s="54">
        <v>43466</v>
      </c>
      <c r="D4099" s="3" t="str">
        <f>YEAR(Datos_Consumo[[#This Row],[FECHA]])&amp;"-"&amp;MONTH(Datos_Consumo[[#This Row],[FECHA]])</f>
        <v>2019-1</v>
      </c>
    </row>
    <row r="4100" spans="1:4" x14ac:dyDescent="0.25">
      <c r="A4100" t="s">
        <v>2522</v>
      </c>
      <c r="B4100">
        <v>36</v>
      </c>
      <c r="C4100" s="54">
        <v>43313</v>
      </c>
      <c r="D4100" s="3" t="str">
        <f>YEAR(Datos_Consumo[[#This Row],[FECHA]])&amp;"-"&amp;MONTH(Datos_Consumo[[#This Row],[FECHA]])</f>
        <v>2018-8</v>
      </c>
    </row>
    <row r="4101" spans="1:4" x14ac:dyDescent="0.25">
      <c r="A4101" t="s">
        <v>2522</v>
      </c>
      <c r="B4101">
        <v>10</v>
      </c>
      <c r="C4101" s="54">
        <v>43344</v>
      </c>
      <c r="D4101" s="3" t="str">
        <f>YEAR(Datos_Consumo[[#This Row],[FECHA]])&amp;"-"&amp;MONTH(Datos_Consumo[[#This Row],[FECHA]])</f>
        <v>2018-9</v>
      </c>
    </row>
    <row r="4102" spans="1:4" x14ac:dyDescent="0.25">
      <c r="A4102" t="s">
        <v>2522</v>
      </c>
      <c r="B4102">
        <v>14</v>
      </c>
      <c r="C4102" s="54">
        <v>43405</v>
      </c>
      <c r="D4102" s="3" t="str">
        <f>YEAR(Datos_Consumo[[#This Row],[FECHA]])&amp;"-"&amp;MONTH(Datos_Consumo[[#This Row],[FECHA]])</f>
        <v>2018-11</v>
      </c>
    </row>
    <row r="4103" spans="1:4" x14ac:dyDescent="0.25">
      <c r="A4103" t="s">
        <v>2523</v>
      </c>
      <c r="B4103">
        <v>74</v>
      </c>
      <c r="C4103" s="54">
        <v>43313</v>
      </c>
      <c r="D4103" s="3" t="str">
        <f>YEAR(Datos_Consumo[[#This Row],[FECHA]])&amp;"-"&amp;MONTH(Datos_Consumo[[#This Row],[FECHA]])</f>
        <v>2018-8</v>
      </c>
    </row>
    <row r="4104" spans="1:4" x14ac:dyDescent="0.25">
      <c r="A4104" t="s">
        <v>2523</v>
      </c>
      <c r="B4104">
        <v>4</v>
      </c>
      <c r="C4104" s="54">
        <v>43344</v>
      </c>
      <c r="D4104" s="3" t="str">
        <f>YEAR(Datos_Consumo[[#This Row],[FECHA]])&amp;"-"&amp;MONTH(Datos_Consumo[[#This Row],[FECHA]])</f>
        <v>2018-9</v>
      </c>
    </row>
    <row r="4105" spans="1:4" x14ac:dyDescent="0.25">
      <c r="A4105" t="s">
        <v>2523</v>
      </c>
      <c r="B4105">
        <v>128</v>
      </c>
      <c r="C4105" s="54">
        <v>43374</v>
      </c>
      <c r="D4105" s="3" t="str">
        <f>YEAR(Datos_Consumo[[#This Row],[FECHA]])&amp;"-"&amp;MONTH(Datos_Consumo[[#This Row],[FECHA]])</f>
        <v>2018-10</v>
      </c>
    </row>
    <row r="4106" spans="1:4" x14ac:dyDescent="0.25">
      <c r="A4106" t="s">
        <v>2523</v>
      </c>
      <c r="B4106">
        <v>145</v>
      </c>
      <c r="C4106" s="54">
        <v>43405</v>
      </c>
      <c r="D4106" s="3" t="str">
        <f>YEAR(Datos_Consumo[[#This Row],[FECHA]])&amp;"-"&amp;MONTH(Datos_Consumo[[#This Row],[FECHA]])</f>
        <v>2018-11</v>
      </c>
    </row>
    <row r="4107" spans="1:4" x14ac:dyDescent="0.25">
      <c r="A4107" t="s">
        <v>2523</v>
      </c>
      <c r="B4107">
        <v>38</v>
      </c>
      <c r="C4107" s="54">
        <v>43435</v>
      </c>
      <c r="D4107" s="3" t="str">
        <f>YEAR(Datos_Consumo[[#This Row],[FECHA]])&amp;"-"&amp;MONTH(Datos_Consumo[[#This Row],[FECHA]])</f>
        <v>2018-12</v>
      </c>
    </row>
    <row r="4108" spans="1:4" x14ac:dyDescent="0.25">
      <c r="A4108" t="s">
        <v>2523</v>
      </c>
      <c r="B4108">
        <v>45</v>
      </c>
      <c r="C4108" s="54">
        <v>43466</v>
      </c>
      <c r="D4108" s="3" t="str">
        <f>YEAR(Datos_Consumo[[#This Row],[FECHA]])&amp;"-"&amp;MONTH(Datos_Consumo[[#This Row],[FECHA]])</f>
        <v>2019-1</v>
      </c>
    </row>
    <row r="4109" spans="1:4" x14ac:dyDescent="0.25">
      <c r="A4109" t="s">
        <v>2524</v>
      </c>
      <c r="B4109">
        <v>186</v>
      </c>
      <c r="C4109" s="54">
        <v>43313</v>
      </c>
      <c r="D4109" s="3" t="str">
        <f>YEAR(Datos_Consumo[[#This Row],[FECHA]])&amp;"-"&amp;MONTH(Datos_Consumo[[#This Row],[FECHA]])</f>
        <v>2018-8</v>
      </c>
    </row>
    <row r="4110" spans="1:4" x14ac:dyDescent="0.25">
      <c r="A4110" t="s">
        <v>2524</v>
      </c>
      <c r="B4110">
        <v>72</v>
      </c>
      <c r="C4110" s="54">
        <v>43344</v>
      </c>
      <c r="D4110" s="3" t="str">
        <f>YEAR(Datos_Consumo[[#This Row],[FECHA]])&amp;"-"&amp;MONTH(Datos_Consumo[[#This Row],[FECHA]])</f>
        <v>2018-9</v>
      </c>
    </row>
    <row r="4111" spans="1:4" x14ac:dyDescent="0.25">
      <c r="A4111" t="s">
        <v>2524</v>
      </c>
      <c r="B4111">
        <v>62</v>
      </c>
      <c r="C4111" s="54">
        <v>43374</v>
      </c>
      <c r="D4111" s="3" t="str">
        <f>YEAR(Datos_Consumo[[#This Row],[FECHA]])&amp;"-"&amp;MONTH(Datos_Consumo[[#This Row],[FECHA]])</f>
        <v>2018-10</v>
      </c>
    </row>
    <row r="4112" spans="1:4" x14ac:dyDescent="0.25">
      <c r="A4112" t="s">
        <v>2524</v>
      </c>
      <c r="B4112">
        <v>104</v>
      </c>
      <c r="C4112" s="54">
        <v>43405</v>
      </c>
      <c r="D4112" s="3" t="str">
        <f>YEAR(Datos_Consumo[[#This Row],[FECHA]])&amp;"-"&amp;MONTH(Datos_Consumo[[#This Row],[FECHA]])</f>
        <v>2018-11</v>
      </c>
    </row>
    <row r="4113" spans="1:4" x14ac:dyDescent="0.25">
      <c r="A4113" t="s">
        <v>2524</v>
      </c>
      <c r="B4113">
        <v>54</v>
      </c>
      <c r="C4113" s="54">
        <v>43435</v>
      </c>
      <c r="D4113" s="3" t="str">
        <f>YEAR(Datos_Consumo[[#This Row],[FECHA]])&amp;"-"&amp;MONTH(Datos_Consumo[[#This Row],[FECHA]])</f>
        <v>2018-12</v>
      </c>
    </row>
    <row r="4114" spans="1:4" x14ac:dyDescent="0.25">
      <c r="A4114" t="s">
        <v>2524</v>
      </c>
      <c r="B4114">
        <v>53</v>
      </c>
      <c r="C4114" s="54">
        <v>43466</v>
      </c>
      <c r="D4114" s="3" t="str">
        <f>YEAR(Datos_Consumo[[#This Row],[FECHA]])&amp;"-"&amp;MONTH(Datos_Consumo[[#This Row],[FECHA]])</f>
        <v>2019-1</v>
      </c>
    </row>
    <row r="4115" spans="1:4" x14ac:dyDescent="0.25">
      <c r="A4115" t="s">
        <v>2525</v>
      </c>
      <c r="B4115">
        <v>3</v>
      </c>
      <c r="C4115" s="54">
        <v>43374</v>
      </c>
      <c r="D4115" s="3" t="str">
        <f>YEAR(Datos_Consumo[[#This Row],[FECHA]])&amp;"-"&amp;MONTH(Datos_Consumo[[#This Row],[FECHA]])</f>
        <v>2018-10</v>
      </c>
    </row>
    <row r="4116" spans="1:4" x14ac:dyDescent="0.25">
      <c r="A4116" t="s">
        <v>2526</v>
      </c>
      <c r="B4116">
        <v>7</v>
      </c>
      <c r="C4116" s="54">
        <v>43466</v>
      </c>
      <c r="D4116" s="3" t="str">
        <f>YEAR(Datos_Consumo[[#This Row],[FECHA]])&amp;"-"&amp;MONTH(Datos_Consumo[[#This Row],[FECHA]])</f>
        <v>2019-1</v>
      </c>
    </row>
    <row r="4117" spans="1:4" x14ac:dyDescent="0.25">
      <c r="A4117" t="s">
        <v>2527</v>
      </c>
      <c r="B4117">
        <v>10</v>
      </c>
      <c r="C4117" s="54">
        <v>43344</v>
      </c>
      <c r="D4117" s="3" t="str">
        <f>YEAR(Datos_Consumo[[#This Row],[FECHA]])&amp;"-"&amp;MONTH(Datos_Consumo[[#This Row],[FECHA]])</f>
        <v>2018-9</v>
      </c>
    </row>
    <row r="4118" spans="1:4" x14ac:dyDescent="0.25">
      <c r="A4118" t="s">
        <v>2527</v>
      </c>
      <c r="B4118">
        <v>12</v>
      </c>
      <c r="C4118" s="54">
        <v>43374</v>
      </c>
      <c r="D4118" s="3" t="str">
        <f>YEAR(Datos_Consumo[[#This Row],[FECHA]])&amp;"-"&amp;MONTH(Datos_Consumo[[#This Row],[FECHA]])</f>
        <v>2018-10</v>
      </c>
    </row>
    <row r="4119" spans="1:4" x14ac:dyDescent="0.25">
      <c r="A4119" t="s">
        <v>2527</v>
      </c>
      <c r="B4119">
        <v>10</v>
      </c>
      <c r="C4119" s="54">
        <v>43405</v>
      </c>
      <c r="D4119" s="3" t="str">
        <f>YEAR(Datos_Consumo[[#This Row],[FECHA]])&amp;"-"&amp;MONTH(Datos_Consumo[[#This Row],[FECHA]])</f>
        <v>2018-11</v>
      </c>
    </row>
    <row r="4120" spans="1:4" x14ac:dyDescent="0.25">
      <c r="A4120" t="s">
        <v>2527</v>
      </c>
      <c r="B4120">
        <v>5</v>
      </c>
      <c r="C4120" s="54">
        <v>43466</v>
      </c>
      <c r="D4120" s="3" t="str">
        <f>YEAR(Datos_Consumo[[#This Row],[FECHA]])&amp;"-"&amp;MONTH(Datos_Consumo[[#This Row],[FECHA]])</f>
        <v>2019-1</v>
      </c>
    </row>
    <row r="4121" spans="1:4" x14ac:dyDescent="0.25">
      <c r="A4121" t="s">
        <v>2528</v>
      </c>
      <c r="B4121">
        <v>10</v>
      </c>
      <c r="C4121" s="54">
        <v>43344</v>
      </c>
      <c r="D4121" s="3" t="str">
        <f>YEAR(Datos_Consumo[[#This Row],[FECHA]])&amp;"-"&amp;MONTH(Datos_Consumo[[#This Row],[FECHA]])</f>
        <v>2018-9</v>
      </c>
    </row>
    <row r="4122" spans="1:4" x14ac:dyDescent="0.25">
      <c r="A4122" t="s">
        <v>2529</v>
      </c>
      <c r="B4122">
        <v>7</v>
      </c>
      <c r="C4122" s="54">
        <v>43313</v>
      </c>
      <c r="D4122" s="3" t="str">
        <f>YEAR(Datos_Consumo[[#This Row],[FECHA]])&amp;"-"&amp;MONTH(Datos_Consumo[[#This Row],[FECHA]])</f>
        <v>2018-8</v>
      </c>
    </row>
    <row r="4123" spans="1:4" x14ac:dyDescent="0.25">
      <c r="A4123" t="s">
        <v>2529</v>
      </c>
      <c r="B4123">
        <v>6</v>
      </c>
      <c r="C4123" s="54">
        <v>43344</v>
      </c>
      <c r="D4123" s="3" t="str">
        <f>YEAR(Datos_Consumo[[#This Row],[FECHA]])&amp;"-"&amp;MONTH(Datos_Consumo[[#This Row],[FECHA]])</f>
        <v>2018-9</v>
      </c>
    </row>
    <row r="4124" spans="1:4" x14ac:dyDescent="0.25">
      <c r="A4124" t="s">
        <v>2529</v>
      </c>
      <c r="B4124">
        <v>9</v>
      </c>
      <c r="C4124" s="54">
        <v>43374</v>
      </c>
      <c r="D4124" s="3" t="str">
        <f>YEAR(Datos_Consumo[[#This Row],[FECHA]])&amp;"-"&amp;MONTH(Datos_Consumo[[#This Row],[FECHA]])</f>
        <v>2018-10</v>
      </c>
    </row>
    <row r="4125" spans="1:4" x14ac:dyDescent="0.25">
      <c r="A4125" t="s">
        <v>2529</v>
      </c>
      <c r="B4125">
        <v>31</v>
      </c>
      <c r="C4125" s="54">
        <v>43405</v>
      </c>
      <c r="D4125" s="3" t="str">
        <f>YEAR(Datos_Consumo[[#This Row],[FECHA]])&amp;"-"&amp;MONTH(Datos_Consumo[[#This Row],[FECHA]])</f>
        <v>2018-11</v>
      </c>
    </row>
    <row r="4126" spans="1:4" x14ac:dyDescent="0.25">
      <c r="A4126" t="s">
        <v>2529</v>
      </c>
      <c r="B4126">
        <v>2</v>
      </c>
      <c r="C4126" s="54">
        <v>43435</v>
      </c>
      <c r="D4126" s="3" t="str">
        <f>YEAR(Datos_Consumo[[#This Row],[FECHA]])&amp;"-"&amp;MONTH(Datos_Consumo[[#This Row],[FECHA]])</f>
        <v>2018-12</v>
      </c>
    </row>
    <row r="4127" spans="1:4" x14ac:dyDescent="0.25">
      <c r="A4127" t="s">
        <v>2530</v>
      </c>
      <c r="B4127">
        <v>10</v>
      </c>
      <c r="C4127" s="54">
        <v>43344</v>
      </c>
      <c r="D4127" s="3" t="str">
        <f>YEAR(Datos_Consumo[[#This Row],[FECHA]])&amp;"-"&amp;MONTH(Datos_Consumo[[#This Row],[FECHA]])</f>
        <v>2018-9</v>
      </c>
    </row>
    <row r="4128" spans="1:4" x14ac:dyDescent="0.25">
      <c r="A4128" t="s">
        <v>2530</v>
      </c>
      <c r="B4128">
        <v>10</v>
      </c>
      <c r="C4128" s="54">
        <v>43374</v>
      </c>
      <c r="D4128" s="3" t="str">
        <f>YEAR(Datos_Consumo[[#This Row],[FECHA]])&amp;"-"&amp;MONTH(Datos_Consumo[[#This Row],[FECHA]])</f>
        <v>2018-10</v>
      </c>
    </row>
    <row r="4129" spans="1:4" x14ac:dyDescent="0.25">
      <c r="A4129" t="s">
        <v>2530</v>
      </c>
      <c r="B4129">
        <v>15</v>
      </c>
      <c r="C4129" s="54">
        <v>43405</v>
      </c>
      <c r="D4129" s="3" t="str">
        <f>YEAR(Datos_Consumo[[#This Row],[FECHA]])&amp;"-"&amp;MONTH(Datos_Consumo[[#This Row],[FECHA]])</f>
        <v>2018-11</v>
      </c>
    </row>
    <row r="4130" spans="1:4" x14ac:dyDescent="0.25">
      <c r="A4130" t="s">
        <v>2531</v>
      </c>
      <c r="B4130">
        <v>7</v>
      </c>
      <c r="C4130" s="54">
        <v>43344</v>
      </c>
      <c r="D4130" s="3" t="str">
        <f>YEAR(Datos_Consumo[[#This Row],[FECHA]])&amp;"-"&amp;MONTH(Datos_Consumo[[#This Row],[FECHA]])</f>
        <v>2018-9</v>
      </c>
    </row>
    <row r="4131" spans="1:4" x14ac:dyDescent="0.25">
      <c r="A4131" t="s">
        <v>2532</v>
      </c>
      <c r="B4131">
        <v>2</v>
      </c>
      <c r="C4131" s="54">
        <v>43405</v>
      </c>
      <c r="D4131" s="3" t="str">
        <f>YEAR(Datos_Consumo[[#This Row],[FECHA]])&amp;"-"&amp;MONTH(Datos_Consumo[[#This Row],[FECHA]])</f>
        <v>2018-11</v>
      </c>
    </row>
    <row r="4132" spans="1:4" x14ac:dyDescent="0.25">
      <c r="A4132" t="s">
        <v>2533</v>
      </c>
      <c r="B4132">
        <v>5</v>
      </c>
      <c r="C4132" s="54">
        <v>43313</v>
      </c>
      <c r="D4132" s="3" t="str">
        <f>YEAR(Datos_Consumo[[#This Row],[FECHA]])&amp;"-"&amp;MONTH(Datos_Consumo[[#This Row],[FECHA]])</f>
        <v>2018-8</v>
      </c>
    </row>
    <row r="4133" spans="1:4" x14ac:dyDescent="0.25">
      <c r="A4133" t="s">
        <v>2533</v>
      </c>
      <c r="B4133">
        <v>4</v>
      </c>
      <c r="C4133" s="54">
        <v>43344</v>
      </c>
      <c r="D4133" s="3" t="str">
        <f>YEAR(Datos_Consumo[[#This Row],[FECHA]])&amp;"-"&amp;MONTH(Datos_Consumo[[#This Row],[FECHA]])</f>
        <v>2018-9</v>
      </c>
    </row>
    <row r="4134" spans="1:4" x14ac:dyDescent="0.25">
      <c r="A4134" t="s">
        <v>2534</v>
      </c>
      <c r="B4134">
        <v>8</v>
      </c>
      <c r="C4134" s="54">
        <v>43313</v>
      </c>
      <c r="D4134" s="3" t="str">
        <f>YEAR(Datos_Consumo[[#This Row],[FECHA]])&amp;"-"&amp;MONTH(Datos_Consumo[[#This Row],[FECHA]])</f>
        <v>2018-8</v>
      </c>
    </row>
    <row r="4135" spans="1:4" x14ac:dyDescent="0.25">
      <c r="A4135" t="s">
        <v>2534</v>
      </c>
      <c r="B4135">
        <v>15</v>
      </c>
      <c r="C4135" s="54">
        <v>43344</v>
      </c>
      <c r="D4135" s="3" t="str">
        <f>YEAR(Datos_Consumo[[#This Row],[FECHA]])&amp;"-"&amp;MONTH(Datos_Consumo[[#This Row],[FECHA]])</f>
        <v>2018-9</v>
      </c>
    </row>
    <row r="4136" spans="1:4" x14ac:dyDescent="0.25">
      <c r="A4136" t="s">
        <v>2534</v>
      </c>
      <c r="B4136">
        <v>18</v>
      </c>
      <c r="C4136" s="54">
        <v>43374</v>
      </c>
      <c r="D4136" s="3" t="str">
        <f>YEAR(Datos_Consumo[[#This Row],[FECHA]])&amp;"-"&amp;MONTH(Datos_Consumo[[#This Row],[FECHA]])</f>
        <v>2018-10</v>
      </c>
    </row>
    <row r="4137" spans="1:4" x14ac:dyDescent="0.25">
      <c r="A4137" t="s">
        <v>2534</v>
      </c>
      <c r="B4137">
        <v>14</v>
      </c>
      <c r="C4137" s="54">
        <v>43405</v>
      </c>
      <c r="D4137" s="3" t="str">
        <f>YEAR(Datos_Consumo[[#This Row],[FECHA]])&amp;"-"&amp;MONTH(Datos_Consumo[[#This Row],[FECHA]])</f>
        <v>2018-11</v>
      </c>
    </row>
    <row r="4138" spans="1:4" x14ac:dyDescent="0.25">
      <c r="A4138" t="s">
        <v>2534</v>
      </c>
      <c r="B4138">
        <v>2</v>
      </c>
      <c r="C4138" s="54">
        <v>43435</v>
      </c>
      <c r="D4138" s="3" t="str">
        <f>YEAR(Datos_Consumo[[#This Row],[FECHA]])&amp;"-"&amp;MONTH(Datos_Consumo[[#This Row],[FECHA]])</f>
        <v>2018-12</v>
      </c>
    </row>
    <row r="4139" spans="1:4" x14ac:dyDescent="0.25">
      <c r="A4139" t="s">
        <v>2534</v>
      </c>
      <c r="B4139">
        <v>6</v>
      </c>
      <c r="C4139" s="54">
        <v>43466</v>
      </c>
      <c r="D4139" s="3" t="str">
        <f>YEAR(Datos_Consumo[[#This Row],[FECHA]])&amp;"-"&amp;MONTH(Datos_Consumo[[#This Row],[FECHA]])</f>
        <v>2019-1</v>
      </c>
    </row>
    <row r="4140" spans="1:4" x14ac:dyDescent="0.25">
      <c r="A4140" t="s">
        <v>2535</v>
      </c>
      <c r="B4140">
        <v>7</v>
      </c>
      <c r="C4140" s="54">
        <v>43313</v>
      </c>
      <c r="D4140" s="3" t="str">
        <f>YEAR(Datos_Consumo[[#This Row],[FECHA]])&amp;"-"&amp;MONTH(Datos_Consumo[[#This Row],[FECHA]])</f>
        <v>2018-8</v>
      </c>
    </row>
    <row r="4141" spans="1:4" x14ac:dyDescent="0.25">
      <c r="A4141" t="s">
        <v>2535</v>
      </c>
      <c r="B4141">
        <v>19</v>
      </c>
      <c r="C4141" s="54">
        <v>43344</v>
      </c>
      <c r="D4141" s="3" t="str">
        <f>YEAR(Datos_Consumo[[#This Row],[FECHA]])&amp;"-"&amp;MONTH(Datos_Consumo[[#This Row],[FECHA]])</f>
        <v>2018-9</v>
      </c>
    </row>
    <row r="4142" spans="1:4" x14ac:dyDescent="0.25">
      <c r="A4142" t="s">
        <v>2535</v>
      </c>
      <c r="B4142">
        <v>9</v>
      </c>
      <c r="C4142" s="54">
        <v>43374</v>
      </c>
      <c r="D4142" s="3" t="str">
        <f>YEAR(Datos_Consumo[[#This Row],[FECHA]])&amp;"-"&amp;MONTH(Datos_Consumo[[#This Row],[FECHA]])</f>
        <v>2018-10</v>
      </c>
    </row>
    <row r="4143" spans="1:4" x14ac:dyDescent="0.25">
      <c r="A4143" t="s">
        <v>2535</v>
      </c>
      <c r="B4143">
        <v>7</v>
      </c>
      <c r="C4143" s="54">
        <v>43405</v>
      </c>
      <c r="D4143" s="3" t="str">
        <f>YEAR(Datos_Consumo[[#This Row],[FECHA]])&amp;"-"&amp;MONTH(Datos_Consumo[[#This Row],[FECHA]])</f>
        <v>2018-11</v>
      </c>
    </row>
    <row r="4144" spans="1:4" x14ac:dyDescent="0.25">
      <c r="A4144" t="s">
        <v>2535</v>
      </c>
      <c r="B4144">
        <v>9</v>
      </c>
      <c r="C4144" s="54">
        <v>43435</v>
      </c>
      <c r="D4144" s="3" t="str">
        <f>YEAR(Datos_Consumo[[#This Row],[FECHA]])&amp;"-"&amp;MONTH(Datos_Consumo[[#This Row],[FECHA]])</f>
        <v>2018-12</v>
      </c>
    </row>
    <row r="4145" spans="1:4" x14ac:dyDescent="0.25">
      <c r="A4145" t="s">
        <v>2535</v>
      </c>
      <c r="B4145">
        <v>6</v>
      </c>
      <c r="C4145" s="54">
        <v>43466</v>
      </c>
      <c r="D4145" s="3" t="str">
        <f>YEAR(Datos_Consumo[[#This Row],[FECHA]])&amp;"-"&amp;MONTH(Datos_Consumo[[#This Row],[FECHA]])</f>
        <v>2019-1</v>
      </c>
    </row>
    <row r="4146" spans="1:4" x14ac:dyDescent="0.25">
      <c r="A4146" t="s">
        <v>2536</v>
      </c>
      <c r="B4146">
        <v>30</v>
      </c>
      <c r="C4146" s="54">
        <v>43313</v>
      </c>
      <c r="D4146" s="3" t="str">
        <f>YEAR(Datos_Consumo[[#This Row],[FECHA]])&amp;"-"&amp;MONTH(Datos_Consumo[[#This Row],[FECHA]])</f>
        <v>2018-8</v>
      </c>
    </row>
    <row r="4147" spans="1:4" x14ac:dyDescent="0.25">
      <c r="A4147" t="s">
        <v>2536</v>
      </c>
      <c r="B4147">
        <v>8</v>
      </c>
      <c r="C4147" s="54">
        <v>43344</v>
      </c>
      <c r="D4147" s="3" t="str">
        <f>YEAR(Datos_Consumo[[#This Row],[FECHA]])&amp;"-"&amp;MONTH(Datos_Consumo[[#This Row],[FECHA]])</f>
        <v>2018-9</v>
      </c>
    </row>
    <row r="4148" spans="1:4" x14ac:dyDescent="0.25">
      <c r="A4148" t="s">
        <v>2536</v>
      </c>
      <c r="B4148">
        <v>27</v>
      </c>
      <c r="C4148" s="54">
        <v>43374</v>
      </c>
      <c r="D4148" s="3" t="str">
        <f>YEAR(Datos_Consumo[[#This Row],[FECHA]])&amp;"-"&amp;MONTH(Datos_Consumo[[#This Row],[FECHA]])</f>
        <v>2018-10</v>
      </c>
    </row>
    <row r="4149" spans="1:4" x14ac:dyDescent="0.25">
      <c r="A4149" t="s">
        <v>2536</v>
      </c>
      <c r="B4149">
        <v>16</v>
      </c>
      <c r="C4149" s="54">
        <v>43435</v>
      </c>
      <c r="D4149" s="3" t="str">
        <f>YEAR(Datos_Consumo[[#This Row],[FECHA]])&amp;"-"&amp;MONTH(Datos_Consumo[[#This Row],[FECHA]])</f>
        <v>2018-12</v>
      </c>
    </row>
    <row r="4150" spans="1:4" x14ac:dyDescent="0.25">
      <c r="A4150" t="s">
        <v>2536</v>
      </c>
      <c r="B4150">
        <v>5</v>
      </c>
      <c r="C4150" s="54">
        <v>43466</v>
      </c>
      <c r="D4150" s="3" t="str">
        <f>YEAR(Datos_Consumo[[#This Row],[FECHA]])&amp;"-"&amp;MONTH(Datos_Consumo[[#This Row],[FECHA]])</f>
        <v>2019-1</v>
      </c>
    </row>
    <row r="4151" spans="1:4" x14ac:dyDescent="0.25">
      <c r="A4151" t="s">
        <v>2537</v>
      </c>
      <c r="B4151">
        <v>16</v>
      </c>
      <c r="C4151" s="54">
        <v>43313</v>
      </c>
      <c r="D4151" s="3" t="str">
        <f>YEAR(Datos_Consumo[[#This Row],[FECHA]])&amp;"-"&amp;MONTH(Datos_Consumo[[#This Row],[FECHA]])</f>
        <v>2018-8</v>
      </c>
    </row>
    <row r="4152" spans="1:4" x14ac:dyDescent="0.25">
      <c r="A4152" t="s">
        <v>2537</v>
      </c>
      <c r="B4152">
        <v>15</v>
      </c>
      <c r="C4152" s="54">
        <v>43344</v>
      </c>
      <c r="D4152" s="3" t="str">
        <f>YEAR(Datos_Consumo[[#This Row],[FECHA]])&amp;"-"&amp;MONTH(Datos_Consumo[[#This Row],[FECHA]])</f>
        <v>2018-9</v>
      </c>
    </row>
    <row r="4153" spans="1:4" x14ac:dyDescent="0.25">
      <c r="A4153" t="s">
        <v>2537</v>
      </c>
      <c r="B4153">
        <v>14</v>
      </c>
      <c r="C4153" s="54">
        <v>43374</v>
      </c>
      <c r="D4153" s="3" t="str">
        <f>YEAR(Datos_Consumo[[#This Row],[FECHA]])&amp;"-"&amp;MONTH(Datos_Consumo[[#This Row],[FECHA]])</f>
        <v>2018-10</v>
      </c>
    </row>
    <row r="4154" spans="1:4" x14ac:dyDescent="0.25">
      <c r="A4154" t="s">
        <v>2537</v>
      </c>
      <c r="B4154">
        <v>10</v>
      </c>
      <c r="C4154" s="54">
        <v>43405</v>
      </c>
      <c r="D4154" s="3" t="str">
        <f>YEAR(Datos_Consumo[[#This Row],[FECHA]])&amp;"-"&amp;MONTH(Datos_Consumo[[#This Row],[FECHA]])</f>
        <v>2018-11</v>
      </c>
    </row>
    <row r="4155" spans="1:4" x14ac:dyDescent="0.25">
      <c r="A4155" t="s">
        <v>2537</v>
      </c>
      <c r="B4155">
        <v>4</v>
      </c>
      <c r="C4155" s="54">
        <v>43435</v>
      </c>
      <c r="D4155" s="3" t="str">
        <f>YEAR(Datos_Consumo[[#This Row],[FECHA]])&amp;"-"&amp;MONTH(Datos_Consumo[[#This Row],[FECHA]])</f>
        <v>2018-12</v>
      </c>
    </row>
    <row r="4156" spans="1:4" x14ac:dyDescent="0.25">
      <c r="A4156" t="s">
        <v>2538</v>
      </c>
      <c r="B4156">
        <v>2</v>
      </c>
      <c r="C4156" s="54">
        <v>43435</v>
      </c>
      <c r="D4156" s="3" t="str">
        <f>YEAR(Datos_Consumo[[#This Row],[FECHA]])&amp;"-"&amp;MONTH(Datos_Consumo[[#This Row],[FECHA]])</f>
        <v>2018-12</v>
      </c>
    </row>
    <row r="4157" spans="1:4" x14ac:dyDescent="0.25">
      <c r="A4157" t="s">
        <v>2538</v>
      </c>
      <c r="B4157">
        <v>1</v>
      </c>
      <c r="C4157" s="54">
        <v>43466</v>
      </c>
      <c r="D4157" s="3" t="str">
        <f>YEAR(Datos_Consumo[[#This Row],[FECHA]])&amp;"-"&amp;MONTH(Datos_Consumo[[#This Row],[FECHA]])</f>
        <v>2019-1</v>
      </c>
    </row>
    <row r="4158" spans="1:4" x14ac:dyDescent="0.25">
      <c r="A4158" t="s">
        <v>2539</v>
      </c>
      <c r="B4158">
        <v>35</v>
      </c>
      <c r="C4158" s="54">
        <v>43313</v>
      </c>
      <c r="D4158" s="3" t="str">
        <f>YEAR(Datos_Consumo[[#This Row],[FECHA]])&amp;"-"&amp;MONTH(Datos_Consumo[[#This Row],[FECHA]])</f>
        <v>2018-8</v>
      </c>
    </row>
    <row r="4159" spans="1:4" x14ac:dyDescent="0.25">
      <c r="A4159" t="s">
        <v>2539</v>
      </c>
      <c r="B4159">
        <v>29</v>
      </c>
      <c r="C4159" s="54">
        <v>43344</v>
      </c>
      <c r="D4159" s="3" t="str">
        <f>YEAR(Datos_Consumo[[#This Row],[FECHA]])&amp;"-"&amp;MONTH(Datos_Consumo[[#This Row],[FECHA]])</f>
        <v>2018-9</v>
      </c>
    </row>
    <row r="4160" spans="1:4" x14ac:dyDescent="0.25">
      <c r="A4160" t="s">
        <v>2539</v>
      </c>
      <c r="B4160">
        <v>13</v>
      </c>
      <c r="C4160" s="54">
        <v>43374</v>
      </c>
      <c r="D4160" s="3" t="str">
        <f>YEAR(Datos_Consumo[[#This Row],[FECHA]])&amp;"-"&amp;MONTH(Datos_Consumo[[#This Row],[FECHA]])</f>
        <v>2018-10</v>
      </c>
    </row>
    <row r="4161" spans="1:4" x14ac:dyDescent="0.25">
      <c r="A4161" t="s">
        <v>2539</v>
      </c>
      <c r="B4161">
        <v>9</v>
      </c>
      <c r="C4161" s="54">
        <v>43405</v>
      </c>
      <c r="D4161" s="3" t="str">
        <f>YEAR(Datos_Consumo[[#This Row],[FECHA]])&amp;"-"&amp;MONTH(Datos_Consumo[[#This Row],[FECHA]])</f>
        <v>2018-11</v>
      </c>
    </row>
    <row r="4162" spans="1:4" x14ac:dyDescent="0.25">
      <c r="A4162" t="s">
        <v>2539</v>
      </c>
      <c r="B4162">
        <v>7</v>
      </c>
      <c r="C4162" s="54">
        <v>43435</v>
      </c>
      <c r="D4162" s="3" t="str">
        <f>YEAR(Datos_Consumo[[#This Row],[FECHA]])&amp;"-"&amp;MONTH(Datos_Consumo[[#This Row],[FECHA]])</f>
        <v>2018-12</v>
      </c>
    </row>
    <row r="4163" spans="1:4" x14ac:dyDescent="0.25">
      <c r="A4163" t="s">
        <v>2539</v>
      </c>
      <c r="B4163">
        <v>5</v>
      </c>
      <c r="C4163" s="54">
        <v>43466</v>
      </c>
      <c r="D4163" s="3" t="str">
        <f>YEAR(Datos_Consumo[[#This Row],[FECHA]])&amp;"-"&amp;MONTH(Datos_Consumo[[#This Row],[FECHA]])</f>
        <v>2019-1</v>
      </c>
    </row>
    <row r="4164" spans="1:4" x14ac:dyDescent="0.25">
      <c r="A4164" t="s">
        <v>2540</v>
      </c>
      <c r="B4164">
        <v>2</v>
      </c>
      <c r="C4164" s="54">
        <v>43313</v>
      </c>
      <c r="D4164" s="3" t="str">
        <f>YEAR(Datos_Consumo[[#This Row],[FECHA]])&amp;"-"&amp;MONTH(Datos_Consumo[[#This Row],[FECHA]])</f>
        <v>2018-8</v>
      </c>
    </row>
    <row r="4165" spans="1:4" x14ac:dyDescent="0.25">
      <c r="A4165" t="s">
        <v>2540</v>
      </c>
      <c r="B4165">
        <v>8</v>
      </c>
      <c r="C4165" s="54">
        <v>43344</v>
      </c>
      <c r="D4165" s="3" t="str">
        <f>YEAR(Datos_Consumo[[#This Row],[FECHA]])&amp;"-"&amp;MONTH(Datos_Consumo[[#This Row],[FECHA]])</f>
        <v>2018-9</v>
      </c>
    </row>
    <row r="4166" spans="1:4" x14ac:dyDescent="0.25">
      <c r="A4166" t="s">
        <v>2540</v>
      </c>
      <c r="B4166">
        <v>3</v>
      </c>
      <c r="C4166" s="54">
        <v>43405</v>
      </c>
      <c r="D4166" s="3" t="str">
        <f>YEAR(Datos_Consumo[[#This Row],[FECHA]])&amp;"-"&amp;MONTH(Datos_Consumo[[#This Row],[FECHA]])</f>
        <v>2018-11</v>
      </c>
    </row>
    <row r="4167" spans="1:4" x14ac:dyDescent="0.25">
      <c r="A4167" t="s">
        <v>2540</v>
      </c>
      <c r="B4167">
        <v>3</v>
      </c>
      <c r="C4167" s="54">
        <v>43466</v>
      </c>
      <c r="D4167" s="3" t="str">
        <f>YEAR(Datos_Consumo[[#This Row],[FECHA]])&amp;"-"&amp;MONTH(Datos_Consumo[[#This Row],[FECHA]])</f>
        <v>2019-1</v>
      </c>
    </row>
    <row r="4168" spans="1:4" x14ac:dyDescent="0.25">
      <c r="A4168" t="s">
        <v>2541</v>
      </c>
      <c r="B4168">
        <v>4</v>
      </c>
      <c r="C4168" s="54">
        <v>43374</v>
      </c>
      <c r="D4168" s="3" t="str">
        <f>YEAR(Datos_Consumo[[#This Row],[FECHA]])&amp;"-"&amp;MONTH(Datos_Consumo[[#This Row],[FECHA]])</f>
        <v>2018-10</v>
      </c>
    </row>
    <row r="4169" spans="1:4" x14ac:dyDescent="0.25">
      <c r="A4169" t="s">
        <v>2541</v>
      </c>
      <c r="B4169">
        <v>2</v>
      </c>
      <c r="C4169" s="54">
        <v>43405</v>
      </c>
      <c r="D4169" s="3" t="str">
        <f>YEAR(Datos_Consumo[[#This Row],[FECHA]])&amp;"-"&amp;MONTH(Datos_Consumo[[#This Row],[FECHA]])</f>
        <v>2018-11</v>
      </c>
    </row>
    <row r="4170" spans="1:4" x14ac:dyDescent="0.25">
      <c r="A4170" t="s">
        <v>2541</v>
      </c>
      <c r="B4170">
        <v>4</v>
      </c>
      <c r="C4170" s="54">
        <v>43435</v>
      </c>
      <c r="D4170" s="3" t="str">
        <f>YEAR(Datos_Consumo[[#This Row],[FECHA]])&amp;"-"&amp;MONTH(Datos_Consumo[[#This Row],[FECHA]])</f>
        <v>2018-12</v>
      </c>
    </row>
    <row r="4171" spans="1:4" x14ac:dyDescent="0.25">
      <c r="A4171" t="s">
        <v>2541</v>
      </c>
      <c r="B4171">
        <v>5</v>
      </c>
      <c r="C4171" s="54">
        <v>43466</v>
      </c>
      <c r="D4171" s="3" t="str">
        <f>YEAR(Datos_Consumo[[#This Row],[FECHA]])&amp;"-"&amp;MONTH(Datos_Consumo[[#This Row],[FECHA]])</f>
        <v>2019-1</v>
      </c>
    </row>
    <row r="4172" spans="1:4" x14ac:dyDescent="0.25">
      <c r="A4172" t="s">
        <v>2542</v>
      </c>
      <c r="B4172">
        <v>23</v>
      </c>
      <c r="C4172" s="54">
        <v>43313</v>
      </c>
      <c r="D4172" s="3" t="str">
        <f>YEAR(Datos_Consumo[[#This Row],[FECHA]])&amp;"-"&amp;MONTH(Datos_Consumo[[#This Row],[FECHA]])</f>
        <v>2018-8</v>
      </c>
    </row>
    <row r="4173" spans="1:4" x14ac:dyDescent="0.25">
      <c r="A4173" t="s">
        <v>2542</v>
      </c>
      <c r="B4173">
        <v>18</v>
      </c>
      <c r="C4173" s="54">
        <v>43344</v>
      </c>
      <c r="D4173" s="3" t="str">
        <f>YEAR(Datos_Consumo[[#This Row],[FECHA]])&amp;"-"&amp;MONTH(Datos_Consumo[[#This Row],[FECHA]])</f>
        <v>2018-9</v>
      </c>
    </row>
    <row r="4174" spans="1:4" x14ac:dyDescent="0.25">
      <c r="A4174" t="s">
        <v>2542</v>
      </c>
      <c r="B4174">
        <v>41</v>
      </c>
      <c r="C4174" s="54">
        <v>43374</v>
      </c>
      <c r="D4174" s="3" t="str">
        <f>YEAR(Datos_Consumo[[#This Row],[FECHA]])&amp;"-"&amp;MONTH(Datos_Consumo[[#This Row],[FECHA]])</f>
        <v>2018-10</v>
      </c>
    </row>
    <row r="4175" spans="1:4" x14ac:dyDescent="0.25">
      <c r="A4175" t="s">
        <v>2542</v>
      </c>
      <c r="B4175">
        <v>16</v>
      </c>
      <c r="C4175" s="54">
        <v>43405</v>
      </c>
      <c r="D4175" s="3" t="str">
        <f>YEAR(Datos_Consumo[[#This Row],[FECHA]])&amp;"-"&amp;MONTH(Datos_Consumo[[#This Row],[FECHA]])</f>
        <v>2018-11</v>
      </c>
    </row>
    <row r="4176" spans="1:4" x14ac:dyDescent="0.25">
      <c r="A4176" t="s">
        <v>2542</v>
      </c>
      <c r="B4176">
        <v>51</v>
      </c>
      <c r="C4176" s="54">
        <v>43435</v>
      </c>
      <c r="D4176" s="3" t="str">
        <f>YEAR(Datos_Consumo[[#This Row],[FECHA]])&amp;"-"&amp;MONTH(Datos_Consumo[[#This Row],[FECHA]])</f>
        <v>2018-12</v>
      </c>
    </row>
    <row r="4177" spans="1:4" x14ac:dyDescent="0.25">
      <c r="A4177" t="s">
        <v>2543</v>
      </c>
      <c r="B4177">
        <v>10</v>
      </c>
      <c r="C4177" s="54">
        <v>43313</v>
      </c>
      <c r="D4177" s="3" t="str">
        <f>YEAR(Datos_Consumo[[#This Row],[FECHA]])&amp;"-"&amp;MONTH(Datos_Consumo[[#This Row],[FECHA]])</f>
        <v>2018-8</v>
      </c>
    </row>
    <row r="4178" spans="1:4" x14ac:dyDescent="0.25">
      <c r="A4178" t="s">
        <v>2543</v>
      </c>
      <c r="B4178">
        <v>10</v>
      </c>
      <c r="C4178" s="54">
        <v>43374</v>
      </c>
      <c r="D4178" s="3" t="str">
        <f>YEAR(Datos_Consumo[[#This Row],[FECHA]])&amp;"-"&amp;MONTH(Datos_Consumo[[#This Row],[FECHA]])</f>
        <v>2018-10</v>
      </c>
    </row>
    <row r="4179" spans="1:4" x14ac:dyDescent="0.25">
      <c r="A4179" t="s">
        <v>2543</v>
      </c>
      <c r="B4179">
        <v>1</v>
      </c>
      <c r="C4179" s="54">
        <v>43405</v>
      </c>
      <c r="D4179" s="3" t="str">
        <f>YEAR(Datos_Consumo[[#This Row],[FECHA]])&amp;"-"&amp;MONTH(Datos_Consumo[[#This Row],[FECHA]])</f>
        <v>2018-11</v>
      </c>
    </row>
    <row r="4180" spans="1:4" x14ac:dyDescent="0.25">
      <c r="A4180" t="s">
        <v>2543</v>
      </c>
      <c r="B4180">
        <v>2</v>
      </c>
      <c r="C4180" s="54">
        <v>43466</v>
      </c>
      <c r="D4180" s="3" t="str">
        <f>YEAR(Datos_Consumo[[#This Row],[FECHA]])&amp;"-"&amp;MONTH(Datos_Consumo[[#This Row],[FECHA]])</f>
        <v>2019-1</v>
      </c>
    </row>
    <row r="4181" spans="1:4" x14ac:dyDescent="0.25">
      <c r="A4181" t="s">
        <v>2544</v>
      </c>
      <c r="B4181">
        <v>11</v>
      </c>
      <c r="C4181" s="54">
        <v>43374</v>
      </c>
      <c r="D4181" s="3" t="str">
        <f>YEAR(Datos_Consumo[[#This Row],[FECHA]])&amp;"-"&amp;MONTH(Datos_Consumo[[#This Row],[FECHA]])</f>
        <v>2018-10</v>
      </c>
    </row>
    <row r="4182" spans="1:4" x14ac:dyDescent="0.25">
      <c r="A4182" t="s">
        <v>2544</v>
      </c>
      <c r="B4182">
        <v>15</v>
      </c>
      <c r="C4182" s="54">
        <v>43405</v>
      </c>
      <c r="D4182" s="3" t="str">
        <f>YEAR(Datos_Consumo[[#This Row],[FECHA]])&amp;"-"&amp;MONTH(Datos_Consumo[[#This Row],[FECHA]])</f>
        <v>2018-11</v>
      </c>
    </row>
    <row r="4183" spans="1:4" x14ac:dyDescent="0.25">
      <c r="A4183" t="s">
        <v>2544</v>
      </c>
      <c r="B4183">
        <v>7</v>
      </c>
      <c r="C4183" s="54">
        <v>43435</v>
      </c>
      <c r="D4183" s="3" t="str">
        <f>YEAR(Datos_Consumo[[#This Row],[FECHA]])&amp;"-"&amp;MONTH(Datos_Consumo[[#This Row],[FECHA]])</f>
        <v>2018-12</v>
      </c>
    </row>
    <row r="4184" spans="1:4" x14ac:dyDescent="0.25">
      <c r="A4184" t="s">
        <v>2545</v>
      </c>
      <c r="B4184">
        <v>7</v>
      </c>
      <c r="C4184" s="54">
        <v>43313</v>
      </c>
      <c r="D4184" s="3" t="str">
        <f>YEAR(Datos_Consumo[[#This Row],[FECHA]])&amp;"-"&amp;MONTH(Datos_Consumo[[#This Row],[FECHA]])</f>
        <v>2018-8</v>
      </c>
    </row>
    <row r="4185" spans="1:4" x14ac:dyDescent="0.25">
      <c r="A4185" t="s">
        <v>2545</v>
      </c>
      <c r="B4185">
        <v>10</v>
      </c>
      <c r="C4185" s="54">
        <v>43344</v>
      </c>
      <c r="D4185" s="3" t="str">
        <f>YEAR(Datos_Consumo[[#This Row],[FECHA]])&amp;"-"&amp;MONTH(Datos_Consumo[[#This Row],[FECHA]])</f>
        <v>2018-9</v>
      </c>
    </row>
    <row r="4186" spans="1:4" x14ac:dyDescent="0.25">
      <c r="A4186" t="s">
        <v>2545</v>
      </c>
      <c r="B4186">
        <v>8</v>
      </c>
      <c r="C4186" s="54">
        <v>43374</v>
      </c>
      <c r="D4186" s="3" t="str">
        <f>YEAR(Datos_Consumo[[#This Row],[FECHA]])&amp;"-"&amp;MONTH(Datos_Consumo[[#This Row],[FECHA]])</f>
        <v>2018-10</v>
      </c>
    </row>
    <row r="4187" spans="1:4" x14ac:dyDescent="0.25">
      <c r="A4187" t="s">
        <v>2545</v>
      </c>
      <c r="B4187">
        <v>19</v>
      </c>
      <c r="C4187" s="54">
        <v>43405</v>
      </c>
      <c r="D4187" s="3" t="str">
        <f>YEAR(Datos_Consumo[[#This Row],[FECHA]])&amp;"-"&amp;MONTH(Datos_Consumo[[#This Row],[FECHA]])</f>
        <v>2018-11</v>
      </c>
    </row>
    <row r="4188" spans="1:4" x14ac:dyDescent="0.25">
      <c r="A4188" t="s">
        <v>2545</v>
      </c>
      <c r="B4188">
        <v>1</v>
      </c>
      <c r="C4188" s="54">
        <v>43435</v>
      </c>
      <c r="D4188" s="3" t="str">
        <f>YEAR(Datos_Consumo[[#This Row],[FECHA]])&amp;"-"&amp;MONTH(Datos_Consumo[[#This Row],[FECHA]])</f>
        <v>2018-12</v>
      </c>
    </row>
    <row r="4189" spans="1:4" x14ac:dyDescent="0.25">
      <c r="A4189" t="s">
        <v>2546</v>
      </c>
      <c r="B4189">
        <v>3</v>
      </c>
      <c r="C4189" s="54">
        <v>43374</v>
      </c>
      <c r="D4189" s="3" t="str">
        <f>YEAR(Datos_Consumo[[#This Row],[FECHA]])&amp;"-"&amp;MONTH(Datos_Consumo[[#This Row],[FECHA]])</f>
        <v>2018-10</v>
      </c>
    </row>
    <row r="4190" spans="1:4" x14ac:dyDescent="0.25">
      <c r="A4190" t="s">
        <v>2546</v>
      </c>
      <c r="B4190">
        <v>3</v>
      </c>
      <c r="C4190" s="54">
        <v>43405</v>
      </c>
      <c r="D4190" s="3" t="str">
        <f>YEAR(Datos_Consumo[[#This Row],[FECHA]])&amp;"-"&amp;MONTH(Datos_Consumo[[#This Row],[FECHA]])</f>
        <v>2018-11</v>
      </c>
    </row>
    <row r="4191" spans="1:4" x14ac:dyDescent="0.25">
      <c r="A4191" t="s">
        <v>2546</v>
      </c>
      <c r="B4191">
        <v>1</v>
      </c>
      <c r="C4191" s="54">
        <v>43466</v>
      </c>
      <c r="D4191" s="3" t="str">
        <f>YEAR(Datos_Consumo[[#This Row],[FECHA]])&amp;"-"&amp;MONTH(Datos_Consumo[[#This Row],[FECHA]])</f>
        <v>2019-1</v>
      </c>
    </row>
    <row r="4192" spans="1:4" x14ac:dyDescent="0.25">
      <c r="A4192" t="s">
        <v>2547</v>
      </c>
      <c r="B4192">
        <v>13</v>
      </c>
      <c r="C4192" s="54">
        <v>43313</v>
      </c>
      <c r="D4192" s="3" t="str">
        <f>YEAR(Datos_Consumo[[#This Row],[FECHA]])&amp;"-"&amp;MONTH(Datos_Consumo[[#This Row],[FECHA]])</f>
        <v>2018-8</v>
      </c>
    </row>
    <row r="4193" spans="1:4" x14ac:dyDescent="0.25">
      <c r="A4193" t="s">
        <v>2547</v>
      </c>
      <c r="B4193">
        <v>14</v>
      </c>
      <c r="C4193" s="54">
        <v>43344</v>
      </c>
      <c r="D4193" s="3" t="str">
        <f>YEAR(Datos_Consumo[[#This Row],[FECHA]])&amp;"-"&amp;MONTH(Datos_Consumo[[#This Row],[FECHA]])</f>
        <v>2018-9</v>
      </c>
    </row>
    <row r="4194" spans="1:4" x14ac:dyDescent="0.25">
      <c r="A4194" t="s">
        <v>2547</v>
      </c>
      <c r="B4194">
        <v>9</v>
      </c>
      <c r="C4194" s="54">
        <v>43374</v>
      </c>
      <c r="D4194" s="3" t="str">
        <f>YEAR(Datos_Consumo[[#This Row],[FECHA]])&amp;"-"&amp;MONTH(Datos_Consumo[[#This Row],[FECHA]])</f>
        <v>2018-10</v>
      </c>
    </row>
    <row r="4195" spans="1:4" x14ac:dyDescent="0.25">
      <c r="A4195" t="s">
        <v>2547</v>
      </c>
      <c r="B4195">
        <v>17</v>
      </c>
      <c r="C4195" s="54">
        <v>43405</v>
      </c>
      <c r="D4195" s="3" t="str">
        <f>YEAR(Datos_Consumo[[#This Row],[FECHA]])&amp;"-"&amp;MONTH(Datos_Consumo[[#This Row],[FECHA]])</f>
        <v>2018-11</v>
      </c>
    </row>
    <row r="4196" spans="1:4" x14ac:dyDescent="0.25">
      <c r="A4196" t="s">
        <v>2547</v>
      </c>
      <c r="B4196">
        <v>11</v>
      </c>
      <c r="C4196" s="54">
        <v>43435</v>
      </c>
      <c r="D4196" s="3" t="str">
        <f>YEAR(Datos_Consumo[[#This Row],[FECHA]])&amp;"-"&amp;MONTH(Datos_Consumo[[#This Row],[FECHA]])</f>
        <v>2018-12</v>
      </c>
    </row>
    <row r="4197" spans="1:4" x14ac:dyDescent="0.25">
      <c r="A4197" t="s">
        <v>2547</v>
      </c>
      <c r="B4197">
        <v>2</v>
      </c>
      <c r="C4197" s="54">
        <v>43466</v>
      </c>
      <c r="D4197" s="3" t="str">
        <f>YEAR(Datos_Consumo[[#This Row],[FECHA]])&amp;"-"&amp;MONTH(Datos_Consumo[[#This Row],[FECHA]])</f>
        <v>2019-1</v>
      </c>
    </row>
    <row r="4198" spans="1:4" x14ac:dyDescent="0.25">
      <c r="A4198" t="s">
        <v>2548</v>
      </c>
      <c r="B4198">
        <v>17</v>
      </c>
      <c r="C4198" s="54">
        <v>43313</v>
      </c>
      <c r="D4198" s="3" t="str">
        <f>YEAR(Datos_Consumo[[#This Row],[FECHA]])&amp;"-"&amp;MONTH(Datos_Consumo[[#This Row],[FECHA]])</f>
        <v>2018-8</v>
      </c>
    </row>
    <row r="4199" spans="1:4" x14ac:dyDescent="0.25">
      <c r="A4199" t="s">
        <v>2548</v>
      </c>
      <c r="B4199">
        <v>3</v>
      </c>
      <c r="C4199" s="54">
        <v>43344</v>
      </c>
      <c r="D4199" s="3" t="str">
        <f>YEAR(Datos_Consumo[[#This Row],[FECHA]])&amp;"-"&amp;MONTH(Datos_Consumo[[#This Row],[FECHA]])</f>
        <v>2018-9</v>
      </c>
    </row>
    <row r="4200" spans="1:4" x14ac:dyDescent="0.25">
      <c r="A4200" t="s">
        <v>2548</v>
      </c>
      <c r="B4200">
        <v>11</v>
      </c>
      <c r="C4200" s="54">
        <v>43374</v>
      </c>
      <c r="D4200" s="3" t="str">
        <f>YEAR(Datos_Consumo[[#This Row],[FECHA]])&amp;"-"&amp;MONTH(Datos_Consumo[[#This Row],[FECHA]])</f>
        <v>2018-10</v>
      </c>
    </row>
    <row r="4201" spans="1:4" x14ac:dyDescent="0.25">
      <c r="A4201" t="s">
        <v>2548</v>
      </c>
      <c r="B4201">
        <v>3</v>
      </c>
      <c r="C4201" s="54">
        <v>43405</v>
      </c>
      <c r="D4201" s="3" t="str">
        <f>YEAR(Datos_Consumo[[#This Row],[FECHA]])&amp;"-"&amp;MONTH(Datos_Consumo[[#This Row],[FECHA]])</f>
        <v>2018-11</v>
      </c>
    </row>
    <row r="4202" spans="1:4" x14ac:dyDescent="0.25">
      <c r="A4202" t="s">
        <v>2548</v>
      </c>
      <c r="B4202">
        <v>2</v>
      </c>
      <c r="C4202" s="54">
        <v>43435</v>
      </c>
      <c r="D4202" s="3" t="str">
        <f>YEAR(Datos_Consumo[[#This Row],[FECHA]])&amp;"-"&amp;MONTH(Datos_Consumo[[#This Row],[FECHA]])</f>
        <v>2018-12</v>
      </c>
    </row>
    <row r="4203" spans="1:4" x14ac:dyDescent="0.25">
      <c r="A4203" t="s">
        <v>2548</v>
      </c>
      <c r="B4203">
        <v>11</v>
      </c>
      <c r="C4203" s="54">
        <v>43466</v>
      </c>
      <c r="D4203" s="3" t="str">
        <f>YEAR(Datos_Consumo[[#This Row],[FECHA]])&amp;"-"&amp;MONTH(Datos_Consumo[[#This Row],[FECHA]])</f>
        <v>2019-1</v>
      </c>
    </row>
    <row r="4204" spans="1:4" x14ac:dyDescent="0.25">
      <c r="A4204" t="s">
        <v>2549</v>
      </c>
      <c r="B4204">
        <v>19</v>
      </c>
      <c r="C4204" s="54">
        <v>43313</v>
      </c>
      <c r="D4204" s="3" t="str">
        <f>YEAR(Datos_Consumo[[#This Row],[FECHA]])&amp;"-"&amp;MONTH(Datos_Consumo[[#This Row],[FECHA]])</f>
        <v>2018-8</v>
      </c>
    </row>
    <row r="4205" spans="1:4" x14ac:dyDescent="0.25">
      <c r="A4205" t="s">
        <v>2549</v>
      </c>
      <c r="B4205">
        <v>35</v>
      </c>
      <c r="C4205" s="54">
        <v>43344</v>
      </c>
      <c r="D4205" s="3" t="str">
        <f>YEAR(Datos_Consumo[[#This Row],[FECHA]])&amp;"-"&amp;MONTH(Datos_Consumo[[#This Row],[FECHA]])</f>
        <v>2018-9</v>
      </c>
    </row>
    <row r="4206" spans="1:4" x14ac:dyDescent="0.25">
      <c r="A4206" t="s">
        <v>2549</v>
      </c>
      <c r="B4206">
        <v>5</v>
      </c>
      <c r="C4206" s="54">
        <v>43374</v>
      </c>
      <c r="D4206" s="3" t="str">
        <f>YEAR(Datos_Consumo[[#This Row],[FECHA]])&amp;"-"&amp;MONTH(Datos_Consumo[[#This Row],[FECHA]])</f>
        <v>2018-10</v>
      </c>
    </row>
    <row r="4207" spans="1:4" x14ac:dyDescent="0.25">
      <c r="A4207" t="s">
        <v>2549</v>
      </c>
      <c r="B4207">
        <v>3</v>
      </c>
      <c r="C4207" s="54">
        <v>43405</v>
      </c>
      <c r="D4207" s="3" t="str">
        <f>YEAR(Datos_Consumo[[#This Row],[FECHA]])&amp;"-"&amp;MONTH(Datos_Consumo[[#This Row],[FECHA]])</f>
        <v>2018-11</v>
      </c>
    </row>
    <row r="4208" spans="1:4" x14ac:dyDescent="0.25">
      <c r="A4208" t="s">
        <v>2549</v>
      </c>
      <c r="B4208">
        <v>2</v>
      </c>
      <c r="C4208" s="54">
        <v>43435</v>
      </c>
      <c r="D4208" s="3" t="str">
        <f>YEAR(Datos_Consumo[[#This Row],[FECHA]])&amp;"-"&amp;MONTH(Datos_Consumo[[#This Row],[FECHA]])</f>
        <v>2018-12</v>
      </c>
    </row>
    <row r="4209" spans="1:4" x14ac:dyDescent="0.25">
      <c r="A4209" t="s">
        <v>2549</v>
      </c>
      <c r="B4209">
        <v>13</v>
      </c>
      <c r="C4209" s="54">
        <v>43466</v>
      </c>
      <c r="D4209" s="3" t="str">
        <f>YEAR(Datos_Consumo[[#This Row],[FECHA]])&amp;"-"&amp;MONTH(Datos_Consumo[[#This Row],[FECHA]])</f>
        <v>2019-1</v>
      </c>
    </row>
    <row r="4210" spans="1:4" x14ac:dyDescent="0.25">
      <c r="A4210" t="s">
        <v>2550</v>
      </c>
      <c r="B4210">
        <v>10</v>
      </c>
      <c r="C4210" s="54">
        <v>43313</v>
      </c>
      <c r="D4210" s="3" t="str">
        <f>YEAR(Datos_Consumo[[#This Row],[FECHA]])&amp;"-"&amp;MONTH(Datos_Consumo[[#This Row],[FECHA]])</f>
        <v>2018-8</v>
      </c>
    </row>
    <row r="4211" spans="1:4" x14ac:dyDescent="0.25">
      <c r="A4211" t="s">
        <v>2550</v>
      </c>
      <c r="B4211">
        <v>6</v>
      </c>
      <c r="C4211" s="54">
        <v>43344</v>
      </c>
      <c r="D4211" s="3" t="str">
        <f>YEAR(Datos_Consumo[[#This Row],[FECHA]])&amp;"-"&amp;MONTH(Datos_Consumo[[#This Row],[FECHA]])</f>
        <v>2018-9</v>
      </c>
    </row>
    <row r="4212" spans="1:4" x14ac:dyDescent="0.25">
      <c r="A4212" t="s">
        <v>2550</v>
      </c>
      <c r="B4212">
        <v>5</v>
      </c>
      <c r="C4212" s="54">
        <v>43374</v>
      </c>
      <c r="D4212" s="3" t="str">
        <f>YEAR(Datos_Consumo[[#This Row],[FECHA]])&amp;"-"&amp;MONTH(Datos_Consumo[[#This Row],[FECHA]])</f>
        <v>2018-10</v>
      </c>
    </row>
    <row r="4213" spans="1:4" x14ac:dyDescent="0.25">
      <c r="A4213" t="s">
        <v>2550</v>
      </c>
      <c r="B4213">
        <v>11</v>
      </c>
      <c r="C4213" s="54">
        <v>43405</v>
      </c>
      <c r="D4213" s="3" t="str">
        <f>YEAR(Datos_Consumo[[#This Row],[FECHA]])&amp;"-"&amp;MONTH(Datos_Consumo[[#This Row],[FECHA]])</f>
        <v>2018-11</v>
      </c>
    </row>
    <row r="4214" spans="1:4" x14ac:dyDescent="0.25">
      <c r="A4214" t="s">
        <v>2550</v>
      </c>
      <c r="B4214">
        <v>3</v>
      </c>
      <c r="C4214" s="54">
        <v>43435</v>
      </c>
      <c r="D4214" s="3" t="str">
        <f>YEAR(Datos_Consumo[[#This Row],[FECHA]])&amp;"-"&amp;MONTH(Datos_Consumo[[#This Row],[FECHA]])</f>
        <v>2018-12</v>
      </c>
    </row>
    <row r="4215" spans="1:4" x14ac:dyDescent="0.25">
      <c r="A4215" t="s">
        <v>2551</v>
      </c>
      <c r="B4215">
        <v>19</v>
      </c>
      <c r="C4215" s="54">
        <v>43313</v>
      </c>
      <c r="D4215" s="3" t="str">
        <f>YEAR(Datos_Consumo[[#This Row],[FECHA]])&amp;"-"&amp;MONTH(Datos_Consumo[[#This Row],[FECHA]])</f>
        <v>2018-8</v>
      </c>
    </row>
    <row r="4216" spans="1:4" x14ac:dyDescent="0.25">
      <c r="A4216" t="s">
        <v>2551</v>
      </c>
      <c r="B4216">
        <v>19</v>
      </c>
      <c r="C4216" s="54">
        <v>43344</v>
      </c>
      <c r="D4216" s="3" t="str">
        <f>YEAR(Datos_Consumo[[#This Row],[FECHA]])&amp;"-"&amp;MONTH(Datos_Consumo[[#This Row],[FECHA]])</f>
        <v>2018-9</v>
      </c>
    </row>
    <row r="4217" spans="1:4" x14ac:dyDescent="0.25">
      <c r="A4217" t="s">
        <v>2551</v>
      </c>
      <c r="B4217">
        <v>33</v>
      </c>
      <c r="C4217" s="54">
        <v>43374</v>
      </c>
      <c r="D4217" s="3" t="str">
        <f>YEAR(Datos_Consumo[[#This Row],[FECHA]])&amp;"-"&amp;MONTH(Datos_Consumo[[#This Row],[FECHA]])</f>
        <v>2018-10</v>
      </c>
    </row>
    <row r="4218" spans="1:4" x14ac:dyDescent="0.25">
      <c r="A4218" t="s">
        <v>2551</v>
      </c>
      <c r="B4218">
        <v>45</v>
      </c>
      <c r="C4218" s="54">
        <v>43405</v>
      </c>
      <c r="D4218" s="3" t="str">
        <f>YEAR(Datos_Consumo[[#This Row],[FECHA]])&amp;"-"&amp;MONTH(Datos_Consumo[[#This Row],[FECHA]])</f>
        <v>2018-11</v>
      </c>
    </row>
    <row r="4219" spans="1:4" x14ac:dyDescent="0.25">
      <c r="A4219" t="s">
        <v>2551</v>
      </c>
      <c r="B4219">
        <v>11</v>
      </c>
      <c r="C4219" s="54">
        <v>43435</v>
      </c>
      <c r="D4219" s="3" t="str">
        <f>YEAR(Datos_Consumo[[#This Row],[FECHA]])&amp;"-"&amp;MONTH(Datos_Consumo[[#This Row],[FECHA]])</f>
        <v>2018-12</v>
      </c>
    </row>
    <row r="4220" spans="1:4" x14ac:dyDescent="0.25">
      <c r="A4220" t="s">
        <v>2551</v>
      </c>
      <c r="B4220">
        <v>4</v>
      </c>
      <c r="C4220" s="54">
        <v>43466</v>
      </c>
      <c r="D4220" s="3" t="str">
        <f>YEAR(Datos_Consumo[[#This Row],[FECHA]])&amp;"-"&amp;MONTH(Datos_Consumo[[#This Row],[FECHA]])</f>
        <v>2019-1</v>
      </c>
    </row>
    <row r="4221" spans="1:4" x14ac:dyDescent="0.25">
      <c r="A4221" t="s">
        <v>2552</v>
      </c>
      <c r="B4221">
        <v>5</v>
      </c>
      <c r="C4221" s="54">
        <v>43313</v>
      </c>
      <c r="D4221" s="3" t="str">
        <f>YEAR(Datos_Consumo[[#This Row],[FECHA]])&amp;"-"&amp;MONTH(Datos_Consumo[[#This Row],[FECHA]])</f>
        <v>2018-8</v>
      </c>
    </row>
    <row r="4222" spans="1:4" x14ac:dyDescent="0.25">
      <c r="A4222" t="s">
        <v>2552</v>
      </c>
      <c r="B4222">
        <v>7</v>
      </c>
      <c r="C4222" s="54">
        <v>43374</v>
      </c>
      <c r="D4222" s="3" t="str">
        <f>YEAR(Datos_Consumo[[#This Row],[FECHA]])&amp;"-"&amp;MONTH(Datos_Consumo[[#This Row],[FECHA]])</f>
        <v>2018-10</v>
      </c>
    </row>
    <row r="4223" spans="1:4" x14ac:dyDescent="0.25">
      <c r="A4223" t="s">
        <v>2552</v>
      </c>
      <c r="B4223">
        <v>19</v>
      </c>
      <c r="C4223" s="54">
        <v>43405</v>
      </c>
      <c r="D4223" s="3" t="str">
        <f>YEAR(Datos_Consumo[[#This Row],[FECHA]])&amp;"-"&amp;MONTH(Datos_Consumo[[#This Row],[FECHA]])</f>
        <v>2018-11</v>
      </c>
    </row>
    <row r="4224" spans="1:4" x14ac:dyDescent="0.25">
      <c r="A4224" t="s">
        <v>2552</v>
      </c>
      <c r="B4224">
        <v>1</v>
      </c>
      <c r="C4224" s="54">
        <v>43435</v>
      </c>
      <c r="D4224" s="3" t="str">
        <f>YEAR(Datos_Consumo[[#This Row],[FECHA]])&amp;"-"&amp;MONTH(Datos_Consumo[[#This Row],[FECHA]])</f>
        <v>2018-12</v>
      </c>
    </row>
    <row r="4225" spans="1:4" x14ac:dyDescent="0.25">
      <c r="A4225" t="s">
        <v>2553</v>
      </c>
      <c r="B4225">
        <v>76</v>
      </c>
      <c r="C4225" s="54">
        <v>43313</v>
      </c>
      <c r="D4225" s="3" t="str">
        <f>YEAR(Datos_Consumo[[#This Row],[FECHA]])&amp;"-"&amp;MONTH(Datos_Consumo[[#This Row],[FECHA]])</f>
        <v>2018-8</v>
      </c>
    </row>
    <row r="4226" spans="1:4" x14ac:dyDescent="0.25">
      <c r="A4226" t="s">
        <v>2553</v>
      </c>
      <c r="B4226">
        <v>47</v>
      </c>
      <c r="C4226" s="54">
        <v>43344</v>
      </c>
      <c r="D4226" s="3" t="str">
        <f>YEAR(Datos_Consumo[[#This Row],[FECHA]])&amp;"-"&amp;MONTH(Datos_Consumo[[#This Row],[FECHA]])</f>
        <v>2018-9</v>
      </c>
    </row>
    <row r="4227" spans="1:4" x14ac:dyDescent="0.25">
      <c r="A4227" t="s">
        <v>2553</v>
      </c>
      <c r="B4227">
        <v>58</v>
      </c>
      <c r="C4227" s="54">
        <v>43374</v>
      </c>
      <c r="D4227" s="3" t="str">
        <f>YEAR(Datos_Consumo[[#This Row],[FECHA]])&amp;"-"&amp;MONTH(Datos_Consumo[[#This Row],[FECHA]])</f>
        <v>2018-10</v>
      </c>
    </row>
    <row r="4228" spans="1:4" x14ac:dyDescent="0.25">
      <c r="A4228" t="s">
        <v>2553</v>
      </c>
      <c r="B4228">
        <v>11</v>
      </c>
      <c r="C4228" s="54">
        <v>43405</v>
      </c>
      <c r="D4228" s="3" t="str">
        <f>YEAR(Datos_Consumo[[#This Row],[FECHA]])&amp;"-"&amp;MONTH(Datos_Consumo[[#This Row],[FECHA]])</f>
        <v>2018-11</v>
      </c>
    </row>
    <row r="4229" spans="1:4" x14ac:dyDescent="0.25">
      <c r="A4229" t="s">
        <v>2553</v>
      </c>
      <c r="B4229">
        <v>31</v>
      </c>
      <c r="C4229" s="54">
        <v>43435</v>
      </c>
      <c r="D4229" s="3" t="str">
        <f>YEAR(Datos_Consumo[[#This Row],[FECHA]])&amp;"-"&amp;MONTH(Datos_Consumo[[#This Row],[FECHA]])</f>
        <v>2018-12</v>
      </c>
    </row>
    <row r="4230" spans="1:4" x14ac:dyDescent="0.25">
      <c r="A4230" t="s">
        <v>2553</v>
      </c>
      <c r="B4230">
        <v>15</v>
      </c>
      <c r="C4230" s="54">
        <v>43466</v>
      </c>
      <c r="D4230" s="3" t="str">
        <f>YEAR(Datos_Consumo[[#This Row],[FECHA]])&amp;"-"&amp;MONTH(Datos_Consumo[[#This Row],[FECHA]])</f>
        <v>2019-1</v>
      </c>
    </row>
    <row r="4231" spans="1:4" x14ac:dyDescent="0.25">
      <c r="A4231" t="s">
        <v>2554</v>
      </c>
      <c r="B4231">
        <v>19</v>
      </c>
      <c r="C4231" s="54">
        <v>43313</v>
      </c>
      <c r="D4231" s="3" t="str">
        <f>YEAR(Datos_Consumo[[#This Row],[FECHA]])&amp;"-"&amp;MONTH(Datos_Consumo[[#This Row],[FECHA]])</f>
        <v>2018-8</v>
      </c>
    </row>
    <row r="4232" spans="1:4" x14ac:dyDescent="0.25">
      <c r="A4232" t="s">
        <v>2554</v>
      </c>
      <c r="B4232">
        <v>6</v>
      </c>
      <c r="C4232" s="54">
        <v>43344</v>
      </c>
      <c r="D4232" s="3" t="str">
        <f>YEAR(Datos_Consumo[[#This Row],[FECHA]])&amp;"-"&amp;MONTH(Datos_Consumo[[#This Row],[FECHA]])</f>
        <v>2018-9</v>
      </c>
    </row>
    <row r="4233" spans="1:4" x14ac:dyDescent="0.25">
      <c r="A4233" t="s">
        <v>2554</v>
      </c>
      <c r="B4233">
        <v>15</v>
      </c>
      <c r="C4233" s="54">
        <v>43374</v>
      </c>
      <c r="D4233" s="3" t="str">
        <f>YEAR(Datos_Consumo[[#This Row],[FECHA]])&amp;"-"&amp;MONTH(Datos_Consumo[[#This Row],[FECHA]])</f>
        <v>2018-10</v>
      </c>
    </row>
    <row r="4234" spans="1:4" x14ac:dyDescent="0.25">
      <c r="A4234" t="s">
        <v>2554</v>
      </c>
      <c r="B4234">
        <v>13</v>
      </c>
      <c r="C4234" s="54">
        <v>43405</v>
      </c>
      <c r="D4234" s="3" t="str">
        <f>YEAR(Datos_Consumo[[#This Row],[FECHA]])&amp;"-"&amp;MONTH(Datos_Consumo[[#This Row],[FECHA]])</f>
        <v>2018-11</v>
      </c>
    </row>
    <row r="4235" spans="1:4" x14ac:dyDescent="0.25">
      <c r="A4235" t="s">
        <v>2554</v>
      </c>
      <c r="B4235">
        <v>10</v>
      </c>
      <c r="C4235" s="54">
        <v>43435</v>
      </c>
      <c r="D4235" s="3" t="str">
        <f>YEAR(Datos_Consumo[[#This Row],[FECHA]])&amp;"-"&amp;MONTH(Datos_Consumo[[#This Row],[FECHA]])</f>
        <v>2018-12</v>
      </c>
    </row>
    <row r="4236" spans="1:4" x14ac:dyDescent="0.25">
      <c r="A4236" t="s">
        <v>2554</v>
      </c>
      <c r="B4236">
        <v>5</v>
      </c>
      <c r="C4236" s="54">
        <v>43466</v>
      </c>
      <c r="D4236" s="3" t="str">
        <f>YEAR(Datos_Consumo[[#This Row],[FECHA]])&amp;"-"&amp;MONTH(Datos_Consumo[[#This Row],[FECHA]])</f>
        <v>2019-1</v>
      </c>
    </row>
    <row r="4237" spans="1:4" x14ac:dyDescent="0.25">
      <c r="A4237" t="s">
        <v>2555</v>
      </c>
      <c r="B4237">
        <v>7</v>
      </c>
      <c r="C4237" s="54">
        <v>43313</v>
      </c>
      <c r="D4237" s="3" t="str">
        <f>YEAR(Datos_Consumo[[#This Row],[FECHA]])&amp;"-"&amp;MONTH(Datos_Consumo[[#This Row],[FECHA]])</f>
        <v>2018-8</v>
      </c>
    </row>
    <row r="4238" spans="1:4" x14ac:dyDescent="0.25">
      <c r="A4238" t="s">
        <v>2555</v>
      </c>
      <c r="B4238">
        <v>4</v>
      </c>
      <c r="C4238" s="54">
        <v>43374</v>
      </c>
      <c r="D4238" s="3" t="str">
        <f>YEAR(Datos_Consumo[[#This Row],[FECHA]])&amp;"-"&amp;MONTH(Datos_Consumo[[#This Row],[FECHA]])</f>
        <v>2018-10</v>
      </c>
    </row>
    <row r="4239" spans="1:4" x14ac:dyDescent="0.25">
      <c r="A4239" t="s">
        <v>2555</v>
      </c>
      <c r="B4239">
        <v>6</v>
      </c>
      <c r="C4239" s="54">
        <v>43405</v>
      </c>
      <c r="D4239" s="3" t="str">
        <f>YEAR(Datos_Consumo[[#This Row],[FECHA]])&amp;"-"&amp;MONTH(Datos_Consumo[[#This Row],[FECHA]])</f>
        <v>2018-11</v>
      </c>
    </row>
    <row r="4240" spans="1:4" x14ac:dyDescent="0.25">
      <c r="A4240" t="s">
        <v>2556</v>
      </c>
      <c r="B4240">
        <v>3</v>
      </c>
      <c r="C4240" s="54">
        <v>43313</v>
      </c>
      <c r="D4240" s="3" t="str">
        <f>YEAR(Datos_Consumo[[#This Row],[FECHA]])&amp;"-"&amp;MONTH(Datos_Consumo[[#This Row],[FECHA]])</f>
        <v>2018-8</v>
      </c>
    </row>
    <row r="4241" spans="1:4" x14ac:dyDescent="0.25">
      <c r="A4241" t="s">
        <v>2556</v>
      </c>
      <c r="B4241">
        <v>61</v>
      </c>
      <c r="C4241" s="54">
        <v>43374</v>
      </c>
      <c r="D4241" s="3" t="str">
        <f>YEAR(Datos_Consumo[[#This Row],[FECHA]])&amp;"-"&amp;MONTH(Datos_Consumo[[#This Row],[FECHA]])</f>
        <v>2018-10</v>
      </c>
    </row>
    <row r="4242" spans="1:4" x14ac:dyDescent="0.25">
      <c r="A4242" t="s">
        <v>2556</v>
      </c>
      <c r="B4242">
        <v>1</v>
      </c>
      <c r="C4242" s="54">
        <v>43405</v>
      </c>
      <c r="D4242" s="3" t="str">
        <f>YEAR(Datos_Consumo[[#This Row],[FECHA]])&amp;"-"&amp;MONTH(Datos_Consumo[[#This Row],[FECHA]])</f>
        <v>2018-11</v>
      </c>
    </row>
    <row r="4243" spans="1:4" x14ac:dyDescent="0.25">
      <c r="A4243" t="s">
        <v>2556</v>
      </c>
      <c r="B4243">
        <v>1</v>
      </c>
      <c r="C4243" s="54">
        <v>43466</v>
      </c>
      <c r="D4243" s="3" t="str">
        <f>YEAR(Datos_Consumo[[#This Row],[FECHA]])&amp;"-"&amp;MONTH(Datos_Consumo[[#This Row],[FECHA]])</f>
        <v>2019-1</v>
      </c>
    </row>
    <row r="4244" spans="1:4" x14ac:dyDescent="0.25">
      <c r="A4244" t="s">
        <v>2557</v>
      </c>
      <c r="B4244">
        <v>1</v>
      </c>
      <c r="C4244" s="54">
        <v>43374</v>
      </c>
      <c r="D4244" s="3" t="str">
        <f>YEAR(Datos_Consumo[[#This Row],[FECHA]])&amp;"-"&amp;MONTH(Datos_Consumo[[#This Row],[FECHA]])</f>
        <v>2018-10</v>
      </c>
    </row>
    <row r="4245" spans="1:4" x14ac:dyDescent="0.25">
      <c r="A4245" t="s">
        <v>2558</v>
      </c>
      <c r="B4245">
        <v>1</v>
      </c>
      <c r="C4245" s="54">
        <v>43313</v>
      </c>
      <c r="D4245" s="3" t="str">
        <f>YEAR(Datos_Consumo[[#This Row],[FECHA]])&amp;"-"&amp;MONTH(Datos_Consumo[[#This Row],[FECHA]])</f>
        <v>2018-8</v>
      </c>
    </row>
    <row r="4246" spans="1:4" x14ac:dyDescent="0.25">
      <c r="A4246" t="s">
        <v>2558</v>
      </c>
      <c r="B4246">
        <v>5</v>
      </c>
      <c r="C4246" s="54">
        <v>43344</v>
      </c>
      <c r="D4246" s="3" t="str">
        <f>YEAR(Datos_Consumo[[#This Row],[FECHA]])&amp;"-"&amp;MONTH(Datos_Consumo[[#This Row],[FECHA]])</f>
        <v>2018-9</v>
      </c>
    </row>
    <row r="4247" spans="1:4" x14ac:dyDescent="0.25">
      <c r="A4247" t="s">
        <v>2558</v>
      </c>
      <c r="B4247">
        <v>11</v>
      </c>
      <c r="C4247" s="54">
        <v>43405</v>
      </c>
      <c r="D4247" s="3" t="str">
        <f>YEAR(Datos_Consumo[[#This Row],[FECHA]])&amp;"-"&amp;MONTH(Datos_Consumo[[#This Row],[FECHA]])</f>
        <v>2018-11</v>
      </c>
    </row>
    <row r="4248" spans="1:4" x14ac:dyDescent="0.25">
      <c r="A4248" t="s">
        <v>2558</v>
      </c>
      <c r="B4248">
        <v>1</v>
      </c>
      <c r="C4248" s="54">
        <v>43435</v>
      </c>
      <c r="D4248" s="3" t="str">
        <f>YEAR(Datos_Consumo[[#This Row],[FECHA]])&amp;"-"&amp;MONTH(Datos_Consumo[[#This Row],[FECHA]])</f>
        <v>2018-12</v>
      </c>
    </row>
    <row r="4249" spans="1:4" x14ac:dyDescent="0.25">
      <c r="A4249" t="s">
        <v>2558</v>
      </c>
      <c r="B4249">
        <v>2</v>
      </c>
      <c r="C4249" s="54">
        <v>43466</v>
      </c>
      <c r="D4249" s="3" t="str">
        <f>YEAR(Datos_Consumo[[#This Row],[FECHA]])&amp;"-"&amp;MONTH(Datos_Consumo[[#This Row],[FECHA]])</f>
        <v>2019-1</v>
      </c>
    </row>
    <row r="4250" spans="1:4" x14ac:dyDescent="0.25">
      <c r="A4250" t="s">
        <v>2559</v>
      </c>
      <c r="B4250">
        <v>2</v>
      </c>
      <c r="C4250" s="54">
        <v>43313</v>
      </c>
      <c r="D4250" s="3" t="str">
        <f>YEAR(Datos_Consumo[[#This Row],[FECHA]])&amp;"-"&amp;MONTH(Datos_Consumo[[#This Row],[FECHA]])</f>
        <v>2018-8</v>
      </c>
    </row>
    <row r="4251" spans="1:4" x14ac:dyDescent="0.25">
      <c r="A4251" t="s">
        <v>2559</v>
      </c>
      <c r="B4251">
        <v>5</v>
      </c>
      <c r="C4251" s="54">
        <v>43374</v>
      </c>
      <c r="D4251" s="3" t="str">
        <f>YEAR(Datos_Consumo[[#This Row],[FECHA]])&amp;"-"&amp;MONTH(Datos_Consumo[[#This Row],[FECHA]])</f>
        <v>2018-10</v>
      </c>
    </row>
    <row r="4252" spans="1:4" x14ac:dyDescent="0.25">
      <c r="A4252" t="s">
        <v>2559</v>
      </c>
      <c r="B4252">
        <v>10</v>
      </c>
      <c r="C4252" s="54">
        <v>43405</v>
      </c>
      <c r="D4252" s="3" t="str">
        <f>YEAR(Datos_Consumo[[#This Row],[FECHA]])&amp;"-"&amp;MONTH(Datos_Consumo[[#This Row],[FECHA]])</f>
        <v>2018-11</v>
      </c>
    </row>
    <row r="4253" spans="1:4" x14ac:dyDescent="0.25">
      <c r="A4253" t="s">
        <v>2559</v>
      </c>
      <c r="B4253">
        <v>1</v>
      </c>
      <c r="C4253" s="54">
        <v>43435</v>
      </c>
      <c r="D4253" s="3" t="str">
        <f>YEAR(Datos_Consumo[[#This Row],[FECHA]])&amp;"-"&amp;MONTH(Datos_Consumo[[#This Row],[FECHA]])</f>
        <v>2018-12</v>
      </c>
    </row>
    <row r="4254" spans="1:4" x14ac:dyDescent="0.25">
      <c r="A4254" t="s">
        <v>2560</v>
      </c>
      <c r="B4254">
        <v>11</v>
      </c>
      <c r="C4254" s="54">
        <v>43313</v>
      </c>
      <c r="D4254" s="3" t="str">
        <f>YEAR(Datos_Consumo[[#This Row],[FECHA]])&amp;"-"&amp;MONTH(Datos_Consumo[[#This Row],[FECHA]])</f>
        <v>2018-8</v>
      </c>
    </row>
    <row r="4255" spans="1:4" x14ac:dyDescent="0.25">
      <c r="A4255" t="s">
        <v>2560</v>
      </c>
      <c r="B4255">
        <v>7</v>
      </c>
      <c r="C4255" s="54">
        <v>43344</v>
      </c>
      <c r="D4255" s="3" t="str">
        <f>YEAR(Datos_Consumo[[#This Row],[FECHA]])&amp;"-"&amp;MONTH(Datos_Consumo[[#This Row],[FECHA]])</f>
        <v>2018-9</v>
      </c>
    </row>
    <row r="4256" spans="1:4" x14ac:dyDescent="0.25">
      <c r="A4256" t="s">
        <v>2560</v>
      </c>
      <c r="B4256">
        <v>10</v>
      </c>
      <c r="C4256" s="54">
        <v>43374</v>
      </c>
      <c r="D4256" s="3" t="str">
        <f>YEAR(Datos_Consumo[[#This Row],[FECHA]])&amp;"-"&amp;MONTH(Datos_Consumo[[#This Row],[FECHA]])</f>
        <v>2018-10</v>
      </c>
    </row>
    <row r="4257" spans="1:4" x14ac:dyDescent="0.25">
      <c r="A4257" t="s">
        <v>2560</v>
      </c>
      <c r="B4257">
        <v>23</v>
      </c>
      <c r="C4257" s="54">
        <v>43405</v>
      </c>
      <c r="D4257" s="3" t="str">
        <f>YEAR(Datos_Consumo[[#This Row],[FECHA]])&amp;"-"&amp;MONTH(Datos_Consumo[[#This Row],[FECHA]])</f>
        <v>2018-11</v>
      </c>
    </row>
    <row r="4258" spans="1:4" x14ac:dyDescent="0.25">
      <c r="A4258" t="s">
        <v>2560</v>
      </c>
      <c r="B4258">
        <v>7</v>
      </c>
      <c r="C4258" s="54">
        <v>43435</v>
      </c>
      <c r="D4258" s="3" t="str">
        <f>YEAR(Datos_Consumo[[#This Row],[FECHA]])&amp;"-"&amp;MONTH(Datos_Consumo[[#This Row],[FECHA]])</f>
        <v>2018-12</v>
      </c>
    </row>
    <row r="4259" spans="1:4" x14ac:dyDescent="0.25">
      <c r="A4259" t="s">
        <v>2560</v>
      </c>
      <c r="B4259">
        <v>16</v>
      </c>
      <c r="C4259" s="54">
        <v>43466</v>
      </c>
      <c r="D4259" s="3" t="str">
        <f>YEAR(Datos_Consumo[[#This Row],[FECHA]])&amp;"-"&amp;MONTH(Datos_Consumo[[#This Row],[FECHA]])</f>
        <v>2019-1</v>
      </c>
    </row>
    <row r="4260" spans="1:4" x14ac:dyDescent="0.25">
      <c r="A4260" t="s">
        <v>2561</v>
      </c>
      <c r="B4260">
        <v>3</v>
      </c>
      <c r="C4260" s="54">
        <v>43313</v>
      </c>
      <c r="D4260" s="3" t="str">
        <f>YEAR(Datos_Consumo[[#This Row],[FECHA]])&amp;"-"&amp;MONTH(Datos_Consumo[[#This Row],[FECHA]])</f>
        <v>2018-8</v>
      </c>
    </row>
    <row r="4261" spans="1:4" x14ac:dyDescent="0.25">
      <c r="A4261" t="s">
        <v>2561</v>
      </c>
      <c r="B4261">
        <v>3</v>
      </c>
      <c r="C4261" s="54">
        <v>43344</v>
      </c>
      <c r="D4261" s="3" t="str">
        <f>YEAR(Datos_Consumo[[#This Row],[FECHA]])&amp;"-"&amp;MONTH(Datos_Consumo[[#This Row],[FECHA]])</f>
        <v>2018-9</v>
      </c>
    </row>
    <row r="4262" spans="1:4" x14ac:dyDescent="0.25">
      <c r="A4262" t="s">
        <v>2561</v>
      </c>
      <c r="B4262">
        <v>3</v>
      </c>
      <c r="C4262" s="54">
        <v>43374</v>
      </c>
      <c r="D4262" s="3" t="str">
        <f>YEAR(Datos_Consumo[[#This Row],[FECHA]])&amp;"-"&amp;MONTH(Datos_Consumo[[#This Row],[FECHA]])</f>
        <v>2018-10</v>
      </c>
    </row>
    <row r="4263" spans="1:4" x14ac:dyDescent="0.25">
      <c r="A4263" t="s">
        <v>2561</v>
      </c>
      <c r="B4263">
        <v>9</v>
      </c>
      <c r="C4263" s="54">
        <v>43405</v>
      </c>
      <c r="D4263" s="3" t="str">
        <f>YEAR(Datos_Consumo[[#This Row],[FECHA]])&amp;"-"&amp;MONTH(Datos_Consumo[[#This Row],[FECHA]])</f>
        <v>2018-11</v>
      </c>
    </row>
    <row r="4264" spans="1:4" x14ac:dyDescent="0.25">
      <c r="A4264" t="s">
        <v>2561</v>
      </c>
      <c r="B4264">
        <v>10</v>
      </c>
      <c r="C4264" s="54">
        <v>43435</v>
      </c>
      <c r="D4264" s="3" t="str">
        <f>YEAR(Datos_Consumo[[#This Row],[FECHA]])&amp;"-"&amp;MONTH(Datos_Consumo[[#This Row],[FECHA]])</f>
        <v>2018-12</v>
      </c>
    </row>
    <row r="4265" spans="1:4" x14ac:dyDescent="0.25">
      <c r="A4265" t="s">
        <v>2561</v>
      </c>
      <c r="B4265">
        <v>16</v>
      </c>
      <c r="C4265" s="54">
        <v>43466</v>
      </c>
      <c r="D4265" s="3" t="str">
        <f>YEAR(Datos_Consumo[[#This Row],[FECHA]])&amp;"-"&amp;MONTH(Datos_Consumo[[#This Row],[FECHA]])</f>
        <v>2019-1</v>
      </c>
    </row>
    <row r="4266" spans="1:4" x14ac:dyDescent="0.25">
      <c r="A4266" t="s">
        <v>2562</v>
      </c>
      <c r="B4266">
        <v>2</v>
      </c>
      <c r="C4266" s="54">
        <v>43344</v>
      </c>
      <c r="D4266" s="3" t="str">
        <f>YEAR(Datos_Consumo[[#This Row],[FECHA]])&amp;"-"&amp;MONTH(Datos_Consumo[[#This Row],[FECHA]])</f>
        <v>2018-9</v>
      </c>
    </row>
    <row r="4267" spans="1:4" x14ac:dyDescent="0.25">
      <c r="A4267" t="s">
        <v>2562</v>
      </c>
      <c r="B4267">
        <v>1</v>
      </c>
      <c r="C4267" s="54">
        <v>43374</v>
      </c>
      <c r="D4267" s="3" t="str">
        <f>YEAR(Datos_Consumo[[#This Row],[FECHA]])&amp;"-"&amp;MONTH(Datos_Consumo[[#This Row],[FECHA]])</f>
        <v>2018-10</v>
      </c>
    </row>
    <row r="4268" spans="1:4" x14ac:dyDescent="0.25">
      <c r="A4268" t="s">
        <v>2563</v>
      </c>
      <c r="B4268">
        <v>8</v>
      </c>
      <c r="C4268" s="54">
        <v>43313</v>
      </c>
      <c r="D4268" s="3" t="str">
        <f>YEAR(Datos_Consumo[[#This Row],[FECHA]])&amp;"-"&amp;MONTH(Datos_Consumo[[#This Row],[FECHA]])</f>
        <v>2018-8</v>
      </c>
    </row>
    <row r="4269" spans="1:4" x14ac:dyDescent="0.25">
      <c r="A4269" t="s">
        <v>2563</v>
      </c>
      <c r="B4269">
        <v>7</v>
      </c>
      <c r="C4269" s="54">
        <v>43344</v>
      </c>
      <c r="D4269" s="3" t="str">
        <f>YEAR(Datos_Consumo[[#This Row],[FECHA]])&amp;"-"&amp;MONTH(Datos_Consumo[[#This Row],[FECHA]])</f>
        <v>2018-9</v>
      </c>
    </row>
    <row r="4270" spans="1:4" x14ac:dyDescent="0.25">
      <c r="A4270" t="s">
        <v>2563</v>
      </c>
      <c r="B4270">
        <v>16</v>
      </c>
      <c r="C4270" s="54">
        <v>43374</v>
      </c>
      <c r="D4270" s="3" t="str">
        <f>YEAR(Datos_Consumo[[#This Row],[FECHA]])&amp;"-"&amp;MONTH(Datos_Consumo[[#This Row],[FECHA]])</f>
        <v>2018-10</v>
      </c>
    </row>
    <row r="4271" spans="1:4" x14ac:dyDescent="0.25">
      <c r="A4271" t="s">
        <v>2563</v>
      </c>
      <c r="B4271">
        <v>19</v>
      </c>
      <c r="C4271" s="54">
        <v>43405</v>
      </c>
      <c r="D4271" s="3" t="str">
        <f>YEAR(Datos_Consumo[[#This Row],[FECHA]])&amp;"-"&amp;MONTH(Datos_Consumo[[#This Row],[FECHA]])</f>
        <v>2018-11</v>
      </c>
    </row>
    <row r="4272" spans="1:4" x14ac:dyDescent="0.25">
      <c r="A4272" t="s">
        <v>2563</v>
      </c>
      <c r="B4272">
        <v>11</v>
      </c>
      <c r="C4272" s="54">
        <v>43435</v>
      </c>
      <c r="D4272" s="3" t="str">
        <f>YEAR(Datos_Consumo[[#This Row],[FECHA]])&amp;"-"&amp;MONTH(Datos_Consumo[[#This Row],[FECHA]])</f>
        <v>2018-12</v>
      </c>
    </row>
    <row r="4273" spans="1:4" x14ac:dyDescent="0.25">
      <c r="A4273" t="s">
        <v>2563</v>
      </c>
      <c r="B4273">
        <v>2</v>
      </c>
      <c r="C4273" s="54">
        <v>43466</v>
      </c>
      <c r="D4273" s="3" t="str">
        <f>YEAR(Datos_Consumo[[#This Row],[FECHA]])&amp;"-"&amp;MONTH(Datos_Consumo[[#This Row],[FECHA]])</f>
        <v>2019-1</v>
      </c>
    </row>
    <row r="4274" spans="1:4" x14ac:dyDescent="0.25">
      <c r="A4274" t="s">
        <v>2564</v>
      </c>
      <c r="B4274">
        <v>58</v>
      </c>
      <c r="C4274" s="54">
        <v>43313</v>
      </c>
      <c r="D4274" s="3" t="str">
        <f>YEAR(Datos_Consumo[[#This Row],[FECHA]])&amp;"-"&amp;MONTH(Datos_Consumo[[#This Row],[FECHA]])</f>
        <v>2018-8</v>
      </c>
    </row>
    <row r="4275" spans="1:4" x14ac:dyDescent="0.25">
      <c r="A4275" t="s">
        <v>2564</v>
      </c>
      <c r="B4275">
        <v>63</v>
      </c>
      <c r="C4275" s="54">
        <v>43344</v>
      </c>
      <c r="D4275" s="3" t="str">
        <f>YEAR(Datos_Consumo[[#This Row],[FECHA]])&amp;"-"&amp;MONTH(Datos_Consumo[[#This Row],[FECHA]])</f>
        <v>2018-9</v>
      </c>
    </row>
    <row r="4276" spans="1:4" x14ac:dyDescent="0.25">
      <c r="A4276" t="s">
        <v>2564</v>
      </c>
      <c r="B4276">
        <v>71</v>
      </c>
      <c r="C4276" s="54">
        <v>43374</v>
      </c>
      <c r="D4276" s="3" t="str">
        <f>YEAR(Datos_Consumo[[#This Row],[FECHA]])&amp;"-"&amp;MONTH(Datos_Consumo[[#This Row],[FECHA]])</f>
        <v>2018-10</v>
      </c>
    </row>
    <row r="4277" spans="1:4" x14ac:dyDescent="0.25">
      <c r="A4277" t="s">
        <v>2564</v>
      </c>
      <c r="B4277">
        <v>57</v>
      </c>
      <c r="C4277" s="54">
        <v>43405</v>
      </c>
      <c r="D4277" s="3" t="str">
        <f>YEAR(Datos_Consumo[[#This Row],[FECHA]])&amp;"-"&amp;MONTH(Datos_Consumo[[#This Row],[FECHA]])</f>
        <v>2018-11</v>
      </c>
    </row>
    <row r="4278" spans="1:4" x14ac:dyDescent="0.25">
      <c r="A4278" t="s">
        <v>2564</v>
      </c>
      <c r="B4278">
        <v>79</v>
      </c>
      <c r="C4278" s="54">
        <v>43435</v>
      </c>
      <c r="D4278" s="3" t="str">
        <f>YEAR(Datos_Consumo[[#This Row],[FECHA]])&amp;"-"&amp;MONTH(Datos_Consumo[[#This Row],[FECHA]])</f>
        <v>2018-12</v>
      </c>
    </row>
    <row r="4279" spans="1:4" x14ac:dyDescent="0.25">
      <c r="A4279" t="s">
        <v>2564</v>
      </c>
      <c r="B4279">
        <v>27</v>
      </c>
      <c r="C4279" s="54">
        <v>43466</v>
      </c>
      <c r="D4279" s="3" t="str">
        <f>YEAR(Datos_Consumo[[#This Row],[FECHA]])&amp;"-"&amp;MONTH(Datos_Consumo[[#This Row],[FECHA]])</f>
        <v>2019-1</v>
      </c>
    </row>
    <row r="4280" spans="1:4" x14ac:dyDescent="0.25">
      <c r="A4280" t="s">
        <v>2565</v>
      </c>
      <c r="B4280">
        <v>28</v>
      </c>
      <c r="C4280" s="54">
        <v>43313</v>
      </c>
      <c r="D4280" s="3" t="str">
        <f>YEAR(Datos_Consumo[[#This Row],[FECHA]])&amp;"-"&amp;MONTH(Datos_Consumo[[#This Row],[FECHA]])</f>
        <v>2018-8</v>
      </c>
    </row>
    <row r="4281" spans="1:4" x14ac:dyDescent="0.25">
      <c r="A4281" t="s">
        <v>2565</v>
      </c>
      <c r="B4281">
        <v>6</v>
      </c>
      <c r="C4281" s="54">
        <v>43344</v>
      </c>
      <c r="D4281" s="3" t="str">
        <f>YEAR(Datos_Consumo[[#This Row],[FECHA]])&amp;"-"&amp;MONTH(Datos_Consumo[[#This Row],[FECHA]])</f>
        <v>2018-9</v>
      </c>
    </row>
    <row r="4282" spans="1:4" x14ac:dyDescent="0.25">
      <c r="A4282" t="s">
        <v>2565</v>
      </c>
      <c r="B4282">
        <v>19</v>
      </c>
      <c r="C4282" s="54">
        <v>43374</v>
      </c>
      <c r="D4282" s="3" t="str">
        <f>YEAR(Datos_Consumo[[#This Row],[FECHA]])&amp;"-"&amp;MONTH(Datos_Consumo[[#This Row],[FECHA]])</f>
        <v>2018-10</v>
      </c>
    </row>
    <row r="4283" spans="1:4" x14ac:dyDescent="0.25">
      <c r="A4283" t="s">
        <v>2565</v>
      </c>
      <c r="B4283">
        <v>22</v>
      </c>
      <c r="C4283" s="54">
        <v>43405</v>
      </c>
      <c r="D4283" s="3" t="str">
        <f>YEAR(Datos_Consumo[[#This Row],[FECHA]])&amp;"-"&amp;MONTH(Datos_Consumo[[#This Row],[FECHA]])</f>
        <v>2018-11</v>
      </c>
    </row>
    <row r="4284" spans="1:4" x14ac:dyDescent="0.25">
      <c r="A4284" t="s">
        <v>2565</v>
      </c>
      <c r="B4284">
        <v>22</v>
      </c>
      <c r="C4284" s="54">
        <v>43435</v>
      </c>
      <c r="D4284" s="3" t="str">
        <f>YEAR(Datos_Consumo[[#This Row],[FECHA]])&amp;"-"&amp;MONTH(Datos_Consumo[[#This Row],[FECHA]])</f>
        <v>2018-12</v>
      </c>
    </row>
    <row r="4285" spans="1:4" x14ac:dyDescent="0.25">
      <c r="A4285" t="s">
        <v>2566</v>
      </c>
      <c r="B4285">
        <v>2</v>
      </c>
      <c r="C4285" s="54">
        <v>43405</v>
      </c>
      <c r="D4285" s="3" t="str">
        <f>YEAR(Datos_Consumo[[#This Row],[FECHA]])&amp;"-"&amp;MONTH(Datos_Consumo[[#This Row],[FECHA]])</f>
        <v>2018-11</v>
      </c>
    </row>
    <row r="4286" spans="1:4" x14ac:dyDescent="0.25">
      <c r="A4286" t="s">
        <v>2566</v>
      </c>
      <c r="B4286">
        <v>4</v>
      </c>
      <c r="C4286" s="54">
        <v>43435</v>
      </c>
      <c r="D4286" s="3" t="str">
        <f>YEAR(Datos_Consumo[[#This Row],[FECHA]])&amp;"-"&amp;MONTH(Datos_Consumo[[#This Row],[FECHA]])</f>
        <v>2018-12</v>
      </c>
    </row>
    <row r="4287" spans="1:4" x14ac:dyDescent="0.25">
      <c r="A4287" t="s">
        <v>2567</v>
      </c>
      <c r="B4287">
        <v>3</v>
      </c>
      <c r="C4287" s="54">
        <v>43313</v>
      </c>
      <c r="D4287" s="3" t="str">
        <f>YEAR(Datos_Consumo[[#This Row],[FECHA]])&amp;"-"&amp;MONTH(Datos_Consumo[[#This Row],[FECHA]])</f>
        <v>2018-8</v>
      </c>
    </row>
    <row r="4288" spans="1:4" x14ac:dyDescent="0.25">
      <c r="A4288" t="s">
        <v>2567</v>
      </c>
      <c r="B4288">
        <v>10</v>
      </c>
      <c r="C4288" s="54">
        <v>43344</v>
      </c>
      <c r="D4288" s="3" t="str">
        <f>YEAR(Datos_Consumo[[#This Row],[FECHA]])&amp;"-"&amp;MONTH(Datos_Consumo[[#This Row],[FECHA]])</f>
        <v>2018-9</v>
      </c>
    </row>
    <row r="4289" spans="1:4" x14ac:dyDescent="0.25">
      <c r="A4289" t="s">
        <v>2567</v>
      </c>
      <c r="B4289">
        <v>7</v>
      </c>
      <c r="C4289" s="54">
        <v>43374</v>
      </c>
      <c r="D4289" s="3" t="str">
        <f>YEAR(Datos_Consumo[[#This Row],[FECHA]])&amp;"-"&amp;MONTH(Datos_Consumo[[#This Row],[FECHA]])</f>
        <v>2018-10</v>
      </c>
    </row>
    <row r="4290" spans="1:4" x14ac:dyDescent="0.25">
      <c r="A4290" t="s">
        <v>2567</v>
      </c>
      <c r="B4290">
        <v>9</v>
      </c>
      <c r="C4290" s="54">
        <v>43405</v>
      </c>
      <c r="D4290" s="3" t="str">
        <f>YEAR(Datos_Consumo[[#This Row],[FECHA]])&amp;"-"&amp;MONTH(Datos_Consumo[[#This Row],[FECHA]])</f>
        <v>2018-11</v>
      </c>
    </row>
    <row r="4291" spans="1:4" x14ac:dyDescent="0.25">
      <c r="A4291" t="s">
        <v>2567</v>
      </c>
      <c r="B4291">
        <v>5</v>
      </c>
      <c r="C4291" s="54">
        <v>43435</v>
      </c>
      <c r="D4291" s="3" t="str">
        <f>YEAR(Datos_Consumo[[#This Row],[FECHA]])&amp;"-"&amp;MONTH(Datos_Consumo[[#This Row],[FECHA]])</f>
        <v>2018-12</v>
      </c>
    </row>
    <row r="4292" spans="1:4" x14ac:dyDescent="0.25">
      <c r="A4292" t="s">
        <v>2567</v>
      </c>
      <c r="B4292">
        <v>10</v>
      </c>
      <c r="C4292" s="54">
        <v>43466</v>
      </c>
      <c r="D4292" s="3" t="str">
        <f>YEAR(Datos_Consumo[[#This Row],[FECHA]])&amp;"-"&amp;MONTH(Datos_Consumo[[#This Row],[FECHA]])</f>
        <v>2019-1</v>
      </c>
    </row>
    <row r="4293" spans="1:4" x14ac:dyDescent="0.25">
      <c r="A4293" t="s">
        <v>2568</v>
      </c>
      <c r="B4293">
        <v>3</v>
      </c>
      <c r="C4293" s="54">
        <v>43313</v>
      </c>
      <c r="D4293" s="3" t="str">
        <f>YEAR(Datos_Consumo[[#This Row],[FECHA]])&amp;"-"&amp;MONTH(Datos_Consumo[[#This Row],[FECHA]])</f>
        <v>2018-8</v>
      </c>
    </row>
    <row r="4294" spans="1:4" x14ac:dyDescent="0.25">
      <c r="A4294" t="s">
        <v>2568</v>
      </c>
      <c r="B4294">
        <v>1</v>
      </c>
      <c r="C4294" s="54">
        <v>43374</v>
      </c>
      <c r="D4294" s="3" t="str">
        <f>YEAR(Datos_Consumo[[#This Row],[FECHA]])&amp;"-"&amp;MONTH(Datos_Consumo[[#This Row],[FECHA]])</f>
        <v>2018-10</v>
      </c>
    </row>
    <row r="4295" spans="1:4" x14ac:dyDescent="0.25">
      <c r="A4295" t="s">
        <v>2568</v>
      </c>
      <c r="B4295">
        <v>2</v>
      </c>
      <c r="C4295" s="54">
        <v>43466</v>
      </c>
      <c r="D4295" s="3" t="str">
        <f>YEAR(Datos_Consumo[[#This Row],[FECHA]])&amp;"-"&amp;MONTH(Datos_Consumo[[#This Row],[FECHA]])</f>
        <v>2019-1</v>
      </c>
    </row>
    <row r="4296" spans="1:4" x14ac:dyDescent="0.25">
      <c r="A4296" t="s">
        <v>2569</v>
      </c>
      <c r="B4296">
        <v>1</v>
      </c>
      <c r="C4296" s="54">
        <v>43313</v>
      </c>
      <c r="D4296" s="3" t="str">
        <f>YEAR(Datos_Consumo[[#This Row],[FECHA]])&amp;"-"&amp;MONTH(Datos_Consumo[[#This Row],[FECHA]])</f>
        <v>2018-8</v>
      </c>
    </row>
    <row r="4297" spans="1:4" x14ac:dyDescent="0.25">
      <c r="A4297" t="s">
        <v>2569</v>
      </c>
      <c r="B4297">
        <v>1</v>
      </c>
      <c r="C4297" s="54">
        <v>43344</v>
      </c>
      <c r="D4297" s="3" t="str">
        <f>YEAR(Datos_Consumo[[#This Row],[FECHA]])&amp;"-"&amp;MONTH(Datos_Consumo[[#This Row],[FECHA]])</f>
        <v>2018-9</v>
      </c>
    </row>
    <row r="4298" spans="1:4" x14ac:dyDescent="0.25">
      <c r="A4298" t="s">
        <v>2569</v>
      </c>
      <c r="B4298">
        <v>3</v>
      </c>
      <c r="C4298" s="54">
        <v>43405</v>
      </c>
      <c r="D4298" s="3" t="str">
        <f>YEAR(Datos_Consumo[[#This Row],[FECHA]])&amp;"-"&amp;MONTH(Datos_Consumo[[#This Row],[FECHA]])</f>
        <v>2018-11</v>
      </c>
    </row>
    <row r="4299" spans="1:4" x14ac:dyDescent="0.25">
      <c r="A4299" t="s">
        <v>2569</v>
      </c>
      <c r="B4299">
        <v>3</v>
      </c>
      <c r="C4299" s="54">
        <v>43435</v>
      </c>
      <c r="D4299" s="3" t="str">
        <f>YEAR(Datos_Consumo[[#This Row],[FECHA]])&amp;"-"&amp;MONTH(Datos_Consumo[[#This Row],[FECHA]])</f>
        <v>2018-12</v>
      </c>
    </row>
    <row r="4300" spans="1:4" x14ac:dyDescent="0.25">
      <c r="A4300" t="s">
        <v>2569</v>
      </c>
      <c r="B4300">
        <v>2</v>
      </c>
      <c r="C4300" s="54">
        <v>43466</v>
      </c>
      <c r="D4300" s="3" t="str">
        <f>YEAR(Datos_Consumo[[#This Row],[FECHA]])&amp;"-"&amp;MONTH(Datos_Consumo[[#This Row],[FECHA]])</f>
        <v>2019-1</v>
      </c>
    </row>
    <row r="4301" spans="1:4" x14ac:dyDescent="0.25">
      <c r="A4301" t="s">
        <v>2570</v>
      </c>
      <c r="B4301">
        <v>3</v>
      </c>
      <c r="C4301" s="54">
        <v>43313</v>
      </c>
      <c r="D4301" s="3" t="str">
        <f>YEAR(Datos_Consumo[[#This Row],[FECHA]])&amp;"-"&amp;MONTH(Datos_Consumo[[#This Row],[FECHA]])</f>
        <v>2018-8</v>
      </c>
    </row>
    <row r="4302" spans="1:4" x14ac:dyDescent="0.25">
      <c r="A4302" t="s">
        <v>2570</v>
      </c>
      <c r="B4302">
        <v>6</v>
      </c>
      <c r="C4302" s="54">
        <v>43344</v>
      </c>
      <c r="D4302" s="3" t="str">
        <f>YEAR(Datos_Consumo[[#This Row],[FECHA]])&amp;"-"&amp;MONTH(Datos_Consumo[[#This Row],[FECHA]])</f>
        <v>2018-9</v>
      </c>
    </row>
    <row r="4303" spans="1:4" x14ac:dyDescent="0.25">
      <c r="A4303" t="s">
        <v>2570</v>
      </c>
      <c r="B4303">
        <v>5</v>
      </c>
      <c r="C4303" s="54">
        <v>43374</v>
      </c>
      <c r="D4303" s="3" t="str">
        <f>YEAR(Datos_Consumo[[#This Row],[FECHA]])&amp;"-"&amp;MONTH(Datos_Consumo[[#This Row],[FECHA]])</f>
        <v>2018-10</v>
      </c>
    </row>
    <row r="4304" spans="1:4" x14ac:dyDescent="0.25">
      <c r="A4304" t="s">
        <v>2570</v>
      </c>
      <c r="B4304">
        <v>8</v>
      </c>
      <c r="C4304" s="54">
        <v>43405</v>
      </c>
      <c r="D4304" s="3" t="str">
        <f>YEAR(Datos_Consumo[[#This Row],[FECHA]])&amp;"-"&amp;MONTH(Datos_Consumo[[#This Row],[FECHA]])</f>
        <v>2018-11</v>
      </c>
    </row>
    <row r="4305" spans="1:4" x14ac:dyDescent="0.25">
      <c r="A4305" t="s">
        <v>2570</v>
      </c>
      <c r="B4305">
        <v>6</v>
      </c>
      <c r="C4305" s="54">
        <v>43435</v>
      </c>
      <c r="D4305" s="3" t="str">
        <f>YEAR(Datos_Consumo[[#This Row],[FECHA]])&amp;"-"&amp;MONTH(Datos_Consumo[[#This Row],[FECHA]])</f>
        <v>2018-12</v>
      </c>
    </row>
    <row r="4306" spans="1:4" x14ac:dyDescent="0.25">
      <c r="A4306" t="s">
        <v>2571</v>
      </c>
      <c r="B4306">
        <v>1</v>
      </c>
      <c r="C4306" s="54">
        <v>43313</v>
      </c>
      <c r="D4306" s="3" t="str">
        <f>YEAR(Datos_Consumo[[#This Row],[FECHA]])&amp;"-"&amp;MONTH(Datos_Consumo[[#This Row],[FECHA]])</f>
        <v>2018-8</v>
      </c>
    </row>
    <row r="4307" spans="1:4" x14ac:dyDescent="0.25">
      <c r="A4307" t="s">
        <v>2571</v>
      </c>
      <c r="B4307">
        <v>1</v>
      </c>
      <c r="C4307" s="54">
        <v>43405</v>
      </c>
      <c r="D4307" s="3" t="str">
        <f>YEAR(Datos_Consumo[[#This Row],[FECHA]])&amp;"-"&amp;MONTH(Datos_Consumo[[#This Row],[FECHA]])</f>
        <v>2018-11</v>
      </c>
    </row>
    <row r="4308" spans="1:4" x14ac:dyDescent="0.25">
      <c r="A4308" t="s">
        <v>2572</v>
      </c>
      <c r="B4308">
        <v>7</v>
      </c>
      <c r="C4308" s="54">
        <v>43374</v>
      </c>
      <c r="D4308" s="3" t="str">
        <f>YEAR(Datos_Consumo[[#This Row],[FECHA]])&amp;"-"&amp;MONTH(Datos_Consumo[[#This Row],[FECHA]])</f>
        <v>2018-10</v>
      </c>
    </row>
    <row r="4309" spans="1:4" x14ac:dyDescent="0.25">
      <c r="A4309" t="s">
        <v>2572</v>
      </c>
      <c r="B4309">
        <v>6</v>
      </c>
      <c r="C4309" s="54">
        <v>43405</v>
      </c>
      <c r="D4309" s="3" t="str">
        <f>YEAR(Datos_Consumo[[#This Row],[FECHA]])&amp;"-"&amp;MONTH(Datos_Consumo[[#This Row],[FECHA]])</f>
        <v>2018-11</v>
      </c>
    </row>
    <row r="4310" spans="1:4" x14ac:dyDescent="0.25">
      <c r="A4310" t="s">
        <v>2572</v>
      </c>
      <c r="B4310">
        <v>1</v>
      </c>
      <c r="C4310" s="54">
        <v>43435</v>
      </c>
      <c r="D4310" s="3" t="str">
        <f>YEAR(Datos_Consumo[[#This Row],[FECHA]])&amp;"-"&amp;MONTH(Datos_Consumo[[#This Row],[FECHA]])</f>
        <v>2018-12</v>
      </c>
    </row>
    <row r="4311" spans="1:4" x14ac:dyDescent="0.25">
      <c r="A4311" t="s">
        <v>2572</v>
      </c>
      <c r="B4311">
        <v>1</v>
      </c>
      <c r="C4311" s="54">
        <v>43466</v>
      </c>
      <c r="D4311" s="3" t="str">
        <f>YEAR(Datos_Consumo[[#This Row],[FECHA]])&amp;"-"&amp;MONTH(Datos_Consumo[[#This Row],[FECHA]])</f>
        <v>2019-1</v>
      </c>
    </row>
    <row r="4312" spans="1:4" x14ac:dyDescent="0.25">
      <c r="A4312" t="s">
        <v>2573</v>
      </c>
      <c r="B4312">
        <v>1</v>
      </c>
      <c r="C4312" s="54">
        <v>43313</v>
      </c>
      <c r="D4312" s="3" t="str">
        <f>YEAR(Datos_Consumo[[#This Row],[FECHA]])&amp;"-"&amp;MONTH(Datos_Consumo[[#This Row],[FECHA]])</f>
        <v>2018-8</v>
      </c>
    </row>
    <row r="4313" spans="1:4" x14ac:dyDescent="0.25">
      <c r="A4313" t="s">
        <v>2573</v>
      </c>
      <c r="B4313">
        <v>3</v>
      </c>
      <c r="C4313" s="54">
        <v>43344</v>
      </c>
      <c r="D4313" s="3" t="str">
        <f>YEAR(Datos_Consumo[[#This Row],[FECHA]])&amp;"-"&amp;MONTH(Datos_Consumo[[#This Row],[FECHA]])</f>
        <v>2018-9</v>
      </c>
    </row>
    <row r="4314" spans="1:4" x14ac:dyDescent="0.25">
      <c r="A4314" t="s">
        <v>2573</v>
      </c>
      <c r="B4314">
        <v>2</v>
      </c>
      <c r="C4314" s="54">
        <v>43374</v>
      </c>
      <c r="D4314" s="3" t="str">
        <f>YEAR(Datos_Consumo[[#This Row],[FECHA]])&amp;"-"&amp;MONTH(Datos_Consumo[[#This Row],[FECHA]])</f>
        <v>2018-10</v>
      </c>
    </row>
    <row r="4315" spans="1:4" x14ac:dyDescent="0.25">
      <c r="A4315" t="s">
        <v>2573</v>
      </c>
      <c r="B4315">
        <v>14</v>
      </c>
      <c r="C4315" s="54">
        <v>43405</v>
      </c>
      <c r="D4315" s="3" t="str">
        <f>YEAR(Datos_Consumo[[#This Row],[FECHA]])&amp;"-"&amp;MONTH(Datos_Consumo[[#This Row],[FECHA]])</f>
        <v>2018-11</v>
      </c>
    </row>
    <row r="4316" spans="1:4" x14ac:dyDescent="0.25">
      <c r="A4316" t="s">
        <v>2573</v>
      </c>
      <c r="B4316">
        <v>1</v>
      </c>
      <c r="C4316" s="54">
        <v>43435</v>
      </c>
      <c r="D4316" s="3" t="str">
        <f>YEAR(Datos_Consumo[[#This Row],[FECHA]])&amp;"-"&amp;MONTH(Datos_Consumo[[#This Row],[FECHA]])</f>
        <v>2018-12</v>
      </c>
    </row>
    <row r="4317" spans="1:4" x14ac:dyDescent="0.25">
      <c r="A4317" t="s">
        <v>2573</v>
      </c>
      <c r="B4317">
        <v>3</v>
      </c>
      <c r="C4317" s="54">
        <v>43466</v>
      </c>
      <c r="D4317" s="3" t="str">
        <f>YEAR(Datos_Consumo[[#This Row],[FECHA]])&amp;"-"&amp;MONTH(Datos_Consumo[[#This Row],[FECHA]])</f>
        <v>2019-1</v>
      </c>
    </row>
    <row r="4318" spans="1:4" x14ac:dyDescent="0.25">
      <c r="A4318" t="s">
        <v>2574</v>
      </c>
      <c r="B4318">
        <v>90</v>
      </c>
      <c r="C4318" s="54">
        <v>43313</v>
      </c>
      <c r="D4318" s="3" t="str">
        <f>YEAR(Datos_Consumo[[#This Row],[FECHA]])&amp;"-"&amp;MONTH(Datos_Consumo[[#This Row],[FECHA]])</f>
        <v>2018-8</v>
      </c>
    </row>
    <row r="4319" spans="1:4" x14ac:dyDescent="0.25">
      <c r="A4319" t="s">
        <v>2574</v>
      </c>
      <c r="B4319">
        <v>103</v>
      </c>
      <c r="C4319" s="54">
        <v>43344</v>
      </c>
      <c r="D4319" s="3" t="str">
        <f>YEAR(Datos_Consumo[[#This Row],[FECHA]])&amp;"-"&amp;MONTH(Datos_Consumo[[#This Row],[FECHA]])</f>
        <v>2018-9</v>
      </c>
    </row>
    <row r="4320" spans="1:4" x14ac:dyDescent="0.25">
      <c r="A4320" t="s">
        <v>2574</v>
      </c>
      <c r="B4320">
        <v>98</v>
      </c>
      <c r="C4320" s="54">
        <v>43374</v>
      </c>
      <c r="D4320" s="3" t="str">
        <f>YEAR(Datos_Consumo[[#This Row],[FECHA]])&amp;"-"&amp;MONTH(Datos_Consumo[[#This Row],[FECHA]])</f>
        <v>2018-10</v>
      </c>
    </row>
    <row r="4321" spans="1:4" x14ac:dyDescent="0.25">
      <c r="A4321" t="s">
        <v>2574</v>
      </c>
      <c r="B4321">
        <v>96</v>
      </c>
      <c r="C4321" s="54">
        <v>43405</v>
      </c>
      <c r="D4321" s="3" t="str">
        <f>YEAR(Datos_Consumo[[#This Row],[FECHA]])&amp;"-"&amp;MONTH(Datos_Consumo[[#This Row],[FECHA]])</f>
        <v>2018-11</v>
      </c>
    </row>
    <row r="4322" spans="1:4" x14ac:dyDescent="0.25">
      <c r="A4322" t="s">
        <v>2574</v>
      </c>
      <c r="B4322">
        <v>45</v>
      </c>
      <c r="C4322" s="54">
        <v>43435</v>
      </c>
      <c r="D4322" s="3" t="str">
        <f>YEAR(Datos_Consumo[[#This Row],[FECHA]])&amp;"-"&amp;MONTH(Datos_Consumo[[#This Row],[FECHA]])</f>
        <v>2018-12</v>
      </c>
    </row>
    <row r="4323" spans="1:4" x14ac:dyDescent="0.25">
      <c r="A4323" t="s">
        <v>2574</v>
      </c>
      <c r="B4323">
        <v>45</v>
      </c>
      <c r="C4323" s="54">
        <v>43466</v>
      </c>
      <c r="D4323" s="3" t="str">
        <f>YEAR(Datos_Consumo[[#This Row],[FECHA]])&amp;"-"&amp;MONTH(Datos_Consumo[[#This Row],[FECHA]])</f>
        <v>2019-1</v>
      </c>
    </row>
    <row r="4324" spans="1:4" x14ac:dyDescent="0.25">
      <c r="A4324" t="s">
        <v>2575</v>
      </c>
      <c r="B4324">
        <v>17</v>
      </c>
      <c r="C4324" s="54">
        <v>43313</v>
      </c>
      <c r="D4324" s="3" t="str">
        <f>YEAR(Datos_Consumo[[#This Row],[FECHA]])&amp;"-"&amp;MONTH(Datos_Consumo[[#This Row],[FECHA]])</f>
        <v>2018-8</v>
      </c>
    </row>
    <row r="4325" spans="1:4" x14ac:dyDescent="0.25">
      <c r="A4325" t="s">
        <v>2575</v>
      </c>
      <c r="B4325">
        <v>13</v>
      </c>
      <c r="C4325" s="54">
        <v>43344</v>
      </c>
      <c r="D4325" s="3" t="str">
        <f>YEAR(Datos_Consumo[[#This Row],[FECHA]])&amp;"-"&amp;MONTH(Datos_Consumo[[#This Row],[FECHA]])</f>
        <v>2018-9</v>
      </c>
    </row>
    <row r="4326" spans="1:4" x14ac:dyDescent="0.25">
      <c r="A4326" t="s">
        <v>2575</v>
      </c>
      <c r="B4326">
        <v>27</v>
      </c>
      <c r="C4326" s="54">
        <v>43374</v>
      </c>
      <c r="D4326" s="3" t="str">
        <f>YEAR(Datos_Consumo[[#This Row],[FECHA]])&amp;"-"&amp;MONTH(Datos_Consumo[[#This Row],[FECHA]])</f>
        <v>2018-10</v>
      </c>
    </row>
    <row r="4327" spans="1:4" x14ac:dyDescent="0.25">
      <c r="A4327" t="s">
        <v>2575</v>
      </c>
      <c r="B4327">
        <v>40</v>
      </c>
      <c r="C4327" s="54">
        <v>43405</v>
      </c>
      <c r="D4327" s="3" t="str">
        <f>YEAR(Datos_Consumo[[#This Row],[FECHA]])&amp;"-"&amp;MONTH(Datos_Consumo[[#This Row],[FECHA]])</f>
        <v>2018-11</v>
      </c>
    </row>
    <row r="4328" spans="1:4" x14ac:dyDescent="0.25">
      <c r="A4328" t="s">
        <v>2575</v>
      </c>
      <c r="B4328">
        <v>10</v>
      </c>
      <c r="C4328" s="54">
        <v>43435</v>
      </c>
      <c r="D4328" s="3" t="str">
        <f>YEAR(Datos_Consumo[[#This Row],[FECHA]])&amp;"-"&amp;MONTH(Datos_Consumo[[#This Row],[FECHA]])</f>
        <v>2018-12</v>
      </c>
    </row>
    <row r="4329" spans="1:4" x14ac:dyDescent="0.25">
      <c r="A4329" t="s">
        <v>2576</v>
      </c>
      <c r="B4329">
        <v>3</v>
      </c>
      <c r="C4329" s="54">
        <v>43435</v>
      </c>
      <c r="D4329" s="3" t="str">
        <f>YEAR(Datos_Consumo[[#This Row],[FECHA]])&amp;"-"&amp;MONTH(Datos_Consumo[[#This Row],[FECHA]])</f>
        <v>2018-12</v>
      </c>
    </row>
    <row r="4330" spans="1:4" x14ac:dyDescent="0.25">
      <c r="A4330" t="s">
        <v>2577</v>
      </c>
      <c r="B4330">
        <v>2</v>
      </c>
      <c r="C4330" s="54">
        <v>43313</v>
      </c>
      <c r="D4330" s="3" t="str">
        <f>YEAR(Datos_Consumo[[#This Row],[FECHA]])&amp;"-"&amp;MONTH(Datos_Consumo[[#This Row],[FECHA]])</f>
        <v>2018-8</v>
      </c>
    </row>
    <row r="4331" spans="1:4" x14ac:dyDescent="0.25">
      <c r="A4331" t="s">
        <v>2577</v>
      </c>
      <c r="B4331">
        <v>9</v>
      </c>
      <c r="C4331" s="54">
        <v>43405</v>
      </c>
      <c r="D4331" s="3" t="str">
        <f>YEAR(Datos_Consumo[[#This Row],[FECHA]])&amp;"-"&amp;MONTH(Datos_Consumo[[#This Row],[FECHA]])</f>
        <v>2018-11</v>
      </c>
    </row>
    <row r="4332" spans="1:4" x14ac:dyDescent="0.25">
      <c r="A4332" t="s">
        <v>2577</v>
      </c>
      <c r="B4332">
        <v>3</v>
      </c>
      <c r="C4332" s="54">
        <v>43466</v>
      </c>
      <c r="D4332" s="3" t="str">
        <f>YEAR(Datos_Consumo[[#This Row],[FECHA]])&amp;"-"&amp;MONTH(Datos_Consumo[[#This Row],[FECHA]])</f>
        <v>2019-1</v>
      </c>
    </row>
    <row r="4333" spans="1:4" x14ac:dyDescent="0.25">
      <c r="A4333" t="s">
        <v>2578</v>
      </c>
      <c r="B4333">
        <v>49</v>
      </c>
      <c r="C4333" s="54">
        <v>43313</v>
      </c>
      <c r="D4333" s="3" t="str">
        <f>YEAR(Datos_Consumo[[#This Row],[FECHA]])&amp;"-"&amp;MONTH(Datos_Consumo[[#This Row],[FECHA]])</f>
        <v>2018-8</v>
      </c>
    </row>
    <row r="4334" spans="1:4" x14ac:dyDescent="0.25">
      <c r="A4334" t="s">
        <v>2578</v>
      </c>
      <c r="B4334">
        <v>32</v>
      </c>
      <c r="C4334" s="54">
        <v>43344</v>
      </c>
      <c r="D4334" s="3" t="str">
        <f>YEAR(Datos_Consumo[[#This Row],[FECHA]])&amp;"-"&amp;MONTH(Datos_Consumo[[#This Row],[FECHA]])</f>
        <v>2018-9</v>
      </c>
    </row>
    <row r="4335" spans="1:4" x14ac:dyDescent="0.25">
      <c r="A4335" t="s">
        <v>2578</v>
      </c>
      <c r="B4335">
        <v>67</v>
      </c>
      <c r="C4335" s="54">
        <v>43374</v>
      </c>
      <c r="D4335" s="3" t="str">
        <f>YEAR(Datos_Consumo[[#This Row],[FECHA]])&amp;"-"&amp;MONTH(Datos_Consumo[[#This Row],[FECHA]])</f>
        <v>2018-10</v>
      </c>
    </row>
    <row r="4336" spans="1:4" x14ac:dyDescent="0.25">
      <c r="A4336" t="s">
        <v>2578</v>
      </c>
      <c r="B4336">
        <v>39</v>
      </c>
      <c r="C4336" s="54">
        <v>43405</v>
      </c>
      <c r="D4336" s="3" t="str">
        <f>YEAR(Datos_Consumo[[#This Row],[FECHA]])&amp;"-"&amp;MONTH(Datos_Consumo[[#This Row],[FECHA]])</f>
        <v>2018-11</v>
      </c>
    </row>
    <row r="4337" spans="1:4" x14ac:dyDescent="0.25">
      <c r="A4337" t="s">
        <v>2578</v>
      </c>
      <c r="B4337">
        <v>42</v>
      </c>
      <c r="C4337" s="54">
        <v>43435</v>
      </c>
      <c r="D4337" s="3" t="str">
        <f>YEAR(Datos_Consumo[[#This Row],[FECHA]])&amp;"-"&amp;MONTH(Datos_Consumo[[#This Row],[FECHA]])</f>
        <v>2018-12</v>
      </c>
    </row>
    <row r="4338" spans="1:4" x14ac:dyDescent="0.25">
      <c r="A4338" t="s">
        <v>2578</v>
      </c>
      <c r="B4338">
        <v>21</v>
      </c>
      <c r="C4338" s="54">
        <v>43466</v>
      </c>
      <c r="D4338" s="3" t="str">
        <f>YEAR(Datos_Consumo[[#This Row],[FECHA]])&amp;"-"&amp;MONTH(Datos_Consumo[[#This Row],[FECHA]])</f>
        <v>2019-1</v>
      </c>
    </row>
    <row r="4339" spans="1:4" x14ac:dyDescent="0.25">
      <c r="A4339" t="s">
        <v>2579</v>
      </c>
      <c r="B4339">
        <v>51</v>
      </c>
      <c r="C4339" s="54">
        <v>43313</v>
      </c>
      <c r="D4339" s="3" t="str">
        <f>YEAR(Datos_Consumo[[#This Row],[FECHA]])&amp;"-"&amp;MONTH(Datos_Consumo[[#This Row],[FECHA]])</f>
        <v>2018-8</v>
      </c>
    </row>
    <row r="4340" spans="1:4" x14ac:dyDescent="0.25">
      <c r="A4340" t="s">
        <v>2579</v>
      </c>
      <c r="B4340">
        <v>127</v>
      </c>
      <c r="C4340" s="54">
        <v>43344</v>
      </c>
      <c r="D4340" s="3" t="str">
        <f>YEAR(Datos_Consumo[[#This Row],[FECHA]])&amp;"-"&amp;MONTH(Datos_Consumo[[#This Row],[FECHA]])</f>
        <v>2018-9</v>
      </c>
    </row>
    <row r="4341" spans="1:4" x14ac:dyDescent="0.25">
      <c r="A4341" t="s">
        <v>2579</v>
      </c>
      <c r="B4341">
        <v>60</v>
      </c>
      <c r="C4341" s="54">
        <v>43374</v>
      </c>
      <c r="D4341" s="3" t="str">
        <f>YEAR(Datos_Consumo[[#This Row],[FECHA]])&amp;"-"&amp;MONTH(Datos_Consumo[[#This Row],[FECHA]])</f>
        <v>2018-10</v>
      </c>
    </row>
    <row r="4342" spans="1:4" x14ac:dyDescent="0.25">
      <c r="A4342" t="s">
        <v>2579</v>
      </c>
      <c r="B4342">
        <v>40</v>
      </c>
      <c r="C4342" s="54">
        <v>43405</v>
      </c>
      <c r="D4342" s="3" t="str">
        <f>YEAR(Datos_Consumo[[#This Row],[FECHA]])&amp;"-"&amp;MONTH(Datos_Consumo[[#This Row],[FECHA]])</f>
        <v>2018-11</v>
      </c>
    </row>
    <row r="4343" spans="1:4" x14ac:dyDescent="0.25">
      <c r="A4343" t="s">
        <v>2580</v>
      </c>
      <c r="B4343">
        <v>8</v>
      </c>
      <c r="C4343" s="54">
        <v>43374</v>
      </c>
      <c r="D4343" s="3" t="str">
        <f>YEAR(Datos_Consumo[[#This Row],[FECHA]])&amp;"-"&amp;MONTH(Datos_Consumo[[#This Row],[FECHA]])</f>
        <v>2018-10</v>
      </c>
    </row>
    <row r="4344" spans="1:4" x14ac:dyDescent="0.25">
      <c r="A4344" t="s">
        <v>2580</v>
      </c>
      <c r="B4344">
        <v>3</v>
      </c>
      <c r="C4344" s="54">
        <v>43405</v>
      </c>
      <c r="D4344" s="3" t="str">
        <f>YEAR(Datos_Consumo[[#This Row],[FECHA]])&amp;"-"&amp;MONTH(Datos_Consumo[[#This Row],[FECHA]])</f>
        <v>2018-11</v>
      </c>
    </row>
    <row r="4345" spans="1:4" x14ac:dyDescent="0.25">
      <c r="A4345" t="s">
        <v>2580</v>
      </c>
      <c r="B4345">
        <v>6</v>
      </c>
      <c r="C4345" s="54">
        <v>43435</v>
      </c>
      <c r="D4345" s="3" t="str">
        <f>YEAR(Datos_Consumo[[#This Row],[FECHA]])&amp;"-"&amp;MONTH(Datos_Consumo[[#This Row],[FECHA]])</f>
        <v>2018-12</v>
      </c>
    </row>
    <row r="4346" spans="1:4" x14ac:dyDescent="0.25">
      <c r="A4346" t="s">
        <v>2581</v>
      </c>
      <c r="B4346">
        <v>6</v>
      </c>
      <c r="C4346" s="54">
        <v>43374</v>
      </c>
      <c r="D4346" s="3" t="str">
        <f>YEAR(Datos_Consumo[[#This Row],[FECHA]])&amp;"-"&amp;MONTH(Datos_Consumo[[#This Row],[FECHA]])</f>
        <v>2018-10</v>
      </c>
    </row>
    <row r="4347" spans="1:4" x14ac:dyDescent="0.25">
      <c r="A4347" t="s">
        <v>2581</v>
      </c>
      <c r="B4347">
        <v>14</v>
      </c>
      <c r="C4347" s="54">
        <v>43405</v>
      </c>
      <c r="D4347" s="3" t="str">
        <f>YEAR(Datos_Consumo[[#This Row],[FECHA]])&amp;"-"&amp;MONTH(Datos_Consumo[[#This Row],[FECHA]])</f>
        <v>2018-11</v>
      </c>
    </row>
    <row r="4348" spans="1:4" x14ac:dyDescent="0.25">
      <c r="A4348" t="s">
        <v>2581</v>
      </c>
      <c r="B4348">
        <v>11</v>
      </c>
      <c r="C4348" s="54">
        <v>43435</v>
      </c>
      <c r="D4348" s="3" t="str">
        <f>YEAR(Datos_Consumo[[#This Row],[FECHA]])&amp;"-"&amp;MONTH(Datos_Consumo[[#This Row],[FECHA]])</f>
        <v>2018-12</v>
      </c>
    </row>
    <row r="4349" spans="1:4" x14ac:dyDescent="0.25">
      <c r="A4349" t="s">
        <v>2581</v>
      </c>
      <c r="B4349">
        <v>1</v>
      </c>
      <c r="C4349" s="54">
        <v>43466</v>
      </c>
      <c r="D4349" s="3" t="str">
        <f>YEAR(Datos_Consumo[[#This Row],[FECHA]])&amp;"-"&amp;MONTH(Datos_Consumo[[#This Row],[FECHA]])</f>
        <v>2019-1</v>
      </c>
    </row>
    <row r="4350" spans="1:4" x14ac:dyDescent="0.25">
      <c r="A4350" t="s">
        <v>2582</v>
      </c>
      <c r="B4350">
        <v>4</v>
      </c>
      <c r="C4350" s="54">
        <v>43313</v>
      </c>
      <c r="D4350" s="3" t="str">
        <f>YEAR(Datos_Consumo[[#This Row],[FECHA]])&amp;"-"&amp;MONTH(Datos_Consumo[[#This Row],[FECHA]])</f>
        <v>2018-8</v>
      </c>
    </row>
    <row r="4351" spans="1:4" x14ac:dyDescent="0.25">
      <c r="A4351" t="s">
        <v>2582</v>
      </c>
      <c r="B4351">
        <v>7</v>
      </c>
      <c r="C4351" s="54">
        <v>43344</v>
      </c>
      <c r="D4351" s="3" t="str">
        <f>YEAR(Datos_Consumo[[#This Row],[FECHA]])&amp;"-"&amp;MONTH(Datos_Consumo[[#This Row],[FECHA]])</f>
        <v>2018-9</v>
      </c>
    </row>
    <row r="4352" spans="1:4" x14ac:dyDescent="0.25">
      <c r="A4352" t="s">
        <v>2582</v>
      </c>
      <c r="B4352">
        <v>5</v>
      </c>
      <c r="C4352" s="54">
        <v>43374</v>
      </c>
      <c r="D4352" s="3" t="str">
        <f>YEAR(Datos_Consumo[[#This Row],[FECHA]])&amp;"-"&amp;MONTH(Datos_Consumo[[#This Row],[FECHA]])</f>
        <v>2018-10</v>
      </c>
    </row>
    <row r="4353" spans="1:4" x14ac:dyDescent="0.25">
      <c r="A4353" t="s">
        <v>2582</v>
      </c>
      <c r="B4353">
        <v>22</v>
      </c>
      <c r="C4353" s="54">
        <v>43405</v>
      </c>
      <c r="D4353" s="3" t="str">
        <f>YEAR(Datos_Consumo[[#This Row],[FECHA]])&amp;"-"&amp;MONTH(Datos_Consumo[[#This Row],[FECHA]])</f>
        <v>2018-11</v>
      </c>
    </row>
    <row r="4354" spans="1:4" x14ac:dyDescent="0.25">
      <c r="A4354" t="s">
        <v>2582</v>
      </c>
      <c r="B4354">
        <v>3</v>
      </c>
      <c r="C4354" s="54">
        <v>43435</v>
      </c>
      <c r="D4354" s="3" t="str">
        <f>YEAR(Datos_Consumo[[#This Row],[FECHA]])&amp;"-"&amp;MONTH(Datos_Consumo[[#This Row],[FECHA]])</f>
        <v>2018-12</v>
      </c>
    </row>
    <row r="4355" spans="1:4" x14ac:dyDescent="0.25">
      <c r="A4355" t="s">
        <v>2582</v>
      </c>
      <c r="B4355">
        <v>5</v>
      </c>
      <c r="C4355" s="54">
        <v>43466</v>
      </c>
      <c r="D4355" s="3" t="str">
        <f>YEAR(Datos_Consumo[[#This Row],[FECHA]])&amp;"-"&amp;MONTH(Datos_Consumo[[#This Row],[FECHA]])</f>
        <v>2019-1</v>
      </c>
    </row>
    <row r="4356" spans="1:4" x14ac:dyDescent="0.25">
      <c r="A4356" t="s">
        <v>2583</v>
      </c>
      <c r="B4356">
        <v>1</v>
      </c>
      <c r="C4356" s="54">
        <v>43313</v>
      </c>
      <c r="D4356" s="3" t="str">
        <f>YEAR(Datos_Consumo[[#This Row],[FECHA]])&amp;"-"&amp;MONTH(Datos_Consumo[[#This Row],[FECHA]])</f>
        <v>2018-8</v>
      </c>
    </row>
    <row r="4357" spans="1:4" x14ac:dyDescent="0.25">
      <c r="A4357" t="s">
        <v>2583</v>
      </c>
      <c r="B4357">
        <v>3</v>
      </c>
      <c r="C4357" s="54">
        <v>43344</v>
      </c>
      <c r="D4357" s="3" t="str">
        <f>YEAR(Datos_Consumo[[#This Row],[FECHA]])&amp;"-"&amp;MONTH(Datos_Consumo[[#This Row],[FECHA]])</f>
        <v>2018-9</v>
      </c>
    </row>
    <row r="4358" spans="1:4" x14ac:dyDescent="0.25">
      <c r="A4358" t="s">
        <v>2583</v>
      </c>
      <c r="B4358">
        <v>2</v>
      </c>
      <c r="C4358" s="54">
        <v>43374</v>
      </c>
      <c r="D4358" s="3" t="str">
        <f>YEAR(Datos_Consumo[[#This Row],[FECHA]])&amp;"-"&amp;MONTH(Datos_Consumo[[#This Row],[FECHA]])</f>
        <v>2018-10</v>
      </c>
    </row>
    <row r="4359" spans="1:4" x14ac:dyDescent="0.25">
      <c r="A4359" t="s">
        <v>2583</v>
      </c>
      <c r="B4359">
        <v>10</v>
      </c>
      <c r="C4359" s="54">
        <v>43405</v>
      </c>
      <c r="D4359" s="3" t="str">
        <f>YEAR(Datos_Consumo[[#This Row],[FECHA]])&amp;"-"&amp;MONTH(Datos_Consumo[[#This Row],[FECHA]])</f>
        <v>2018-11</v>
      </c>
    </row>
    <row r="4360" spans="1:4" x14ac:dyDescent="0.25">
      <c r="A4360" t="s">
        <v>2584</v>
      </c>
      <c r="B4360">
        <v>1</v>
      </c>
      <c r="C4360" s="54">
        <v>43313</v>
      </c>
      <c r="D4360" s="3" t="str">
        <f>YEAR(Datos_Consumo[[#This Row],[FECHA]])&amp;"-"&amp;MONTH(Datos_Consumo[[#This Row],[FECHA]])</f>
        <v>2018-8</v>
      </c>
    </row>
    <row r="4361" spans="1:4" x14ac:dyDescent="0.25">
      <c r="A4361" t="s">
        <v>2584</v>
      </c>
      <c r="B4361">
        <v>6</v>
      </c>
      <c r="C4361" s="54">
        <v>43344</v>
      </c>
      <c r="D4361" s="3" t="str">
        <f>YEAR(Datos_Consumo[[#This Row],[FECHA]])&amp;"-"&amp;MONTH(Datos_Consumo[[#This Row],[FECHA]])</f>
        <v>2018-9</v>
      </c>
    </row>
    <row r="4362" spans="1:4" x14ac:dyDescent="0.25">
      <c r="A4362" t="s">
        <v>2584</v>
      </c>
      <c r="B4362">
        <v>9</v>
      </c>
      <c r="C4362" s="54">
        <v>43374</v>
      </c>
      <c r="D4362" s="3" t="str">
        <f>YEAR(Datos_Consumo[[#This Row],[FECHA]])&amp;"-"&amp;MONTH(Datos_Consumo[[#This Row],[FECHA]])</f>
        <v>2018-10</v>
      </c>
    </row>
    <row r="4363" spans="1:4" x14ac:dyDescent="0.25">
      <c r="A4363" t="s">
        <v>2584</v>
      </c>
      <c r="B4363">
        <v>2</v>
      </c>
      <c r="C4363" s="54">
        <v>43405</v>
      </c>
      <c r="D4363" s="3" t="str">
        <f>YEAR(Datos_Consumo[[#This Row],[FECHA]])&amp;"-"&amp;MONTH(Datos_Consumo[[#This Row],[FECHA]])</f>
        <v>2018-11</v>
      </c>
    </row>
    <row r="4364" spans="1:4" x14ac:dyDescent="0.25">
      <c r="A4364" t="s">
        <v>2584</v>
      </c>
      <c r="B4364">
        <v>3</v>
      </c>
      <c r="C4364" s="54">
        <v>43435</v>
      </c>
      <c r="D4364" s="3" t="str">
        <f>YEAR(Datos_Consumo[[#This Row],[FECHA]])&amp;"-"&amp;MONTH(Datos_Consumo[[#This Row],[FECHA]])</f>
        <v>2018-12</v>
      </c>
    </row>
    <row r="4365" spans="1:4" x14ac:dyDescent="0.25">
      <c r="A4365" t="s">
        <v>2585</v>
      </c>
      <c r="B4365">
        <v>5</v>
      </c>
      <c r="C4365" s="54">
        <v>43313</v>
      </c>
      <c r="D4365" s="3" t="str">
        <f>YEAR(Datos_Consumo[[#This Row],[FECHA]])&amp;"-"&amp;MONTH(Datos_Consumo[[#This Row],[FECHA]])</f>
        <v>2018-8</v>
      </c>
    </row>
    <row r="4366" spans="1:4" x14ac:dyDescent="0.25">
      <c r="A4366" t="s">
        <v>2585</v>
      </c>
      <c r="B4366">
        <v>3</v>
      </c>
      <c r="C4366" s="54">
        <v>43344</v>
      </c>
      <c r="D4366" s="3" t="str">
        <f>YEAR(Datos_Consumo[[#This Row],[FECHA]])&amp;"-"&amp;MONTH(Datos_Consumo[[#This Row],[FECHA]])</f>
        <v>2018-9</v>
      </c>
    </row>
    <row r="4367" spans="1:4" x14ac:dyDescent="0.25">
      <c r="A4367" t="s">
        <v>2585</v>
      </c>
      <c r="B4367">
        <v>2</v>
      </c>
      <c r="C4367" s="54">
        <v>43374</v>
      </c>
      <c r="D4367" s="3" t="str">
        <f>YEAR(Datos_Consumo[[#This Row],[FECHA]])&amp;"-"&amp;MONTH(Datos_Consumo[[#This Row],[FECHA]])</f>
        <v>2018-10</v>
      </c>
    </row>
    <row r="4368" spans="1:4" x14ac:dyDescent="0.25">
      <c r="A4368" t="s">
        <v>2585</v>
      </c>
      <c r="B4368">
        <v>21</v>
      </c>
      <c r="C4368" s="54">
        <v>43405</v>
      </c>
      <c r="D4368" s="3" t="str">
        <f>YEAR(Datos_Consumo[[#This Row],[FECHA]])&amp;"-"&amp;MONTH(Datos_Consumo[[#This Row],[FECHA]])</f>
        <v>2018-11</v>
      </c>
    </row>
    <row r="4369" spans="1:4" x14ac:dyDescent="0.25">
      <c r="A4369" t="s">
        <v>2585</v>
      </c>
      <c r="B4369">
        <v>8</v>
      </c>
      <c r="C4369" s="54">
        <v>43435</v>
      </c>
      <c r="D4369" s="3" t="str">
        <f>YEAR(Datos_Consumo[[#This Row],[FECHA]])&amp;"-"&amp;MONTH(Datos_Consumo[[#This Row],[FECHA]])</f>
        <v>2018-12</v>
      </c>
    </row>
    <row r="4370" spans="1:4" x14ac:dyDescent="0.25">
      <c r="A4370" t="s">
        <v>2585</v>
      </c>
      <c r="B4370">
        <v>14</v>
      </c>
      <c r="C4370" s="54">
        <v>43466</v>
      </c>
      <c r="D4370" s="3" t="str">
        <f>YEAR(Datos_Consumo[[#This Row],[FECHA]])&amp;"-"&amp;MONTH(Datos_Consumo[[#This Row],[FECHA]])</f>
        <v>2019-1</v>
      </c>
    </row>
    <row r="4371" spans="1:4" x14ac:dyDescent="0.25">
      <c r="A4371" t="s">
        <v>2586</v>
      </c>
      <c r="B4371">
        <v>7</v>
      </c>
      <c r="C4371" s="54">
        <v>43313</v>
      </c>
      <c r="D4371" s="3" t="str">
        <f>YEAR(Datos_Consumo[[#This Row],[FECHA]])&amp;"-"&amp;MONTH(Datos_Consumo[[#This Row],[FECHA]])</f>
        <v>2018-8</v>
      </c>
    </row>
    <row r="4372" spans="1:4" x14ac:dyDescent="0.25">
      <c r="A4372" t="s">
        <v>2586</v>
      </c>
      <c r="B4372">
        <v>1</v>
      </c>
      <c r="C4372" s="54">
        <v>43344</v>
      </c>
      <c r="D4372" s="3" t="str">
        <f>YEAR(Datos_Consumo[[#This Row],[FECHA]])&amp;"-"&amp;MONTH(Datos_Consumo[[#This Row],[FECHA]])</f>
        <v>2018-9</v>
      </c>
    </row>
    <row r="4373" spans="1:4" x14ac:dyDescent="0.25">
      <c r="A4373" t="s">
        <v>2586</v>
      </c>
      <c r="B4373">
        <v>64</v>
      </c>
      <c r="C4373" s="54">
        <v>43374</v>
      </c>
      <c r="D4373" s="3" t="str">
        <f>YEAR(Datos_Consumo[[#This Row],[FECHA]])&amp;"-"&amp;MONTH(Datos_Consumo[[#This Row],[FECHA]])</f>
        <v>2018-10</v>
      </c>
    </row>
    <row r="4374" spans="1:4" x14ac:dyDescent="0.25">
      <c r="A4374" t="s">
        <v>2586</v>
      </c>
      <c r="B4374">
        <v>6</v>
      </c>
      <c r="C4374" s="54">
        <v>43405</v>
      </c>
      <c r="D4374" s="3" t="str">
        <f>YEAR(Datos_Consumo[[#This Row],[FECHA]])&amp;"-"&amp;MONTH(Datos_Consumo[[#This Row],[FECHA]])</f>
        <v>2018-11</v>
      </c>
    </row>
    <row r="4375" spans="1:4" x14ac:dyDescent="0.25">
      <c r="A4375" t="s">
        <v>2586</v>
      </c>
      <c r="B4375">
        <v>1</v>
      </c>
      <c r="C4375" s="54">
        <v>43466</v>
      </c>
      <c r="D4375" s="3" t="str">
        <f>YEAR(Datos_Consumo[[#This Row],[FECHA]])&amp;"-"&amp;MONTH(Datos_Consumo[[#This Row],[FECHA]])</f>
        <v>2019-1</v>
      </c>
    </row>
    <row r="4376" spans="1:4" x14ac:dyDescent="0.25">
      <c r="A4376" t="s">
        <v>2587</v>
      </c>
      <c r="B4376">
        <v>1</v>
      </c>
      <c r="C4376" s="54">
        <v>43344</v>
      </c>
      <c r="D4376" s="3" t="str">
        <f>YEAR(Datos_Consumo[[#This Row],[FECHA]])&amp;"-"&amp;MONTH(Datos_Consumo[[#This Row],[FECHA]])</f>
        <v>2018-9</v>
      </c>
    </row>
    <row r="4377" spans="1:4" x14ac:dyDescent="0.25">
      <c r="A4377" t="s">
        <v>2588</v>
      </c>
      <c r="B4377">
        <v>1</v>
      </c>
      <c r="C4377" s="54">
        <v>43313</v>
      </c>
      <c r="D4377" s="3" t="str">
        <f>YEAR(Datos_Consumo[[#This Row],[FECHA]])&amp;"-"&amp;MONTH(Datos_Consumo[[#This Row],[FECHA]])</f>
        <v>2018-8</v>
      </c>
    </row>
    <row r="4378" spans="1:4" x14ac:dyDescent="0.25">
      <c r="A4378" t="s">
        <v>2588</v>
      </c>
      <c r="B4378">
        <v>5</v>
      </c>
      <c r="C4378" s="54">
        <v>43344</v>
      </c>
      <c r="D4378" s="3" t="str">
        <f>YEAR(Datos_Consumo[[#This Row],[FECHA]])&amp;"-"&amp;MONTH(Datos_Consumo[[#This Row],[FECHA]])</f>
        <v>2018-9</v>
      </c>
    </row>
    <row r="4379" spans="1:4" x14ac:dyDescent="0.25">
      <c r="A4379" t="s">
        <v>2588</v>
      </c>
      <c r="B4379">
        <v>1</v>
      </c>
      <c r="C4379" s="54">
        <v>43374</v>
      </c>
      <c r="D4379" s="3" t="str">
        <f>YEAR(Datos_Consumo[[#This Row],[FECHA]])&amp;"-"&amp;MONTH(Datos_Consumo[[#This Row],[FECHA]])</f>
        <v>2018-10</v>
      </c>
    </row>
    <row r="4380" spans="1:4" x14ac:dyDescent="0.25">
      <c r="A4380" t="s">
        <v>2588</v>
      </c>
      <c r="B4380">
        <v>1</v>
      </c>
      <c r="C4380" s="54">
        <v>43405</v>
      </c>
      <c r="D4380" s="3" t="str">
        <f>YEAR(Datos_Consumo[[#This Row],[FECHA]])&amp;"-"&amp;MONTH(Datos_Consumo[[#This Row],[FECHA]])</f>
        <v>2018-11</v>
      </c>
    </row>
    <row r="4381" spans="1:4" x14ac:dyDescent="0.25">
      <c r="A4381" t="s">
        <v>2588</v>
      </c>
      <c r="B4381">
        <v>2</v>
      </c>
      <c r="C4381" s="54">
        <v>43435</v>
      </c>
      <c r="D4381" s="3" t="str">
        <f>YEAR(Datos_Consumo[[#This Row],[FECHA]])&amp;"-"&amp;MONTH(Datos_Consumo[[#This Row],[FECHA]])</f>
        <v>2018-12</v>
      </c>
    </row>
    <row r="4382" spans="1:4" x14ac:dyDescent="0.25">
      <c r="A4382" t="s">
        <v>2589</v>
      </c>
      <c r="B4382">
        <v>1</v>
      </c>
      <c r="C4382" s="54">
        <v>43405</v>
      </c>
      <c r="D4382" s="3" t="str">
        <f>YEAR(Datos_Consumo[[#This Row],[FECHA]])&amp;"-"&amp;MONTH(Datos_Consumo[[#This Row],[FECHA]])</f>
        <v>2018-11</v>
      </c>
    </row>
    <row r="4383" spans="1:4" x14ac:dyDescent="0.25">
      <c r="A4383" t="s">
        <v>2590</v>
      </c>
      <c r="B4383">
        <v>1</v>
      </c>
      <c r="C4383" s="54">
        <v>43466</v>
      </c>
      <c r="D4383" s="3" t="str">
        <f>YEAR(Datos_Consumo[[#This Row],[FECHA]])&amp;"-"&amp;MONTH(Datos_Consumo[[#This Row],[FECHA]])</f>
        <v>2019-1</v>
      </c>
    </row>
    <row r="4384" spans="1:4" x14ac:dyDescent="0.25">
      <c r="A4384" t="s">
        <v>2591</v>
      </c>
      <c r="B4384">
        <v>1</v>
      </c>
      <c r="C4384" s="54">
        <v>43313</v>
      </c>
      <c r="D4384" s="3" t="str">
        <f>YEAR(Datos_Consumo[[#This Row],[FECHA]])&amp;"-"&amp;MONTH(Datos_Consumo[[#This Row],[FECHA]])</f>
        <v>2018-8</v>
      </c>
    </row>
    <row r="4385" spans="1:4" x14ac:dyDescent="0.25">
      <c r="A4385" t="s">
        <v>2591</v>
      </c>
      <c r="B4385">
        <v>1</v>
      </c>
      <c r="C4385" s="54">
        <v>43344</v>
      </c>
      <c r="D4385" s="3" t="str">
        <f>YEAR(Datos_Consumo[[#This Row],[FECHA]])&amp;"-"&amp;MONTH(Datos_Consumo[[#This Row],[FECHA]])</f>
        <v>2018-9</v>
      </c>
    </row>
    <row r="4386" spans="1:4" x14ac:dyDescent="0.25">
      <c r="A4386" t="s">
        <v>2591</v>
      </c>
      <c r="B4386">
        <v>1</v>
      </c>
      <c r="C4386" s="54">
        <v>43405</v>
      </c>
      <c r="D4386" s="3" t="str">
        <f>YEAR(Datos_Consumo[[#This Row],[FECHA]])&amp;"-"&amp;MONTH(Datos_Consumo[[#This Row],[FECHA]])</f>
        <v>2018-11</v>
      </c>
    </row>
    <row r="4387" spans="1:4" x14ac:dyDescent="0.25">
      <c r="A4387" t="s">
        <v>2592</v>
      </c>
      <c r="B4387">
        <v>60</v>
      </c>
      <c r="C4387" s="54">
        <v>43313</v>
      </c>
      <c r="D4387" s="3" t="str">
        <f>YEAR(Datos_Consumo[[#This Row],[FECHA]])&amp;"-"&amp;MONTH(Datos_Consumo[[#This Row],[FECHA]])</f>
        <v>2018-8</v>
      </c>
    </row>
    <row r="4388" spans="1:4" x14ac:dyDescent="0.25">
      <c r="A4388" t="s">
        <v>2592</v>
      </c>
      <c r="B4388">
        <v>69</v>
      </c>
      <c r="C4388" s="54">
        <v>43344</v>
      </c>
      <c r="D4388" s="3" t="str">
        <f>YEAR(Datos_Consumo[[#This Row],[FECHA]])&amp;"-"&amp;MONTH(Datos_Consumo[[#This Row],[FECHA]])</f>
        <v>2018-9</v>
      </c>
    </row>
    <row r="4389" spans="1:4" x14ac:dyDescent="0.25">
      <c r="A4389" t="s">
        <v>2592</v>
      </c>
      <c r="B4389">
        <v>62</v>
      </c>
      <c r="C4389" s="54">
        <v>43374</v>
      </c>
      <c r="D4389" s="3" t="str">
        <f>YEAR(Datos_Consumo[[#This Row],[FECHA]])&amp;"-"&amp;MONTH(Datos_Consumo[[#This Row],[FECHA]])</f>
        <v>2018-10</v>
      </c>
    </row>
    <row r="4390" spans="1:4" x14ac:dyDescent="0.25">
      <c r="A4390" t="s">
        <v>2592</v>
      </c>
      <c r="B4390">
        <v>26</v>
      </c>
      <c r="C4390" s="54">
        <v>43405</v>
      </c>
      <c r="D4390" s="3" t="str">
        <f>YEAR(Datos_Consumo[[#This Row],[FECHA]])&amp;"-"&amp;MONTH(Datos_Consumo[[#This Row],[FECHA]])</f>
        <v>2018-11</v>
      </c>
    </row>
    <row r="4391" spans="1:4" x14ac:dyDescent="0.25">
      <c r="A4391" t="s">
        <v>2592</v>
      </c>
      <c r="B4391">
        <v>44</v>
      </c>
      <c r="C4391" s="54">
        <v>43435</v>
      </c>
      <c r="D4391" s="3" t="str">
        <f>YEAR(Datos_Consumo[[#This Row],[FECHA]])&amp;"-"&amp;MONTH(Datos_Consumo[[#This Row],[FECHA]])</f>
        <v>2018-12</v>
      </c>
    </row>
    <row r="4392" spans="1:4" x14ac:dyDescent="0.25">
      <c r="A4392" t="s">
        <v>2592</v>
      </c>
      <c r="B4392">
        <v>6</v>
      </c>
      <c r="C4392" s="54">
        <v>43466</v>
      </c>
      <c r="D4392" s="3" t="str">
        <f>YEAR(Datos_Consumo[[#This Row],[FECHA]])&amp;"-"&amp;MONTH(Datos_Consumo[[#This Row],[FECHA]])</f>
        <v>2019-1</v>
      </c>
    </row>
    <row r="4393" spans="1:4" x14ac:dyDescent="0.25">
      <c r="A4393" t="s">
        <v>2593</v>
      </c>
      <c r="B4393">
        <v>63</v>
      </c>
      <c r="C4393" s="54">
        <v>43313</v>
      </c>
      <c r="D4393" s="3" t="str">
        <f>YEAR(Datos_Consumo[[#This Row],[FECHA]])&amp;"-"&amp;MONTH(Datos_Consumo[[#This Row],[FECHA]])</f>
        <v>2018-8</v>
      </c>
    </row>
    <row r="4394" spans="1:4" x14ac:dyDescent="0.25">
      <c r="A4394" t="s">
        <v>2593</v>
      </c>
      <c r="B4394">
        <v>72</v>
      </c>
      <c r="C4394" s="54">
        <v>43344</v>
      </c>
      <c r="D4394" s="3" t="str">
        <f>YEAR(Datos_Consumo[[#This Row],[FECHA]])&amp;"-"&amp;MONTH(Datos_Consumo[[#This Row],[FECHA]])</f>
        <v>2018-9</v>
      </c>
    </row>
    <row r="4395" spans="1:4" x14ac:dyDescent="0.25">
      <c r="A4395" t="s">
        <v>2593</v>
      </c>
      <c r="B4395">
        <v>60</v>
      </c>
      <c r="C4395" s="54">
        <v>43374</v>
      </c>
      <c r="D4395" s="3" t="str">
        <f>YEAR(Datos_Consumo[[#This Row],[FECHA]])&amp;"-"&amp;MONTH(Datos_Consumo[[#This Row],[FECHA]])</f>
        <v>2018-10</v>
      </c>
    </row>
    <row r="4396" spans="1:4" x14ac:dyDescent="0.25">
      <c r="A4396" t="s">
        <v>2593</v>
      </c>
      <c r="B4396">
        <v>47</v>
      </c>
      <c r="C4396" s="54">
        <v>43405</v>
      </c>
      <c r="D4396" s="3" t="str">
        <f>YEAR(Datos_Consumo[[#This Row],[FECHA]])&amp;"-"&amp;MONTH(Datos_Consumo[[#This Row],[FECHA]])</f>
        <v>2018-11</v>
      </c>
    </row>
    <row r="4397" spans="1:4" x14ac:dyDescent="0.25">
      <c r="A4397" t="s">
        <v>2593</v>
      </c>
      <c r="B4397">
        <v>37</v>
      </c>
      <c r="C4397" s="54">
        <v>43435</v>
      </c>
      <c r="D4397" s="3" t="str">
        <f>YEAR(Datos_Consumo[[#This Row],[FECHA]])&amp;"-"&amp;MONTH(Datos_Consumo[[#This Row],[FECHA]])</f>
        <v>2018-12</v>
      </c>
    </row>
    <row r="4398" spans="1:4" x14ac:dyDescent="0.25">
      <c r="A4398" t="s">
        <v>2593</v>
      </c>
      <c r="B4398">
        <v>26</v>
      </c>
      <c r="C4398" s="54">
        <v>43466</v>
      </c>
      <c r="D4398" s="3" t="str">
        <f>YEAR(Datos_Consumo[[#This Row],[FECHA]])&amp;"-"&amp;MONTH(Datos_Consumo[[#This Row],[FECHA]])</f>
        <v>2019-1</v>
      </c>
    </row>
    <row r="4399" spans="1:4" x14ac:dyDescent="0.25">
      <c r="A4399" t="s">
        <v>2594</v>
      </c>
      <c r="B4399">
        <v>43</v>
      </c>
      <c r="C4399" s="54">
        <v>43313</v>
      </c>
      <c r="D4399" s="3" t="str">
        <f>YEAR(Datos_Consumo[[#This Row],[FECHA]])&amp;"-"&amp;MONTH(Datos_Consumo[[#This Row],[FECHA]])</f>
        <v>2018-8</v>
      </c>
    </row>
    <row r="4400" spans="1:4" x14ac:dyDescent="0.25">
      <c r="A4400" t="s">
        <v>2594</v>
      </c>
      <c r="B4400">
        <v>55</v>
      </c>
      <c r="C4400" s="54">
        <v>43344</v>
      </c>
      <c r="D4400" s="3" t="str">
        <f>YEAR(Datos_Consumo[[#This Row],[FECHA]])&amp;"-"&amp;MONTH(Datos_Consumo[[#This Row],[FECHA]])</f>
        <v>2018-9</v>
      </c>
    </row>
    <row r="4401" spans="1:4" x14ac:dyDescent="0.25">
      <c r="A4401" t="s">
        <v>2594</v>
      </c>
      <c r="B4401">
        <v>81</v>
      </c>
      <c r="C4401" s="54">
        <v>43374</v>
      </c>
      <c r="D4401" s="3" t="str">
        <f>YEAR(Datos_Consumo[[#This Row],[FECHA]])&amp;"-"&amp;MONTH(Datos_Consumo[[#This Row],[FECHA]])</f>
        <v>2018-10</v>
      </c>
    </row>
    <row r="4402" spans="1:4" x14ac:dyDescent="0.25">
      <c r="A4402" t="s">
        <v>2594</v>
      </c>
      <c r="B4402">
        <v>48</v>
      </c>
      <c r="C4402" s="54">
        <v>43405</v>
      </c>
      <c r="D4402" s="3" t="str">
        <f>YEAR(Datos_Consumo[[#This Row],[FECHA]])&amp;"-"&amp;MONTH(Datos_Consumo[[#This Row],[FECHA]])</f>
        <v>2018-11</v>
      </c>
    </row>
    <row r="4403" spans="1:4" x14ac:dyDescent="0.25">
      <c r="A4403" t="s">
        <v>2594</v>
      </c>
      <c r="B4403">
        <v>65</v>
      </c>
      <c r="C4403" s="54">
        <v>43435</v>
      </c>
      <c r="D4403" s="3" t="str">
        <f>YEAR(Datos_Consumo[[#This Row],[FECHA]])&amp;"-"&amp;MONTH(Datos_Consumo[[#This Row],[FECHA]])</f>
        <v>2018-12</v>
      </c>
    </row>
    <row r="4404" spans="1:4" x14ac:dyDescent="0.25">
      <c r="A4404" t="s">
        <v>2594</v>
      </c>
      <c r="B4404">
        <v>16</v>
      </c>
      <c r="C4404" s="54">
        <v>43466</v>
      </c>
      <c r="D4404" s="3" t="str">
        <f>YEAR(Datos_Consumo[[#This Row],[FECHA]])&amp;"-"&amp;MONTH(Datos_Consumo[[#This Row],[FECHA]])</f>
        <v>2019-1</v>
      </c>
    </row>
    <row r="4405" spans="1:4" x14ac:dyDescent="0.25">
      <c r="A4405" t="s">
        <v>2595</v>
      </c>
      <c r="B4405">
        <v>5</v>
      </c>
      <c r="C4405" s="54">
        <v>43313</v>
      </c>
      <c r="D4405" s="3" t="str">
        <f>YEAR(Datos_Consumo[[#This Row],[FECHA]])&amp;"-"&amp;MONTH(Datos_Consumo[[#This Row],[FECHA]])</f>
        <v>2018-8</v>
      </c>
    </row>
    <row r="4406" spans="1:4" x14ac:dyDescent="0.25">
      <c r="A4406" t="s">
        <v>2595</v>
      </c>
      <c r="B4406">
        <v>2</v>
      </c>
      <c r="C4406" s="54">
        <v>43344</v>
      </c>
      <c r="D4406" s="3" t="str">
        <f>YEAR(Datos_Consumo[[#This Row],[FECHA]])&amp;"-"&amp;MONTH(Datos_Consumo[[#This Row],[FECHA]])</f>
        <v>2018-9</v>
      </c>
    </row>
    <row r="4407" spans="1:4" x14ac:dyDescent="0.25">
      <c r="A4407" t="s">
        <v>2595</v>
      </c>
      <c r="B4407">
        <v>3</v>
      </c>
      <c r="C4407" s="54">
        <v>43374</v>
      </c>
      <c r="D4407" s="3" t="str">
        <f>YEAR(Datos_Consumo[[#This Row],[FECHA]])&amp;"-"&amp;MONTH(Datos_Consumo[[#This Row],[FECHA]])</f>
        <v>2018-10</v>
      </c>
    </row>
    <row r="4408" spans="1:4" x14ac:dyDescent="0.25">
      <c r="A4408" t="s">
        <v>2595</v>
      </c>
      <c r="B4408">
        <v>2</v>
      </c>
      <c r="C4408" s="54">
        <v>43405</v>
      </c>
      <c r="D4408" s="3" t="str">
        <f>YEAR(Datos_Consumo[[#This Row],[FECHA]])&amp;"-"&amp;MONTH(Datos_Consumo[[#This Row],[FECHA]])</f>
        <v>2018-11</v>
      </c>
    </row>
    <row r="4409" spans="1:4" x14ac:dyDescent="0.25">
      <c r="A4409" t="s">
        <v>2595</v>
      </c>
      <c r="B4409">
        <v>1</v>
      </c>
      <c r="C4409" s="54">
        <v>43435</v>
      </c>
      <c r="D4409" s="3" t="str">
        <f>YEAR(Datos_Consumo[[#This Row],[FECHA]])&amp;"-"&amp;MONTH(Datos_Consumo[[#This Row],[FECHA]])</f>
        <v>2018-12</v>
      </c>
    </row>
    <row r="4410" spans="1:4" x14ac:dyDescent="0.25">
      <c r="A4410" t="s">
        <v>2596</v>
      </c>
      <c r="B4410">
        <v>1</v>
      </c>
      <c r="C4410" s="54">
        <v>43435</v>
      </c>
      <c r="D4410" s="3" t="str">
        <f>YEAR(Datos_Consumo[[#This Row],[FECHA]])&amp;"-"&amp;MONTH(Datos_Consumo[[#This Row],[FECHA]])</f>
        <v>2018-12</v>
      </c>
    </row>
    <row r="4411" spans="1:4" x14ac:dyDescent="0.25">
      <c r="A4411" t="s">
        <v>2597</v>
      </c>
      <c r="B4411">
        <v>4</v>
      </c>
      <c r="C4411" s="54">
        <v>43313</v>
      </c>
      <c r="D4411" s="3" t="str">
        <f>YEAR(Datos_Consumo[[#This Row],[FECHA]])&amp;"-"&amp;MONTH(Datos_Consumo[[#This Row],[FECHA]])</f>
        <v>2018-8</v>
      </c>
    </row>
    <row r="4412" spans="1:4" x14ac:dyDescent="0.25">
      <c r="A4412" t="s">
        <v>2597</v>
      </c>
      <c r="B4412">
        <v>1</v>
      </c>
      <c r="C4412" s="54">
        <v>43405</v>
      </c>
      <c r="D4412" s="3" t="str">
        <f>YEAR(Datos_Consumo[[#This Row],[FECHA]])&amp;"-"&amp;MONTH(Datos_Consumo[[#This Row],[FECHA]])</f>
        <v>2018-11</v>
      </c>
    </row>
    <row r="4413" spans="1:4" x14ac:dyDescent="0.25">
      <c r="A4413" t="s">
        <v>2597</v>
      </c>
      <c r="B4413">
        <v>1</v>
      </c>
      <c r="C4413" s="54">
        <v>43435</v>
      </c>
      <c r="D4413" s="3" t="str">
        <f>YEAR(Datos_Consumo[[#This Row],[FECHA]])&amp;"-"&amp;MONTH(Datos_Consumo[[#This Row],[FECHA]])</f>
        <v>2018-12</v>
      </c>
    </row>
    <row r="4414" spans="1:4" x14ac:dyDescent="0.25">
      <c r="A4414" t="s">
        <v>2598</v>
      </c>
      <c r="B4414">
        <v>4</v>
      </c>
      <c r="C4414" s="54">
        <v>43374</v>
      </c>
      <c r="D4414" s="3" t="str">
        <f>YEAR(Datos_Consumo[[#This Row],[FECHA]])&amp;"-"&amp;MONTH(Datos_Consumo[[#This Row],[FECHA]])</f>
        <v>2018-10</v>
      </c>
    </row>
    <row r="4415" spans="1:4" x14ac:dyDescent="0.25">
      <c r="A4415" t="s">
        <v>2598</v>
      </c>
      <c r="B4415">
        <v>1</v>
      </c>
      <c r="C4415" s="54">
        <v>43466</v>
      </c>
      <c r="D4415" s="3" t="str">
        <f>YEAR(Datos_Consumo[[#This Row],[FECHA]])&amp;"-"&amp;MONTH(Datos_Consumo[[#This Row],[FECHA]])</f>
        <v>2019-1</v>
      </c>
    </row>
    <row r="4416" spans="1:4" x14ac:dyDescent="0.25">
      <c r="A4416" t="s">
        <v>2599</v>
      </c>
      <c r="B4416">
        <v>1</v>
      </c>
      <c r="C4416" s="54">
        <v>43313</v>
      </c>
      <c r="D4416" s="3" t="str">
        <f>YEAR(Datos_Consumo[[#This Row],[FECHA]])&amp;"-"&amp;MONTH(Datos_Consumo[[#This Row],[FECHA]])</f>
        <v>2018-8</v>
      </c>
    </row>
    <row r="4417" spans="1:4" x14ac:dyDescent="0.25">
      <c r="A4417" t="s">
        <v>2599</v>
      </c>
      <c r="B4417">
        <v>2</v>
      </c>
      <c r="C4417" s="54">
        <v>43344</v>
      </c>
      <c r="D4417" s="3" t="str">
        <f>YEAR(Datos_Consumo[[#This Row],[FECHA]])&amp;"-"&amp;MONTH(Datos_Consumo[[#This Row],[FECHA]])</f>
        <v>2018-9</v>
      </c>
    </row>
    <row r="4418" spans="1:4" x14ac:dyDescent="0.25">
      <c r="A4418" t="s">
        <v>2599</v>
      </c>
      <c r="B4418">
        <v>3</v>
      </c>
      <c r="C4418" s="54">
        <v>43405</v>
      </c>
      <c r="D4418" s="3" t="str">
        <f>YEAR(Datos_Consumo[[#This Row],[FECHA]])&amp;"-"&amp;MONTH(Datos_Consumo[[#This Row],[FECHA]])</f>
        <v>2018-11</v>
      </c>
    </row>
    <row r="4419" spans="1:4" x14ac:dyDescent="0.25">
      <c r="A4419" t="s">
        <v>2599</v>
      </c>
      <c r="B4419">
        <v>1</v>
      </c>
      <c r="C4419" s="54">
        <v>43435</v>
      </c>
      <c r="D4419" s="3" t="str">
        <f>YEAR(Datos_Consumo[[#This Row],[FECHA]])&amp;"-"&amp;MONTH(Datos_Consumo[[#This Row],[FECHA]])</f>
        <v>2018-12</v>
      </c>
    </row>
    <row r="4420" spans="1:4" x14ac:dyDescent="0.25">
      <c r="A4420" t="s">
        <v>2599</v>
      </c>
      <c r="B4420">
        <v>1</v>
      </c>
      <c r="C4420" s="54">
        <v>43466</v>
      </c>
      <c r="D4420" s="3" t="str">
        <f>YEAR(Datos_Consumo[[#This Row],[FECHA]])&amp;"-"&amp;MONTH(Datos_Consumo[[#This Row],[FECHA]])</f>
        <v>2019-1</v>
      </c>
    </row>
    <row r="4421" spans="1:4" x14ac:dyDescent="0.25">
      <c r="A4421" t="s">
        <v>2600</v>
      </c>
      <c r="B4421">
        <v>48</v>
      </c>
      <c r="C4421" s="54">
        <v>43313</v>
      </c>
      <c r="D4421" s="3" t="str">
        <f>YEAR(Datos_Consumo[[#This Row],[FECHA]])&amp;"-"&amp;MONTH(Datos_Consumo[[#This Row],[FECHA]])</f>
        <v>2018-8</v>
      </c>
    </row>
    <row r="4422" spans="1:4" x14ac:dyDescent="0.25">
      <c r="A4422" t="s">
        <v>2600</v>
      </c>
      <c r="B4422">
        <v>40</v>
      </c>
      <c r="C4422" s="54">
        <v>43344</v>
      </c>
      <c r="D4422" s="3" t="str">
        <f>YEAR(Datos_Consumo[[#This Row],[FECHA]])&amp;"-"&amp;MONTH(Datos_Consumo[[#This Row],[FECHA]])</f>
        <v>2018-9</v>
      </c>
    </row>
    <row r="4423" spans="1:4" x14ac:dyDescent="0.25">
      <c r="A4423" t="s">
        <v>2600</v>
      </c>
      <c r="B4423">
        <v>40</v>
      </c>
      <c r="C4423" s="54">
        <v>43374</v>
      </c>
      <c r="D4423" s="3" t="str">
        <f>YEAR(Datos_Consumo[[#This Row],[FECHA]])&amp;"-"&amp;MONTH(Datos_Consumo[[#This Row],[FECHA]])</f>
        <v>2018-10</v>
      </c>
    </row>
    <row r="4424" spans="1:4" x14ac:dyDescent="0.25">
      <c r="A4424" t="s">
        <v>2600</v>
      </c>
      <c r="B4424">
        <v>35</v>
      </c>
      <c r="C4424" s="54">
        <v>43405</v>
      </c>
      <c r="D4424" s="3" t="str">
        <f>YEAR(Datos_Consumo[[#This Row],[FECHA]])&amp;"-"&amp;MONTH(Datos_Consumo[[#This Row],[FECHA]])</f>
        <v>2018-11</v>
      </c>
    </row>
    <row r="4425" spans="1:4" x14ac:dyDescent="0.25">
      <c r="A4425" t="s">
        <v>2600</v>
      </c>
      <c r="B4425">
        <v>18</v>
      </c>
      <c r="C4425" s="54">
        <v>43435</v>
      </c>
      <c r="D4425" s="3" t="str">
        <f>YEAR(Datos_Consumo[[#This Row],[FECHA]])&amp;"-"&amp;MONTH(Datos_Consumo[[#This Row],[FECHA]])</f>
        <v>2018-12</v>
      </c>
    </row>
    <row r="4426" spans="1:4" x14ac:dyDescent="0.25">
      <c r="A4426" t="s">
        <v>2600</v>
      </c>
      <c r="B4426">
        <v>5</v>
      </c>
      <c r="C4426" s="54">
        <v>43466</v>
      </c>
      <c r="D4426" s="3" t="str">
        <f>YEAR(Datos_Consumo[[#This Row],[FECHA]])&amp;"-"&amp;MONTH(Datos_Consumo[[#This Row],[FECHA]])</f>
        <v>2019-1</v>
      </c>
    </row>
    <row r="4427" spans="1:4" x14ac:dyDescent="0.25">
      <c r="A4427" t="s">
        <v>2601</v>
      </c>
      <c r="B4427">
        <v>47</v>
      </c>
      <c r="C4427" s="54">
        <v>43313</v>
      </c>
      <c r="D4427" s="3" t="str">
        <f>YEAR(Datos_Consumo[[#This Row],[FECHA]])&amp;"-"&amp;MONTH(Datos_Consumo[[#This Row],[FECHA]])</f>
        <v>2018-8</v>
      </c>
    </row>
    <row r="4428" spans="1:4" x14ac:dyDescent="0.25">
      <c r="A4428" t="s">
        <v>2601</v>
      </c>
      <c r="B4428">
        <v>39</v>
      </c>
      <c r="C4428" s="54">
        <v>43344</v>
      </c>
      <c r="D4428" s="3" t="str">
        <f>YEAR(Datos_Consumo[[#This Row],[FECHA]])&amp;"-"&amp;MONTH(Datos_Consumo[[#This Row],[FECHA]])</f>
        <v>2018-9</v>
      </c>
    </row>
    <row r="4429" spans="1:4" x14ac:dyDescent="0.25">
      <c r="A4429" t="s">
        <v>2601</v>
      </c>
      <c r="B4429">
        <v>40</v>
      </c>
      <c r="C4429" s="54">
        <v>43374</v>
      </c>
      <c r="D4429" s="3" t="str">
        <f>YEAR(Datos_Consumo[[#This Row],[FECHA]])&amp;"-"&amp;MONTH(Datos_Consumo[[#This Row],[FECHA]])</f>
        <v>2018-10</v>
      </c>
    </row>
    <row r="4430" spans="1:4" x14ac:dyDescent="0.25">
      <c r="A4430" t="s">
        <v>2601</v>
      </c>
      <c r="B4430">
        <v>31</v>
      </c>
      <c r="C4430" s="54">
        <v>43405</v>
      </c>
      <c r="D4430" s="3" t="str">
        <f>YEAR(Datos_Consumo[[#This Row],[FECHA]])&amp;"-"&amp;MONTH(Datos_Consumo[[#This Row],[FECHA]])</f>
        <v>2018-11</v>
      </c>
    </row>
    <row r="4431" spans="1:4" x14ac:dyDescent="0.25">
      <c r="A4431" t="s">
        <v>2601</v>
      </c>
      <c r="B4431">
        <v>15</v>
      </c>
      <c r="C4431" s="54">
        <v>43435</v>
      </c>
      <c r="D4431" s="3" t="str">
        <f>YEAR(Datos_Consumo[[#This Row],[FECHA]])&amp;"-"&amp;MONTH(Datos_Consumo[[#This Row],[FECHA]])</f>
        <v>2018-12</v>
      </c>
    </row>
    <row r="4432" spans="1:4" x14ac:dyDescent="0.25">
      <c r="A4432" t="s">
        <v>2601</v>
      </c>
      <c r="B4432">
        <v>21</v>
      </c>
      <c r="C4432" s="54">
        <v>43466</v>
      </c>
      <c r="D4432" s="3" t="str">
        <f>YEAR(Datos_Consumo[[#This Row],[FECHA]])&amp;"-"&amp;MONTH(Datos_Consumo[[#This Row],[FECHA]])</f>
        <v>2019-1</v>
      </c>
    </row>
    <row r="4433" spans="1:4" x14ac:dyDescent="0.25">
      <c r="A4433" t="s">
        <v>2602</v>
      </c>
      <c r="B4433">
        <v>3</v>
      </c>
      <c r="C4433" s="54">
        <v>43313</v>
      </c>
      <c r="D4433" s="3" t="str">
        <f>YEAR(Datos_Consumo[[#This Row],[FECHA]])&amp;"-"&amp;MONTH(Datos_Consumo[[#This Row],[FECHA]])</f>
        <v>2018-8</v>
      </c>
    </row>
    <row r="4434" spans="1:4" x14ac:dyDescent="0.25">
      <c r="A4434" t="s">
        <v>2602</v>
      </c>
      <c r="B4434">
        <v>2</v>
      </c>
      <c r="C4434" s="54">
        <v>43374</v>
      </c>
      <c r="D4434" s="3" t="str">
        <f>YEAR(Datos_Consumo[[#This Row],[FECHA]])&amp;"-"&amp;MONTH(Datos_Consumo[[#This Row],[FECHA]])</f>
        <v>2018-10</v>
      </c>
    </row>
    <row r="4435" spans="1:4" x14ac:dyDescent="0.25">
      <c r="A4435" t="s">
        <v>2602</v>
      </c>
      <c r="B4435">
        <v>2</v>
      </c>
      <c r="C4435" s="54">
        <v>43405</v>
      </c>
      <c r="D4435" s="3" t="str">
        <f>YEAR(Datos_Consumo[[#This Row],[FECHA]])&amp;"-"&amp;MONTH(Datos_Consumo[[#This Row],[FECHA]])</f>
        <v>2018-11</v>
      </c>
    </row>
    <row r="4436" spans="1:4" x14ac:dyDescent="0.25">
      <c r="A4436" t="s">
        <v>2603</v>
      </c>
      <c r="B4436">
        <v>2</v>
      </c>
      <c r="C4436" s="54">
        <v>43313</v>
      </c>
      <c r="D4436" s="3" t="str">
        <f>YEAR(Datos_Consumo[[#This Row],[FECHA]])&amp;"-"&amp;MONTH(Datos_Consumo[[#This Row],[FECHA]])</f>
        <v>2018-8</v>
      </c>
    </row>
    <row r="4437" spans="1:4" x14ac:dyDescent="0.25">
      <c r="A4437" t="s">
        <v>2603</v>
      </c>
      <c r="B4437">
        <v>1</v>
      </c>
      <c r="C4437" s="54">
        <v>43466</v>
      </c>
      <c r="D4437" s="3" t="str">
        <f>YEAR(Datos_Consumo[[#This Row],[FECHA]])&amp;"-"&amp;MONTH(Datos_Consumo[[#This Row],[FECHA]])</f>
        <v>2019-1</v>
      </c>
    </row>
    <row r="4438" spans="1:4" x14ac:dyDescent="0.25">
      <c r="A4438" t="s">
        <v>2604</v>
      </c>
      <c r="B4438">
        <v>1</v>
      </c>
      <c r="C4438" s="54">
        <v>43313</v>
      </c>
      <c r="D4438" s="3" t="str">
        <f>YEAR(Datos_Consumo[[#This Row],[FECHA]])&amp;"-"&amp;MONTH(Datos_Consumo[[#This Row],[FECHA]])</f>
        <v>2018-8</v>
      </c>
    </row>
    <row r="4439" spans="1:4" x14ac:dyDescent="0.25">
      <c r="A4439" t="s">
        <v>2604</v>
      </c>
      <c r="B4439">
        <v>4</v>
      </c>
      <c r="C4439" s="54">
        <v>43344</v>
      </c>
      <c r="D4439" s="3" t="str">
        <f>YEAR(Datos_Consumo[[#This Row],[FECHA]])&amp;"-"&amp;MONTH(Datos_Consumo[[#This Row],[FECHA]])</f>
        <v>2018-9</v>
      </c>
    </row>
    <row r="4440" spans="1:4" x14ac:dyDescent="0.25">
      <c r="A4440" t="s">
        <v>2604</v>
      </c>
      <c r="B4440">
        <v>1</v>
      </c>
      <c r="C4440" s="54">
        <v>43435</v>
      </c>
      <c r="D4440" s="3" t="str">
        <f>YEAR(Datos_Consumo[[#This Row],[FECHA]])&amp;"-"&amp;MONTH(Datos_Consumo[[#This Row],[FECHA]])</f>
        <v>2018-12</v>
      </c>
    </row>
    <row r="4441" spans="1:4" x14ac:dyDescent="0.25">
      <c r="A4441" t="s">
        <v>2605</v>
      </c>
      <c r="B4441">
        <v>1</v>
      </c>
      <c r="C4441" s="54">
        <v>43313</v>
      </c>
      <c r="D4441" s="3" t="str">
        <f>YEAR(Datos_Consumo[[#This Row],[FECHA]])&amp;"-"&amp;MONTH(Datos_Consumo[[#This Row],[FECHA]])</f>
        <v>2018-8</v>
      </c>
    </row>
    <row r="4442" spans="1:4" x14ac:dyDescent="0.25">
      <c r="A4442" t="s">
        <v>2605</v>
      </c>
      <c r="B4442">
        <v>2</v>
      </c>
      <c r="C4442" s="54">
        <v>43374</v>
      </c>
      <c r="D4442" s="3" t="str">
        <f>YEAR(Datos_Consumo[[#This Row],[FECHA]])&amp;"-"&amp;MONTH(Datos_Consumo[[#This Row],[FECHA]])</f>
        <v>2018-10</v>
      </c>
    </row>
    <row r="4443" spans="1:4" x14ac:dyDescent="0.25">
      <c r="A4443" t="s">
        <v>2605</v>
      </c>
      <c r="B4443">
        <v>1</v>
      </c>
      <c r="C4443" s="54">
        <v>43405</v>
      </c>
      <c r="D4443" s="3" t="str">
        <f>YEAR(Datos_Consumo[[#This Row],[FECHA]])&amp;"-"&amp;MONTH(Datos_Consumo[[#This Row],[FECHA]])</f>
        <v>2018-11</v>
      </c>
    </row>
    <row r="4444" spans="1:4" x14ac:dyDescent="0.25">
      <c r="A4444" t="s">
        <v>2606</v>
      </c>
      <c r="B4444">
        <v>2</v>
      </c>
      <c r="C4444" s="54">
        <v>43313</v>
      </c>
      <c r="D4444" s="3" t="str">
        <f>YEAR(Datos_Consumo[[#This Row],[FECHA]])&amp;"-"&amp;MONTH(Datos_Consumo[[#This Row],[FECHA]])</f>
        <v>2018-8</v>
      </c>
    </row>
    <row r="4445" spans="1:4" x14ac:dyDescent="0.25">
      <c r="A4445" t="s">
        <v>2606</v>
      </c>
      <c r="B4445">
        <v>3</v>
      </c>
      <c r="C4445" s="54">
        <v>43405</v>
      </c>
      <c r="D4445" s="3" t="str">
        <f>YEAR(Datos_Consumo[[#This Row],[FECHA]])&amp;"-"&amp;MONTH(Datos_Consumo[[#This Row],[FECHA]])</f>
        <v>2018-11</v>
      </c>
    </row>
    <row r="4446" spans="1:4" x14ac:dyDescent="0.25">
      <c r="A4446" t="s">
        <v>2606</v>
      </c>
      <c r="B4446">
        <v>1</v>
      </c>
      <c r="C4446" s="54">
        <v>43435</v>
      </c>
      <c r="D4446" s="3" t="str">
        <f>YEAR(Datos_Consumo[[#This Row],[FECHA]])&amp;"-"&amp;MONTH(Datos_Consumo[[#This Row],[FECHA]])</f>
        <v>2018-12</v>
      </c>
    </row>
    <row r="4447" spans="1:4" x14ac:dyDescent="0.25">
      <c r="A4447" t="s">
        <v>2607</v>
      </c>
      <c r="B4447">
        <v>8</v>
      </c>
      <c r="C4447" s="54">
        <v>43313</v>
      </c>
      <c r="D4447" s="3" t="str">
        <f>YEAR(Datos_Consumo[[#This Row],[FECHA]])&amp;"-"&amp;MONTH(Datos_Consumo[[#This Row],[FECHA]])</f>
        <v>2018-8</v>
      </c>
    </row>
    <row r="4448" spans="1:4" x14ac:dyDescent="0.25">
      <c r="A4448" t="s">
        <v>2607</v>
      </c>
      <c r="B4448">
        <v>1</v>
      </c>
      <c r="C4448" s="54">
        <v>43344</v>
      </c>
      <c r="D4448" s="3" t="str">
        <f>YEAR(Datos_Consumo[[#This Row],[FECHA]])&amp;"-"&amp;MONTH(Datos_Consumo[[#This Row],[FECHA]])</f>
        <v>2018-9</v>
      </c>
    </row>
    <row r="4449" spans="1:4" x14ac:dyDescent="0.25">
      <c r="A4449" t="s">
        <v>2607</v>
      </c>
      <c r="B4449">
        <v>4</v>
      </c>
      <c r="C4449" s="54">
        <v>43374</v>
      </c>
      <c r="D4449" s="3" t="str">
        <f>YEAR(Datos_Consumo[[#This Row],[FECHA]])&amp;"-"&amp;MONTH(Datos_Consumo[[#This Row],[FECHA]])</f>
        <v>2018-10</v>
      </c>
    </row>
    <row r="4450" spans="1:4" x14ac:dyDescent="0.25">
      <c r="A4450" t="s">
        <v>2608</v>
      </c>
      <c r="B4450">
        <v>1</v>
      </c>
      <c r="C4450" s="54">
        <v>43313</v>
      </c>
      <c r="D4450" s="3" t="str">
        <f>YEAR(Datos_Consumo[[#This Row],[FECHA]])&amp;"-"&amp;MONTH(Datos_Consumo[[#This Row],[FECHA]])</f>
        <v>2018-8</v>
      </c>
    </row>
    <row r="4451" spans="1:4" x14ac:dyDescent="0.25">
      <c r="A4451" t="s">
        <v>2608</v>
      </c>
      <c r="B4451">
        <v>2</v>
      </c>
      <c r="C4451" s="54">
        <v>43344</v>
      </c>
      <c r="D4451" s="3" t="str">
        <f>YEAR(Datos_Consumo[[#This Row],[FECHA]])&amp;"-"&amp;MONTH(Datos_Consumo[[#This Row],[FECHA]])</f>
        <v>2018-9</v>
      </c>
    </row>
    <row r="4452" spans="1:4" x14ac:dyDescent="0.25">
      <c r="A4452" t="s">
        <v>2608</v>
      </c>
      <c r="B4452">
        <v>10</v>
      </c>
      <c r="C4452" s="54">
        <v>43374</v>
      </c>
      <c r="D4452" s="3" t="str">
        <f>YEAR(Datos_Consumo[[#This Row],[FECHA]])&amp;"-"&amp;MONTH(Datos_Consumo[[#This Row],[FECHA]])</f>
        <v>2018-10</v>
      </c>
    </row>
    <row r="4453" spans="1:4" x14ac:dyDescent="0.25">
      <c r="A4453" t="s">
        <v>2609</v>
      </c>
      <c r="B4453">
        <v>2</v>
      </c>
      <c r="C4453" s="54">
        <v>43344</v>
      </c>
      <c r="D4453" s="3" t="str">
        <f>YEAR(Datos_Consumo[[#This Row],[FECHA]])&amp;"-"&amp;MONTH(Datos_Consumo[[#This Row],[FECHA]])</f>
        <v>2018-9</v>
      </c>
    </row>
    <row r="4454" spans="1:4" x14ac:dyDescent="0.25">
      <c r="A4454" t="s">
        <v>2609</v>
      </c>
      <c r="B4454">
        <v>15</v>
      </c>
      <c r="C4454" s="54">
        <v>43374</v>
      </c>
      <c r="D4454" s="3" t="str">
        <f>YEAR(Datos_Consumo[[#This Row],[FECHA]])&amp;"-"&amp;MONTH(Datos_Consumo[[#This Row],[FECHA]])</f>
        <v>2018-10</v>
      </c>
    </row>
    <row r="4455" spans="1:4" x14ac:dyDescent="0.25">
      <c r="A4455" t="s">
        <v>2610</v>
      </c>
      <c r="B4455">
        <v>2</v>
      </c>
      <c r="C4455" s="54">
        <v>43313</v>
      </c>
      <c r="D4455" s="3" t="str">
        <f>YEAR(Datos_Consumo[[#This Row],[FECHA]])&amp;"-"&amp;MONTH(Datos_Consumo[[#This Row],[FECHA]])</f>
        <v>2018-8</v>
      </c>
    </row>
    <row r="4456" spans="1:4" x14ac:dyDescent="0.25">
      <c r="A4456" t="s">
        <v>2611</v>
      </c>
      <c r="B4456">
        <v>55</v>
      </c>
      <c r="C4456" s="54">
        <v>43313</v>
      </c>
      <c r="D4456" s="3" t="str">
        <f>YEAR(Datos_Consumo[[#This Row],[FECHA]])&amp;"-"&amp;MONTH(Datos_Consumo[[#This Row],[FECHA]])</f>
        <v>2018-8</v>
      </c>
    </row>
    <row r="4457" spans="1:4" x14ac:dyDescent="0.25">
      <c r="A4457" t="s">
        <v>2611</v>
      </c>
      <c r="B4457">
        <v>42</v>
      </c>
      <c r="C4457" s="54">
        <v>43344</v>
      </c>
      <c r="D4457" s="3" t="str">
        <f>YEAR(Datos_Consumo[[#This Row],[FECHA]])&amp;"-"&amp;MONTH(Datos_Consumo[[#This Row],[FECHA]])</f>
        <v>2018-9</v>
      </c>
    </row>
    <row r="4458" spans="1:4" x14ac:dyDescent="0.25">
      <c r="A4458" t="s">
        <v>2611</v>
      </c>
      <c r="B4458">
        <v>39</v>
      </c>
      <c r="C4458" s="54">
        <v>43374</v>
      </c>
      <c r="D4458" s="3" t="str">
        <f>YEAR(Datos_Consumo[[#This Row],[FECHA]])&amp;"-"&amp;MONTH(Datos_Consumo[[#This Row],[FECHA]])</f>
        <v>2018-10</v>
      </c>
    </row>
    <row r="4459" spans="1:4" x14ac:dyDescent="0.25">
      <c r="A4459" t="s">
        <v>2611</v>
      </c>
      <c r="B4459">
        <v>40</v>
      </c>
      <c r="C4459" s="54">
        <v>43405</v>
      </c>
      <c r="D4459" s="3" t="str">
        <f>YEAR(Datos_Consumo[[#This Row],[FECHA]])&amp;"-"&amp;MONTH(Datos_Consumo[[#This Row],[FECHA]])</f>
        <v>2018-11</v>
      </c>
    </row>
    <row r="4460" spans="1:4" x14ac:dyDescent="0.25">
      <c r="A4460" t="s">
        <v>2611</v>
      </c>
      <c r="B4460">
        <v>16</v>
      </c>
      <c r="C4460" s="54">
        <v>43435</v>
      </c>
      <c r="D4460" s="3" t="str">
        <f>YEAR(Datos_Consumo[[#This Row],[FECHA]])&amp;"-"&amp;MONTH(Datos_Consumo[[#This Row],[FECHA]])</f>
        <v>2018-12</v>
      </c>
    </row>
    <row r="4461" spans="1:4" x14ac:dyDescent="0.25">
      <c r="A4461" t="s">
        <v>2611</v>
      </c>
      <c r="B4461">
        <v>18</v>
      </c>
      <c r="C4461" s="54">
        <v>43466</v>
      </c>
      <c r="D4461" s="3" t="str">
        <f>YEAR(Datos_Consumo[[#This Row],[FECHA]])&amp;"-"&amp;MONTH(Datos_Consumo[[#This Row],[FECHA]])</f>
        <v>2019-1</v>
      </c>
    </row>
    <row r="4462" spans="1:4" x14ac:dyDescent="0.25">
      <c r="A4462" t="s">
        <v>2612</v>
      </c>
      <c r="B4462">
        <v>97</v>
      </c>
      <c r="C4462" s="54">
        <v>43313</v>
      </c>
      <c r="D4462" s="3" t="str">
        <f>YEAR(Datos_Consumo[[#This Row],[FECHA]])&amp;"-"&amp;MONTH(Datos_Consumo[[#This Row],[FECHA]])</f>
        <v>2018-8</v>
      </c>
    </row>
    <row r="4463" spans="1:4" x14ac:dyDescent="0.25">
      <c r="A4463" t="s">
        <v>2612</v>
      </c>
      <c r="B4463">
        <v>80</v>
      </c>
      <c r="C4463" s="54">
        <v>43344</v>
      </c>
      <c r="D4463" s="3" t="str">
        <f>YEAR(Datos_Consumo[[#This Row],[FECHA]])&amp;"-"&amp;MONTH(Datos_Consumo[[#This Row],[FECHA]])</f>
        <v>2018-9</v>
      </c>
    </row>
    <row r="4464" spans="1:4" x14ac:dyDescent="0.25">
      <c r="A4464" t="s">
        <v>2612</v>
      </c>
      <c r="B4464">
        <v>58</v>
      </c>
      <c r="C4464" s="54">
        <v>43374</v>
      </c>
      <c r="D4464" s="3" t="str">
        <f>YEAR(Datos_Consumo[[#This Row],[FECHA]])&amp;"-"&amp;MONTH(Datos_Consumo[[#This Row],[FECHA]])</f>
        <v>2018-10</v>
      </c>
    </row>
    <row r="4465" spans="1:4" x14ac:dyDescent="0.25">
      <c r="A4465" t="s">
        <v>2612</v>
      </c>
      <c r="B4465">
        <v>75</v>
      </c>
      <c r="C4465" s="54">
        <v>43405</v>
      </c>
      <c r="D4465" s="3" t="str">
        <f>YEAR(Datos_Consumo[[#This Row],[FECHA]])&amp;"-"&amp;MONTH(Datos_Consumo[[#This Row],[FECHA]])</f>
        <v>2018-11</v>
      </c>
    </row>
    <row r="4466" spans="1:4" x14ac:dyDescent="0.25">
      <c r="A4466" t="s">
        <v>2612</v>
      </c>
      <c r="B4466">
        <v>37</v>
      </c>
      <c r="C4466" s="54">
        <v>43435</v>
      </c>
      <c r="D4466" s="3" t="str">
        <f>YEAR(Datos_Consumo[[#This Row],[FECHA]])&amp;"-"&amp;MONTH(Datos_Consumo[[#This Row],[FECHA]])</f>
        <v>2018-12</v>
      </c>
    </row>
    <row r="4467" spans="1:4" x14ac:dyDescent="0.25">
      <c r="A4467" t="s">
        <v>2612</v>
      </c>
      <c r="B4467">
        <v>35</v>
      </c>
      <c r="C4467" s="54">
        <v>43466</v>
      </c>
      <c r="D4467" s="3" t="str">
        <f>YEAR(Datos_Consumo[[#This Row],[FECHA]])&amp;"-"&amp;MONTH(Datos_Consumo[[#This Row],[FECHA]])</f>
        <v>2019-1</v>
      </c>
    </row>
    <row r="4468" spans="1:4" x14ac:dyDescent="0.25">
      <c r="A4468" t="s">
        <v>2613</v>
      </c>
      <c r="B4468">
        <v>59</v>
      </c>
      <c r="C4468" s="54">
        <v>43313</v>
      </c>
      <c r="D4468" s="3" t="str">
        <f>YEAR(Datos_Consumo[[#This Row],[FECHA]])&amp;"-"&amp;MONTH(Datos_Consumo[[#This Row],[FECHA]])</f>
        <v>2018-8</v>
      </c>
    </row>
    <row r="4469" spans="1:4" x14ac:dyDescent="0.25">
      <c r="A4469" t="s">
        <v>2613</v>
      </c>
      <c r="B4469">
        <v>54</v>
      </c>
      <c r="C4469" s="54">
        <v>43344</v>
      </c>
      <c r="D4469" s="3" t="str">
        <f>YEAR(Datos_Consumo[[#This Row],[FECHA]])&amp;"-"&amp;MONTH(Datos_Consumo[[#This Row],[FECHA]])</f>
        <v>2018-9</v>
      </c>
    </row>
    <row r="4470" spans="1:4" x14ac:dyDescent="0.25">
      <c r="A4470" t="s">
        <v>2613</v>
      </c>
      <c r="B4470">
        <v>44</v>
      </c>
      <c r="C4470" s="54">
        <v>43374</v>
      </c>
      <c r="D4470" s="3" t="str">
        <f>YEAR(Datos_Consumo[[#This Row],[FECHA]])&amp;"-"&amp;MONTH(Datos_Consumo[[#This Row],[FECHA]])</f>
        <v>2018-10</v>
      </c>
    </row>
    <row r="4471" spans="1:4" x14ac:dyDescent="0.25">
      <c r="A4471" t="s">
        <v>2613</v>
      </c>
      <c r="B4471">
        <v>41</v>
      </c>
      <c r="C4471" s="54">
        <v>43405</v>
      </c>
      <c r="D4471" s="3" t="str">
        <f>YEAR(Datos_Consumo[[#This Row],[FECHA]])&amp;"-"&amp;MONTH(Datos_Consumo[[#This Row],[FECHA]])</f>
        <v>2018-11</v>
      </c>
    </row>
    <row r="4472" spans="1:4" x14ac:dyDescent="0.25">
      <c r="A4472" t="s">
        <v>2613</v>
      </c>
      <c r="B4472">
        <v>36</v>
      </c>
      <c r="C4472" s="54">
        <v>43435</v>
      </c>
      <c r="D4472" s="3" t="str">
        <f>YEAR(Datos_Consumo[[#This Row],[FECHA]])&amp;"-"&amp;MONTH(Datos_Consumo[[#This Row],[FECHA]])</f>
        <v>2018-12</v>
      </c>
    </row>
    <row r="4473" spans="1:4" x14ac:dyDescent="0.25">
      <c r="A4473" t="s">
        <v>2613</v>
      </c>
      <c r="B4473">
        <v>28</v>
      </c>
      <c r="C4473" s="54">
        <v>43466</v>
      </c>
      <c r="D4473" s="3" t="str">
        <f>YEAR(Datos_Consumo[[#This Row],[FECHA]])&amp;"-"&amp;MONTH(Datos_Consumo[[#This Row],[FECHA]])</f>
        <v>2019-1</v>
      </c>
    </row>
    <row r="4474" spans="1:4" x14ac:dyDescent="0.25">
      <c r="A4474" t="s">
        <v>2614</v>
      </c>
      <c r="B4474">
        <v>37</v>
      </c>
      <c r="C4474" s="54">
        <v>43313</v>
      </c>
      <c r="D4474" s="3" t="str">
        <f>YEAR(Datos_Consumo[[#This Row],[FECHA]])&amp;"-"&amp;MONTH(Datos_Consumo[[#This Row],[FECHA]])</f>
        <v>2018-8</v>
      </c>
    </row>
    <row r="4475" spans="1:4" x14ac:dyDescent="0.25">
      <c r="A4475" t="s">
        <v>2614</v>
      </c>
      <c r="B4475">
        <v>9</v>
      </c>
      <c r="C4475" s="54">
        <v>43344</v>
      </c>
      <c r="D4475" s="3" t="str">
        <f>YEAR(Datos_Consumo[[#This Row],[FECHA]])&amp;"-"&amp;MONTH(Datos_Consumo[[#This Row],[FECHA]])</f>
        <v>2018-9</v>
      </c>
    </row>
    <row r="4476" spans="1:4" x14ac:dyDescent="0.25">
      <c r="A4476" t="s">
        <v>2614</v>
      </c>
      <c r="B4476">
        <v>31</v>
      </c>
      <c r="C4476" s="54">
        <v>43374</v>
      </c>
      <c r="D4476" s="3" t="str">
        <f>YEAR(Datos_Consumo[[#This Row],[FECHA]])&amp;"-"&amp;MONTH(Datos_Consumo[[#This Row],[FECHA]])</f>
        <v>2018-10</v>
      </c>
    </row>
    <row r="4477" spans="1:4" x14ac:dyDescent="0.25">
      <c r="A4477" t="s">
        <v>2614</v>
      </c>
      <c r="B4477">
        <v>28</v>
      </c>
      <c r="C4477" s="54">
        <v>43405</v>
      </c>
      <c r="D4477" s="3" t="str">
        <f>YEAR(Datos_Consumo[[#This Row],[FECHA]])&amp;"-"&amp;MONTH(Datos_Consumo[[#This Row],[FECHA]])</f>
        <v>2018-11</v>
      </c>
    </row>
    <row r="4478" spans="1:4" x14ac:dyDescent="0.25">
      <c r="A4478" t="s">
        <v>2614</v>
      </c>
      <c r="B4478">
        <v>28</v>
      </c>
      <c r="C4478" s="54">
        <v>43435</v>
      </c>
      <c r="D4478" s="3" t="str">
        <f>YEAR(Datos_Consumo[[#This Row],[FECHA]])&amp;"-"&amp;MONTH(Datos_Consumo[[#This Row],[FECHA]])</f>
        <v>2018-12</v>
      </c>
    </row>
    <row r="4479" spans="1:4" x14ac:dyDescent="0.25">
      <c r="A4479" t="s">
        <v>2614</v>
      </c>
      <c r="B4479">
        <v>6</v>
      </c>
      <c r="C4479" s="54">
        <v>43466</v>
      </c>
      <c r="D4479" s="3" t="str">
        <f>YEAR(Datos_Consumo[[#This Row],[FECHA]])&amp;"-"&amp;MONTH(Datos_Consumo[[#This Row],[FECHA]])</f>
        <v>2019-1</v>
      </c>
    </row>
    <row r="4480" spans="1:4" x14ac:dyDescent="0.25">
      <c r="A4480" t="s">
        <v>2615</v>
      </c>
      <c r="B4480">
        <v>62</v>
      </c>
      <c r="C4480" s="54">
        <v>43313</v>
      </c>
      <c r="D4480" s="3" t="str">
        <f>YEAR(Datos_Consumo[[#This Row],[FECHA]])&amp;"-"&amp;MONTH(Datos_Consumo[[#This Row],[FECHA]])</f>
        <v>2018-8</v>
      </c>
    </row>
    <row r="4481" spans="1:4" x14ac:dyDescent="0.25">
      <c r="A4481" t="s">
        <v>2615</v>
      </c>
      <c r="B4481">
        <v>68</v>
      </c>
      <c r="C4481" s="54">
        <v>43344</v>
      </c>
      <c r="D4481" s="3" t="str">
        <f>YEAR(Datos_Consumo[[#This Row],[FECHA]])&amp;"-"&amp;MONTH(Datos_Consumo[[#This Row],[FECHA]])</f>
        <v>2018-9</v>
      </c>
    </row>
    <row r="4482" spans="1:4" x14ac:dyDescent="0.25">
      <c r="A4482" t="s">
        <v>2615</v>
      </c>
      <c r="B4482">
        <v>68</v>
      </c>
      <c r="C4482" s="54">
        <v>43374</v>
      </c>
      <c r="D4482" s="3" t="str">
        <f>YEAR(Datos_Consumo[[#This Row],[FECHA]])&amp;"-"&amp;MONTH(Datos_Consumo[[#This Row],[FECHA]])</f>
        <v>2018-10</v>
      </c>
    </row>
    <row r="4483" spans="1:4" x14ac:dyDescent="0.25">
      <c r="A4483" t="s">
        <v>2615</v>
      </c>
      <c r="B4483">
        <v>63</v>
      </c>
      <c r="C4483" s="54">
        <v>43405</v>
      </c>
      <c r="D4483" s="3" t="str">
        <f>YEAR(Datos_Consumo[[#This Row],[FECHA]])&amp;"-"&amp;MONTH(Datos_Consumo[[#This Row],[FECHA]])</f>
        <v>2018-11</v>
      </c>
    </row>
    <row r="4484" spans="1:4" x14ac:dyDescent="0.25">
      <c r="A4484" t="s">
        <v>2615</v>
      </c>
      <c r="B4484">
        <v>28</v>
      </c>
      <c r="C4484" s="54">
        <v>43435</v>
      </c>
      <c r="D4484" s="3" t="str">
        <f>YEAR(Datos_Consumo[[#This Row],[FECHA]])&amp;"-"&amp;MONTH(Datos_Consumo[[#This Row],[FECHA]])</f>
        <v>2018-12</v>
      </c>
    </row>
    <row r="4485" spans="1:4" x14ac:dyDescent="0.25">
      <c r="A4485" t="s">
        <v>2615</v>
      </c>
      <c r="B4485">
        <v>34</v>
      </c>
      <c r="C4485" s="54">
        <v>43466</v>
      </c>
      <c r="D4485" s="3" t="str">
        <f>YEAR(Datos_Consumo[[#This Row],[FECHA]])&amp;"-"&amp;MONTH(Datos_Consumo[[#This Row],[FECHA]])</f>
        <v>2019-1</v>
      </c>
    </row>
    <row r="4486" spans="1:4" x14ac:dyDescent="0.25">
      <c r="A4486" t="s">
        <v>2616</v>
      </c>
      <c r="B4486">
        <v>45</v>
      </c>
      <c r="C4486" s="54">
        <v>43313</v>
      </c>
      <c r="D4486" s="3" t="str">
        <f>YEAR(Datos_Consumo[[#This Row],[FECHA]])&amp;"-"&amp;MONTH(Datos_Consumo[[#This Row],[FECHA]])</f>
        <v>2018-8</v>
      </c>
    </row>
    <row r="4487" spans="1:4" x14ac:dyDescent="0.25">
      <c r="A4487" t="s">
        <v>2616</v>
      </c>
      <c r="B4487">
        <v>24</v>
      </c>
      <c r="C4487" s="54">
        <v>43344</v>
      </c>
      <c r="D4487" s="3" t="str">
        <f>YEAR(Datos_Consumo[[#This Row],[FECHA]])&amp;"-"&amp;MONTH(Datos_Consumo[[#This Row],[FECHA]])</f>
        <v>2018-9</v>
      </c>
    </row>
    <row r="4488" spans="1:4" x14ac:dyDescent="0.25">
      <c r="A4488" t="s">
        <v>2616</v>
      </c>
      <c r="B4488">
        <v>24</v>
      </c>
      <c r="C4488" s="54">
        <v>43374</v>
      </c>
      <c r="D4488" s="3" t="str">
        <f>YEAR(Datos_Consumo[[#This Row],[FECHA]])&amp;"-"&amp;MONTH(Datos_Consumo[[#This Row],[FECHA]])</f>
        <v>2018-10</v>
      </c>
    </row>
    <row r="4489" spans="1:4" x14ac:dyDescent="0.25">
      <c r="A4489" t="s">
        <v>2616</v>
      </c>
      <c r="B4489">
        <v>21</v>
      </c>
      <c r="C4489" s="54">
        <v>43405</v>
      </c>
      <c r="D4489" s="3" t="str">
        <f>YEAR(Datos_Consumo[[#This Row],[FECHA]])&amp;"-"&amp;MONTH(Datos_Consumo[[#This Row],[FECHA]])</f>
        <v>2018-11</v>
      </c>
    </row>
    <row r="4490" spans="1:4" x14ac:dyDescent="0.25">
      <c r="A4490" t="s">
        <v>2616</v>
      </c>
      <c r="B4490">
        <v>31</v>
      </c>
      <c r="C4490" s="54">
        <v>43435</v>
      </c>
      <c r="D4490" s="3" t="str">
        <f>YEAR(Datos_Consumo[[#This Row],[FECHA]])&amp;"-"&amp;MONTH(Datos_Consumo[[#This Row],[FECHA]])</f>
        <v>2018-12</v>
      </c>
    </row>
    <row r="4491" spans="1:4" x14ac:dyDescent="0.25">
      <c r="A4491" t="s">
        <v>2616</v>
      </c>
      <c r="B4491">
        <v>5</v>
      </c>
      <c r="C4491" s="54">
        <v>43466</v>
      </c>
      <c r="D4491" s="3" t="str">
        <f>YEAR(Datos_Consumo[[#This Row],[FECHA]])&amp;"-"&amp;MONTH(Datos_Consumo[[#This Row],[FECHA]])</f>
        <v>2019-1</v>
      </c>
    </row>
    <row r="4492" spans="1:4" x14ac:dyDescent="0.25">
      <c r="A4492" t="s">
        <v>2617</v>
      </c>
      <c r="B4492">
        <v>15</v>
      </c>
      <c r="C4492" s="54">
        <v>43313</v>
      </c>
      <c r="D4492" s="3" t="str">
        <f>YEAR(Datos_Consumo[[#This Row],[FECHA]])&amp;"-"&amp;MONTH(Datos_Consumo[[#This Row],[FECHA]])</f>
        <v>2018-8</v>
      </c>
    </row>
    <row r="4493" spans="1:4" x14ac:dyDescent="0.25">
      <c r="A4493" t="s">
        <v>2617</v>
      </c>
      <c r="B4493">
        <v>26</v>
      </c>
      <c r="C4493" s="54">
        <v>43344</v>
      </c>
      <c r="D4493" s="3" t="str">
        <f>YEAR(Datos_Consumo[[#This Row],[FECHA]])&amp;"-"&amp;MONTH(Datos_Consumo[[#This Row],[FECHA]])</f>
        <v>2018-9</v>
      </c>
    </row>
    <row r="4494" spans="1:4" x14ac:dyDescent="0.25">
      <c r="A4494" t="s">
        <v>2617</v>
      </c>
      <c r="B4494">
        <v>9</v>
      </c>
      <c r="C4494" s="54">
        <v>43374</v>
      </c>
      <c r="D4494" s="3" t="str">
        <f>YEAR(Datos_Consumo[[#This Row],[FECHA]])&amp;"-"&amp;MONTH(Datos_Consumo[[#This Row],[FECHA]])</f>
        <v>2018-10</v>
      </c>
    </row>
    <row r="4495" spans="1:4" x14ac:dyDescent="0.25">
      <c r="A4495" t="s">
        <v>2617</v>
      </c>
      <c r="B4495">
        <v>11</v>
      </c>
      <c r="C4495" s="54">
        <v>43405</v>
      </c>
      <c r="D4495" s="3" t="str">
        <f>YEAR(Datos_Consumo[[#This Row],[FECHA]])&amp;"-"&amp;MONTH(Datos_Consumo[[#This Row],[FECHA]])</f>
        <v>2018-11</v>
      </c>
    </row>
    <row r="4496" spans="1:4" x14ac:dyDescent="0.25">
      <c r="A4496" t="s">
        <v>2617</v>
      </c>
      <c r="B4496">
        <v>3</v>
      </c>
      <c r="C4496" s="54">
        <v>43435</v>
      </c>
      <c r="D4496" s="3" t="str">
        <f>YEAR(Datos_Consumo[[#This Row],[FECHA]])&amp;"-"&amp;MONTH(Datos_Consumo[[#This Row],[FECHA]])</f>
        <v>2018-12</v>
      </c>
    </row>
    <row r="4497" spans="1:4" x14ac:dyDescent="0.25">
      <c r="A4497" t="s">
        <v>2617</v>
      </c>
      <c r="B4497">
        <v>3</v>
      </c>
      <c r="C4497" s="54">
        <v>43466</v>
      </c>
      <c r="D4497" s="3" t="str">
        <f>YEAR(Datos_Consumo[[#This Row],[FECHA]])&amp;"-"&amp;MONTH(Datos_Consumo[[#This Row],[FECHA]])</f>
        <v>2019-1</v>
      </c>
    </row>
    <row r="4498" spans="1:4" x14ac:dyDescent="0.25">
      <c r="A4498" t="s">
        <v>2618</v>
      </c>
      <c r="B4498">
        <v>2</v>
      </c>
      <c r="C4498" s="54">
        <v>43344</v>
      </c>
      <c r="D4498" s="3" t="str">
        <f>YEAR(Datos_Consumo[[#This Row],[FECHA]])&amp;"-"&amp;MONTH(Datos_Consumo[[#This Row],[FECHA]])</f>
        <v>2018-9</v>
      </c>
    </row>
    <row r="4499" spans="1:4" x14ac:dyDescent="0.25">
      <c r="A4499" t="s">
        <v>2618</v>
      </c>
      <c r="B4499">
        <v>1</v>
      </c>
      <c r="C4499" s="54">
        <v>43374</v>
      </c>
      <c r="D4499" s="3" t="str">
        <f>YEAR(Datos_Consumo[[#This Row],[FECHA]])&amp;"-"&amp;MONTH(Datos_Consumo[[#This Row],[FECHA]])</f>
        <v>2018-10</v>
      </c>
    </row>
    <row r="4500" spans="1:4" x14ac:dyDescent="0.25">
      <c r="A4500" t="s">
        <v>2619</v>
      </c>
      <c r="B4500">
        <v>1</v>
      </c>
      <c r="C4500" s="54">
        <v>43405</v>
      </c>
      <c r="D4500" s="3" t="str">
        <f>YEAR(Datos_Consumo[[#This Row],[FECHA]])&amp;"-"&amp;MONTH(Datos_Consumo[[#This Row],[FECHA]])</f>
        <v>2018-11</v>
      </c>
    </row>
    <row r="4501" spans="1:4" x14ac:dyDescent="0.25">
      <c r="A4501" t="s">
        <v>2620</v>
      </c>
      <c r="B4501">
        <v>1</v>
      </c>
      <c r="C4501" s="54">
        <v>43313</v>
      </c>
      <c r="D4501" s="3" t="str">
        <f>YEAR(Datos_Consumo[[#This Row],[FECHA]])&amp;"-"&amp;MONTH(Datos_Consumo[[#This Row],[FECHA]])</f>
        <v>2018-8</v>
      </c>
    </row>
    <row r="4502" spans="1:4" x14ac:dyDescent="0.25">
      <c r="A4502" t="s">
        <v>2620</v>
      </c>
      <c r="B4502">
        <v>6</v>
      </c>
      <c r="C4502" s="54">
        <v>43405</v>
      </c>
      <c r="D4502" s="3" t="str">
        <f>YEAR(Datos_Consumo[[#This Row],[FECHA]])&amp;"-"&amp;MONTH(Datos_Consumo[[#This Row],[FECHA]])</f>
        <v>2018-11</v>
      </c>
    </row>
    <row r="4503" spans="1:4" x14ac:dyDescent="0.25">
      <c r="A4503" t="s">
        <v>2621</v>
      </c>
      <c r="B4503">
        <v>1</v>
      </c>
      <c r="C4503" s="54">
        <v>43344</v>
      </c>
      <c r="D4503" s="3" t="str">
        <f>YEAR(Datos_Consumo[[#This Row],[FECHA]])&amp;"-"&amp;MONTH(Datos_Consumo[[#This Row],[FECHA]])</f>
        <v>2018-9</v>
      </c>
    </row>
    <row r="4504" spans="1:4" x14ac:dyDescent="0.25">
      <c r="A4504" t="s">
        <v>2622</v>
      </c>
      <c r="B4504">
        <v>4</v>
      </c>
      <c r="C4504" s="54">
        <v>43313</v>
      </c>
      <c r="D4504" s="3" t="str">
        <f>YEAR(Datos_Consumo[[#This Row],[FECHA]])&amp;"-"&amp;MONTH(Datos_Consumo[[#This Row],[FECHA]])</f>
        <v>2018-8</v>
      </c>
    </row>
    <row r="4505" spans="1:4" x14ac:dyDescent="0.25">
      <c r="A4505" t="s">
        <v>2622</v>
      </c>
      <c r="B4505">
        <v>1</v>
      </c>
      <c r="C4505" s="54">
        <v>43374</v>
      </c>
      <c r="D4505" s="3" t="str">
        <f>YEAR(Datos_Consumo[[#This Row],[FECHA]])&amp;"-"&amp;MONTH(Datos_Consumo[[#This Row],[FECHA]])</f>
        <v>2018-10</v>
      </c>
    </row>
    <row r="4506" spans="1:4" x14ac:dyDescent="0.25">
      <c r="A4506" t="s">
        <v>2622</v>
      </c>
      <c r="B4506">
        <v>1</v>
      </c>
      <c r="C4506" s="54">
        <v>43405</v>
      </c>
      <c r="D4506" s="3" t="str">
        <f>YEAR(Datos_Consumo[[#This Row],[FECHA]])&amp;"-"&amp;MONTH(Datos_Consumo[[#This Row],[FECHA]])</f>
        <v>2018-11</v>
      </c>
    </row>
    <row r="4507" spans="1:4" x14ac:dyDescent="0.25">
      <c r="A4507" t="s">
        <v>2622</v>
      </c>
      <c r="B4507">
        <v>1</v>
      </c>
      <c r="C4507" s="54">
        <v>43435</v>
      </c>
      <c r="D4507" s="3" t="str">
        <f>YEAR(Datos_Consumo[[#This Row],[FECHA]])&amp;"-"&amp;MONTH(Datos_Consumo[[#This Row],[FECHA]])</f>
        <v>2018-12</v>
      </c>
    </row>
    <row r="4508" spans="1:4" x14ac:dyDescent="0.25">
      <c r="A4508" t="s">
        <v>2622</v>
      </c>
      <c r="B4508">
        <v>1</v>
      </c>
      <c r="C4508" s="54">
        <v>43466</v>
      </c>
      <c r="D4508" s="3" t="str">
        <f>YEAR(Datos_Consumo[[#This Row],[FECHA]])&amp;"-"&amp;MONTH(Datos_Consumo[[#This Row],[FECHA]])</f>
        <v>2019-1</v>
      </c>
    </row>
    <row r="4509" spans="1:4" x14ac:dyDescent="0.25">
      <c r="A4509" t="s">
        <v>2623</v>
      </c>
      <c r="B4509">
        <v>5</v>
      </c>
      <c r="C4509" s="54">
        <v>43313</v>
      </c>
      <c r="D4509" s="3" t="str">
        <f>YEAR(Datos_Consumo[[#This Row],[FECHA]])&amp;"-"&amp;MONTH(Datos_Consumo[[#This Row],[FECHA]])</f>
        <v>2018-8</v>
      </c>
    </row>
    <row r="4510" spans="1:4" x14ac:dyDescent="0.25">
      <c r="A4510" t="s">
        <v>2623</v>
      </c>
      <c r="B4510">
        <v>1</v>
      </c>
      <c r="C4510" s="54">
        <v>43344</v>
      </c>
      <c r="D4510" s="3" t="str">
        <f>YEAR(Datos_Consumo[[#This Row],[FECHA]])&amp;"-"&amp;MONTH(Datos_Consumo[[#This Row],[FECHA]])</f>
        <v>2018-9</v>
      </c>
    </row>
    <row r="4511" spans="1:4" x14ac:dyDescent="0.25">
      <c r="A4511" t="s">
        <v>2623</v>
      </c>
      <c r="B4511">
        <v>1</v>
      </c>
      <c r="C4511" s="54">
        <v>43374</v>
      </c>
      <c r="D4511" s="3" t="str">
        <f>YEAR(Datos_Consumo[[#This Row],[FECHA]])&amp;"-"&amp;MONTH(Datos_Consumo[[#This Row],[FECHA]])</f>
        <v>2018-10</v>
      </c>
    </row>
    <row r="4512" spans="1:4" x14ac:dyDescent="0.25">
      <c r="A4512" t="s">
        <v>2623</v>
      </c>
      <c r="B4512">
        <v>3</v>
      </c>
      <c r="C4512" s="54">
        <v>43405</v>
      </c>
      <c r="D4512" s="3" t="str">
        <f>YEAR(Datos_Consumo[[#This Row],[FECHA]])&amp;"-"&amp;MONTH(Datos_Consumo[[#This Row],[FECHA]])</f>
        <v>2018-11</v>
      </c>
    </row>
    <row r="4513" spans="1:4" x14ac:dyDescent="0.25">
      <c r="A4513" t="s">
        <v>2624</v>
      </c>
      <c r="B4513">
        <v>2</v>
      </c>
      <c r="C4513" s="54">
        <v>43313</v>
      </c>
      <c r="D4513" s="3" t="str">
        <f>YEAR(Datos_Consumo[[#This Row],[FECHA]])&amp;"-"&amp;MONTH(Datos_Consumo[[#This Row],[FECHA]])</f>
        <v>2018-8</v>
      </c>
    </row>
    <row r="4514" spans="1:4" x14ac:dyDescent="0.25">
      <c r="A4514" t="s">
        <v>2624</v>
      </c>
      <c r="B4514">
        <v>1</v>
      </c>
      <c r="C4514" s="54">
        <v>43374</v>
      </c>
      <c r="D4514" s="3" t="str">
        <f>YEAR(Datos_Consumo[[#This Row],[FECHA]])&amp;"-"&amp;MONTH(Datos_Consumo[[#This Row],[FECHA]])</f>
        <v>2018-10</v>
      </c>
    </row>
    <row r="4515" spans="1:4" x14ac:dyDescent="0.25">
      <c r="A4515" t="s">
        <v>2625</v>
      </c>
      <c r="B4515">
        <v>2</v>
      </c>
      <c r="C4515" s="54">
        <v>43313</v>
      </c>
      <c r="D4515" s="3" t="str">
        <f>YEAR(Datos_Consumo[[#This Row],[FECHA]])&amp;"-"&amp;MONTH(Datos_Consumo[[#This Row],[FECHA]])</f>
        <v>2018-8</v>
      </c>
    </row>
    <row r="4516" spans="1:4" x14ac:dyDescent="0.25">
      <c r="A4516" t="s">
        <v>2625</v>
      </c>
      <c r="B4516">
        <v>4</v>
      </c>
      <c r="C4516" s="54">
        <v>43344</v>
      </c>
      <c r="D4516" s="3" t="str">
        <f>YEAR(Datos_Consumo[[#This Row],[FECHA]])&amp;"-"&amp;MONTH(Datos_Consumo[[#This Row],[FECHA]])</f>
        <v>2018-9</v>
      </c>
    </row>
    <row r="4517" spans="1:4" x14ac:dyDescent="0.25">
      <c r="A4517" t="s">
        <v>2625</v>
      </c>
      <c r="B4517">
        <v>3</v>
      </c>
      <c r="C4517" s="54">
        <v>43374</v>
      </c>
      <c r="D4517" s="3" t="str">
        <f>YEAR(Datos_Consumo[[#This Row],[FECHA]])&amp;"-"&amp;MONTH(Datos_Consumo[[#This Row],[FECHA]])</f>
        <v>2018-10</v>
      </c>
    </row>
    <row r="4518" spans="1:4" x14ac:dyDescent="0.25">
      <c r="A4518" t="s">
        <v>2625</v>
      </c>
      <c r="B4518">
        <v>2</v>
      </c>
      <c r="C4518" s="54">
        <v>43435</v>
      </c>
      <c r="D4518" s="3" t="str">
        <f>YEAR(Datos_Consumo[[#This Row],[FECHA]])&amp;"-"&amp;MONTH(Datos_Consumo[[#This Row],[FECHA]])</f>
        <v>2018-12</v>
      </c>
    </row>
    <row r="4519" spans="1:4" x14ac:dyDescent="0.25">
      <c r="A4519" t="s">
        <v>2626</v>
      </c>
      <c r="B4519">
        <v>3</v>
      </c>
      <c r="C4519" s="54">
        <v>43313</v>
      </c>
      <c r="D4519" s="3" t="str">
        <f>YEAR(Datos_Consumo[[#This Row],[FECHA]])&amp;"-"&amp;MONTH(Datos_Consumo[[#This Row],[FECHA]])</f>
        <v>2018-8</v>
      </c>
    </row>
    <row r="4520" spans="1:4" x14ac:dyDescent="0.25">
      <c r="A4520" t="s">
        <v>2626</v>
      </c>
      <c r="B4520">
        <v>1</v>
      </c>
      <c r="C4520" s="54">
        <v>43344</v>
      </c>
      <c r="D4520" s="3" t="str">
        <f>YEAR(Datos_Consumo[[#This Row],[FECHA]])&amp;"-"&amp;MONTH(Datos_Consumo[[#This Row],[FECHA]])</f>
        <v>2018-9</v>
      </c>
    </row>
    <row r="4521" spans="1:4" x14ac:dyDescent="0.25">
      <c r="A4521" t="s">
        <v>2626</v>
      </c>
      <c r="B4521">
        <v>15</v>
      </c>
      <c r="C4521" s="54">
        <v>43374</v>
      </c>
      <c r="D4521" s="3" t="str">
        <f>YEAR(Datos_Consumo[[#This Row],[FECHA]])&amp;"-"&amp;MONTH(Datos_Consumo[[#This Row],[FECHA]])</f>
        <v>2018-10</v>
      </c>
    </row>
    <row r="4522" spans="1:4" x14ac:dyDescent="0.25">
      <c r="A4522" t="s">
        <v>2626</v>
      </c>
      <c r="B4522">
        <v>2</v>
      </c>
      <c r="C4522" s="54">
        <v>43405</v>
      </c>
      <c r="D4522" s="3" t="str">
        <f>YEAR(Datos_Consumo[[#This Row],[FECHA]])&amp;"-"&amp;MONTH(Datos_Consumo[[#This Row],[FECHA]])</f>
        <v>2018-11</v>
      </c>
    </row>
    <row r="4523" spans="1:4" x14ac:dyDescent="0.25">
      <c r="A4523" t="s">
        <v>2627</v>
      </c>
      <c r="B4523">
        <v>1</v>
      </c>
      <c r="C4523" s="54">
        <v>43405</v>
      </c>
      <c r="D4523" s="3" t="str">
        <f>YEAR(Datos_Consumo[[#This Row],[FECHA]])&amp;"-"&amp;MONTH(Datos_Consumo[[#This Row],[FECHA]])</f>
        <v>2018-11</v>
      </c>
    </row>
    <row r="4524" spans="1:4" x14ac:dyDescent="0.25">
      <c r="A4524" t="s">
        <v>2628</v>
      </c>
      <c r="B4524">
        <v>4</v>
      </c>
      <c r="C4524" s="54">
        <v>43313</v>
      </c>
      <c r="D4524" s="3" t="str">
        <f>YEAR(Datos_Consumo[[#This Row],[FECHA]])&amp;"-"&amp;MONTH(Datos_Consumo[[#This Row],[FECHA]])</f>
        <v>2018-8</v>
      </c>
    </row>
    <row r="4525" spans="1:4" x14ac:dyDescent="0.25">
      <c r="A4525" t="s">
        <v>2628</v>
      </c>
      <c r="B4525">
        <v>2</v>
      </c>
      <c r="C4525" s="54">
        <v>43405</v>
      </c>
      <c r="D4525" s="3" t="str">
        <f>YEAR(Datos_Consumo[[#This Row],[FECHA]])&amp;"-"&amp;MONTH(Datos_Consumo[[#This Row],[FECHA]])</f>
        <v>2018-11</v>
      </c>
    </row>
    <row r="4526" spans="1:4" x14ac:dyDescent="0.25">
      <c r="A4526" t="s">
        <v>2629</v>
      </c>
      <c r="B4526">
        <v>17</v>
      </c>
      <c r="C4526" s="54">
        <v>43374</v>
      </c>
      <c r="D4526" s="3" t="str">
        <f>YEAR(Datos_Consumo[[#This Row],[FECHA]])&amp;"-"&amp;MONTH(Datos_Consumo[[#This Row],[FECHA]])</f>
        <v>2018-10</v>
      </c>
    </row>
    <row r="4527" spans="1:4" x14ac:dyDescent="0.25">
      <c r="A4527" t="s">
        <v>2629</v>
      </c>
      <c r="B4527">
        <v>3</v>
      </c>
      <c r="C4527" s="54">
        <v>43405</v>
      </c>
      <c r="D4527" s="3" t="str">
        <f>YEAR(Datos_Consumo[[#This Row],[FECHA]])&amp;"-"&amp;MONTH(Datos_Consumo[[#This Row],[FECHA]])</f>
        <v>2018-11</v>
      </c>
    </row>
    <row r="4528" spans="1:4" x14ac:dyDescent="0.25">
      <c r="A4528" t="s">
        <v>2629</v>
      </c>
      <c r="B4528">
        <v>4</v>
      </c>
      <c r="C4528" s="54">
        <v>43435</v>
      </c>
      <c r="D4528" s="3" t="str">
        <f>YEAR(Datos_Consumo[[#This Row],[FECHA]])&amp;"-"&amp;MONTH(Datos_Consumo[[#This Row],[FECHA]])</f>
        <v>2018-12</v>
      </c>
    </row>
    <row r="4529" spans="1:4" x14ac:dyDescent="0.25">
      <c r="A4529" t="s">
        <v>2629</v>
      </c>
      <c r="B4529">
        <v>1</v>
      </c>
      <c r="C4529" s="54">
        <v>43466</v>
      </c>
      <c r="D4529" s="3" t="str">
        <f>YEAR(Datos_Consumo[[#This Row],[FECHA]])&amp;"-"&amp;MONTH(Datos_Consumo[[#This Row],[FECHA]])</f>
        <v>2019-1</v>
      </c>
    </row>
    <row r="4530" spans="1:4" x14ac:dyDescent="0.25">
      <c r="A4530" t="s">
        <v>2630</v>
      </c>
      <c r="B4530">
        <v>2</v>
      </c>
      <c r="C4530" s="54">
        <v>43313</v>
      </c>
      <c r="D4530" s="3" t="str">
        <f>YEAR(Datos_Consumo[[#This Row],[FECHA]])&amp;"-"&amp;MONTH(Datos_Consumo[[#This Row],[FECHA]])</f>
        <v>2018-8</v>
      </c>
    </row>
    <row r="4531" spans="1:4" x14ac:dyDescent="0.25">
      <c r="A4531" t="s">
        <v>2630</v>
      </c>
      <c r="B4531">
        <v>7</v>
      </c>
      <c r="C4531" s="54">
        <v>43344</v>
      </c>
      <c r="D4531" s="3" t="str">
        <f>YEAR(Datos_Consumo[[#This Row],[FECHA]])&amp;"-"&amp;MONTH(Datos_Consumo[[#This Row],[FECHA]])</f>
        <v>2018-9</v>
      </c>
    </row>
    <row r="4532" spans="1:4" x14ac:dyDescent="0.25">
      <c r="A4532" t="s">
        <v>2630</v>
      </c>
      <c r="B4532">
        <v>9</v>
      </c>
      <c r="C4532" s="54">
        <v>43374</v>
      </c>
      <c r="D4532" s="3" t="str">
        <f>YEAR(Datos_Consumo[[#This Row],[FECHA]])&amp;"-"&amp;MONTH(Datos_Consumo[[#This Row],[FECHA]])</f>
        <v>2018-10</v>
      </c>
    </row>
    <row r="4533" spans="1:4" x14ac:dyDescent="0.25">
      <c r="A4533" t="s">
        <v>2630</v>
      </c>
      <c r="B4533">
        <v>15</v>
      </c>
      <c r="C4533" s="54">
        <v>43405</v>
      </c>
      <c r="D4533" s="3" t="str">
        <f>YEAR(Datos_Consumo[[#This Row],[FECHA]])&amp;"-"&amp;MONTH(Datos_Consumo[[#This Row],[FECHA]])</f>
        <v>2018-11</v>
      </c>
    </row>
    <row r="4534" spans="1:4" x14ac:dyDescent="0.25">
      <c r="A4534" t="s">
        <v>2630</v>
      </c>
      <c r="B4534">
        <v>4</v>
      </c>
      <c r="C4534" s="54">
        <v>43435</v>
      </c>
      <c r="D4534" s="3" t="str">
        <f>YEAR(Datos_Consumo[[#This Row],[FECHA]])&amp;"-"&amp;MONTH(Datos_Consumo[[#This Row],[FECHA]])</f>
        <v>2018-12</v>
      </c>
    </row>
    <row r="4535" spans="1:4" x14ac:dyDescent="0.25">
      <c r="A4535" t="s">
        <v>2630</v>
      </c>
      <c r="B4535">
        <v>1</v>
      </c>
      <c r="C4535" s="54">
        <v>43466</v>
      </c>
      <c r="D4535" s="3" t="str">
        <f>YEAR(Datos_Consumo[[#This Row],[FECHA]])&amp;"-"&amp;MONTH(Datos_Consumo[[#This Row],[FECHA]])</f>
        <v>2019-1</v>
      </c>
    </row>
    <row r="4536" spans="1:4" x14ac:dyDescent="0.25">
      <c r="A4536" t="s">
        <v>2631</v>
      </c>
      <c r="B4536">
        <v>2</v>
      </c>
      <c r="C4536" s="54">
        <v>43405</v>
      </c>
      <c r="D4536" s="3" t="str">
        <f>YEAR(Datos_Consumo[[#This Row],[FECHA]])&amp;"-"&amp;MONTH(Datos_Consumo[[#This Row],[FECHA]])</f>
        <v>2018-11</v>
      </c>
    </row>
    <row r="4537" spans="1:4" x14ac:dyDescent="0.25">
      <c r="A4537" t="s">
        <v>2632</v>
      </c>
      <c r="B4537">
        <v>3</v>
      </c>
      <c r="C4537" s="54">
        <v>43374</v>
      </c>
      <c r="D4537" s="3" t="str">
        <f>YEAR(Datos_Consumo[[#This Row],[FECHA]])&amp;"-"&amp;MONTH(Datos_Consumo[[#This Row],[FECHA]])</f>
        <v>2018-10</v>
      </c>
    </row>
    <row r="4538" spans="1:4" x14ac:dyDescent="0.25">
      <c r="A4538" t="s">
        <v>2632</v>
      </c>
      <c r="B4538">
        <v>3</v>
      </c>
      <c r="C4538" s="54">
        <v>43405</v>
      </c>
      <c r="D4538" s="3" t="str">
        <f>YEAR(Datos_Consumo[[#This Row],[FECHA]])&amp;"-"&amp;MONTH(Datos_Consumo[[#This Row],[FECHA]])</f>
        <v>2018-11</v>
      </c>
    </row>
    <row r="4539" spans="1:4" x14ac:dyDescent="0.25">
      <c r="A4539" t="s">
        <v>2632</v>
      </c>
      <c r="B4539">
        <v>2</v>
      </c>
      <c r="C4539" s="54">
        <v>43435</v>
      </c>
      <c r="D4539" s="3" t="str">
        <f>YEAR(Datos_Consumo[[#This Row],[FECHA]])&amp;"-"&amp;MONTH(Datos_Consumo[[#This Row],[FECHA]])</f>
        <v>2018-12</v>
      </c>
    </row>
    <row r="4540" spans="1:4" x14ac:dyDescent="0.25">
      <c r="A4540" t="s">
        <v>2633</v>
      </c>
      <c r="B4540">
        <v>9</v>
      </c>
      <c r="C4540" s="54">
        <v>43313</v>
      </c>
      <c r="D4540" s="3" t="str">
        <f>YEAR(Datos_Consumo[[#This Row],[FECHA]])&amp;"-"&amp;MONTH(Datos_Consumo[[#This Row],[FECHA]])</f>
        <v>2018-8</v>
      </c>
    </row>
    <row r="4541" spans="1:4" x14ac:dyDescent="0.25">
      <c r="A4541" t="s">
        <v>2633</v>
      </c>
      <c r="B4541">
        <v>8</v>
      </c>
      <c r="C4541" s="54">
        <v>43344</v>
      </c>
      <c r="D4541" s="3" t="str">
        <f>YEAR(Datos_Consumo[[#This Row],[FECHA]])&amp;"-"&amp;MONTH(Datos_Consumo[[#This Row],[FECHA]])</f>
        <v>2018-9</v>
      </c>
    </row>
    <row r="4542" spans="1:4" x14ac:dyDescent="0.25">
      <c r="A4542" t="s">
        <v>2633</v>
      </c>
      <c r="B4542">
        <v>16</v>
      </c>
      <c r="C4542" s="54">
        <v>43374</v>
      </c>
      <c r="D4542" s="3" t="str">
        <f>YEAR(Datos_Consumo[[#This Row],[FECHA]])&amp;"-"&amp;MONTH(Datos_Consumo[[#This Row],[FECHA]])</f>
        <v>2018-10</v>
      </c>
    </row>
    <row r="4543" spans="1:4" x14ac:dyDescent="0.25">
      <c r="A4543" t="s">
        <v>2633</v>
      </c>
      <c r="B4543">
        <v>26</v>
      </c>
      <c r="C4543" s="54">
        <v>43405</v>
      </c>
      <c r="D4543" s="3" t="str">
        <f>YEAR(Datos_Consumo[[#This Row],[FECHA]])&amp;"-"&amp;MONTH(Datos_Consumo[[#This Row],[FECHA]])</f>
        <v>2018-11</v>
      </c>
    </row>
    <row r="4544" spans="1:4" x14ac:dyDescent="0.25">
      <c r="A4544" t="s">
        <v>2633</v>
      </c>
      <c r="B4544">
        <v>5</v>
      </c>
      <c r="C4544" s="54">
        <v>43435</v>
      </c>
      <c r="D4544" s="3" t="str">
        <f>YEAR(Datos_Consumo[[#This Row],[FECHA]])&amp;"-"&amp;MONTH(Datos_Consumo[[#This Row],[FECHA]])</f>
        <v>2018-12</v>
      </c>
    </row>
    <row r="4545" spans="1:4" x14ac:dyDescent="0.25">
      <c r="A4545" t="s">
        <v>2634</v>
      </c>
      <c r="B4545">
        <v>14</v>
      </c>
      <c r="C4545" s="54">
        <v>43313</v>
      </c>
      <c r="D4545" s="3" t="str">
        <f>YEAR(Datos_Consumo[[#This Row],[FECHA]])&amp;"-"&amp;MONTH(Datos_Consumo[[#This Row],[FECHA]])</f>
        <v>2018-8</v>
      </c>
    </row>
    <row r="4546" spans="1:4" x14ac:dyDescent="0.25">
      <c r="A4546" t="s">
        <v>2634</v>
      </c>
      <c r="B4546">
        <v>2</v>
      </c>
      <c r="C4546" s="54">
        <v>43344</v>
      </c>
      <c r="D4546" s="3" t="str">
        <f>YEAR(Datos_Consumo[[#This Row],[FECHA]])&amp;"-"&amp;MONTH(Datos_Consumo[[#This Row],[FECHA]])</f>
        <v>2018-9</v>
      </c>
    </row>
    <row r="4547" spans="1:4" x14ac:dyDescent="0.25">
      <c r="A4547" t="s">
        <v>2634</v>
      </c>
      <c r="B4547">
        <v>3</v>
      </c>
      <c r="C4547" s="54">
        <v>43374</v>
      </c>
      <c r="D4547" s="3" t="str">
        <f>YEAR(Datos_Consumo[[#This Row],[FECHA]])&amp;"-"&amp;MONTH(Datos_Consumo[[#This Row],[FECHA]])</f>
        <v>2018-10</v>
      </c>
    </row>
    <row r="4548" spans="1:4" x14ac:dyDescent="0.25">
      <c r="A4548" t="s">
        <v>2634</v>
      </c>
      <c r="B4548">
        <v>3</v>
      </c>
      <c r="C4548" s="54">
        <v>43435</v>
      </c>
      <c r="D4548" s="3" t="str">
        <f>YEAR(Datos_Consumo[[#This Row],[FECHA]])&amp;"-"&amp;MONTH(Datos_Consumo[[#This Row],[FECHA]])</f>
        <v>2018-12</v>
      </c>
    </row>
    <row r="4549" spans="1:4" x14ac:dyDescent="0.25">
      <c r="A4549" t="s">
        <v>2634</v>
      </c>
      <c r="B4549">
        <v>2</v>
      </c>
      <c r="C4549" s="54">
        <v>43466</v>
      </c>
      <c r="D4549" s="3" t="str">
        <f>YEAR(Datos_Consumo[[#This Row],[FECHA]])&amp;"-"&amp;MONTH(Datos_Consumo[[#This Row],[FECHA]])</f>
        <v>2019-1</v>
      </c>
    </row>
    <row r="4550" spans="1:4" x14ac:dyDescent="0.25">
      <c r="A4550" t="s">
        <v>2635</v>
      </c>
      <c r="B4550">
        <v>3</v>
      </c>
      <c r="C4550" s="54">
        <v>43313</v>
      </c>
      <c r="D4550" s="3" t="str">
        <f>YEAR(Datos_Consumo[[#This Row],[FECHA]])&amp;"-"&amp;MONTH(Datos_Consumo[[#This Row],[FECHA]])</f>
        <v>2018-8</v>
      </c>
    </row>
    <row r="4551" spans="1:4" x14ac:dyDescent="0.25">
      <c r="A4551" t="s">
        <v>2635</v>
      </c>
      <c r="B4551">
        <v>5</v>
      </c>
      <c r="C4551" s="54">
        <v>43344</v>
      </c>
      <c r="D4551" s="3" t="str">
        <f>YEAR(Datos_Consumo[[#This Row],[FECHA]])&amp;"-"&amp;MONTH(Datos_Consumo[[#This Row],[FECHA]])</f>
        <v>2018-9</v>
      </c>
    </row>
    <row r="4552" spans="1:4" x14ac:dyDescent="0.25">
      <c r="A4552" t="s">
        <v>2635</v>
      </c>
      <c r="B4552">
        <v>2</v>
      </c>
      <c r="C4552" s="54">
        <v>43374</v>
      </c>
      <c r="D4552" s="3" t="str">
        <f>YEAR(Datos_Consumo[[#This Row],[FECHA]])&amp;"-"&amp;MONTH(Datos_Consumo[[#This Row],[FECHA]])</f>
        <v>2018-10</v>
      </c>
    </row>
    <row r="4553" spans="1:4" x14ac:dyDescent="0.25">
      <c r="A4553" t="s">
        <v>2635</v>
      </c>
      <c r="B4553">
        <v>23</v>
      </c>
      <c r="C4553" s="54">
        <v>43405</v>
      </c>
      <c r="D4553" s="3" t="str">
        <f>YEAR(Datos_Consumo[[#This Row],[FECHA]])&amp;"-"&amp;MONTH(Datos_Consumo[[#This Row],[FECHA]])</f>
        <v>2018-11</v>
      </c>
    </row>
    <row r="4554" spans="1:4" x14ac:dyDescent="0.25">
      <c r="A4554" t="s">
        <v>2635</v>
      </c>
      <c r="B4554">
        <v>13</v>
      </c>
      <c r="C4554" s="54">
        <v>43466</v>
      </c>
      <c r="D4554" s="3" t="str">
        <f>YEAR(Datos_Consumo[[#This Row],[FECHA]])&amp;"-"&amp;MONTH(Datos_Consumo[[#This Row],[FECHA]])</f>
        <v>2019-1</v>
      </c>
    </row>
    <row r="4555" spans="1:4" x14ac:dyDescent="0.25">
      <c r="A4555" t="s">
        <v>2636</v>
      </c>
      <c r="B4555">
        <v>1</v>
      </c>
      <c r="C4555" s="54">
        <v>43313</v>
      </c>
      <c r="D4555" s="3" t="str">
        <f>YEAR(Datos_Consumo[[#This Row],[FECHA]])&amp;"-"&amp;MONTH(Datos_Consumo[[#This Row],[FECHA]])</f>
        <v>2018-8</v>
      </c>
    </row>
    <row r="4556" spans="1:4" x14ac:dyDescent="0.25">
      <c r="A4556" t="s">
        <v>2636</v>
      </c>
      <c r="B4556">
        <v>12</v>
      </c>
      <c r="C4556" s="54">
        <v>43344</v>
      </c>
      <c r="D4556" s="3" t="str">
        <f>YEAR(Datos_Consumo[[#This Row],[FECHA]])&amp;"-"&amp;MONTH(Datos_Consumo[[#This Row],[FECHA]])</f>
        <v>2018-9</v>
      </c>
    </row>
    <row r="4557" spans="1:4" x14ac:dyDescent="0.25">
      <c r="A4557" t="s">
        <v>2636</v>
      </c>
      <c r="B4557">
        <v>6</v>
      </c>
      <c r="C4557" s="54">
        <v>43374</v>
      </c>
      <c r="D4557" s="3" t="str">
        <f>YEAR(Datos_Consumo[[#This Row],[FECHA]])&amp;"-"&amp;MONTH(Datos_Consumo[[#This Row],[FECHA]])</f>
        <v>2018-10</v>
      </c>
    </row>
    <row r="4558" spans="1:4" x14ac:dyDescent="0.25">
      <c r="A4558" t="s">
        <v>2636</v>
      </c>
      <c r="B4558">
        <v>37</v>
      </c>
      <c r="C4558" s="54">
        <v>43405</v>
      </c>
      <c r="D4558" s="3" t="str">
        <f>YEAR(Datos_Consumo[[#This Row],[FECHA]])&amp;"-"&amp;MONTH(Datos_Consumo[[#This Row],[FECHA]])</f>
        <v>2018-11</v>
      </c>
    </row>
    <row r="4559" spans="1:4" x14ac:dyDescent="0.25">
      <c r="A4559" t="s">
        <v>2636</v>
      </c>
      <c r="B4559">
        <v>5</v>
      </c>
      <c r="C4559" s="54">
        <v>43435</v>
      </c>
      <c r="D4559" s="3" t="str">
        <f>YEAR(Datos_Consumo[[#This Row],[FECHA]])&amp;"-"&amp;MONTH(Datos_Consumo[[#This Row],[FECHA]])</f>
        <v>2018-12</v>
      </c>
    </row>
    <row r="4560" spans="1:4" x14ac:dyDescent="0.25">
      <c r="A4560" t="s">
        <v>2637</v>
      </c>
      <c r="B4560">
        <v>18</v>
      </c>
      <c r="C4560" s="54">
        <v>43313</v>
      </c>
      <c r="D4560" s="3" t="str">
        <f>YEAR(Datos_Consumo[[#This Row],[FECHA]])&amp;"-"&amp;MONTH(Datos_Consumo[[#This Row],[FECHA]])</f>
        <v>2018-8</v>
      </c>
    </row>
    <row r="4561" spans="1:4" x14ac:dyDescent="0.25">
      <c r="A4561" t="s">
        <v>2637</v>
      </c>
      <c r="B4561">
        <v>7</v>
      </c>
      <c r="C4561" s="54">
        <v>43344</v>
      </c>
      <c r="D4561" s="3" t="str">
        <f>YEAR(Datos_Consumo[[#This Row],[FECHA]])&amp;"-"&amp;MONTH(Datos_Consumo[[#This Row],[FECHA]])</f>
        <v>2018-9</v>
      </c>
    </row>
    <row r="4562" spans="1:4" x14ac:dyDescent="0.25">
      <c r="A4562" t="s">
        <v>2637</v>
      </c>
      <c r="B4562">
        <v>3</v>
      </c>
      <c r="C4562" s="54">
        <v>43374</v>
      </c>
      <c r="D4562" s="3" t="str">
        <f>YEAR(Datos_Consumo[[#This Row],[FECHA]])&amp;"-"&amp;MONTH(Datos_Consumo[[#This Row],[FECHA]])</f>
        <v>2018-10</v>
      </c>
    </row>
    <row r="4563" spans="1:4" x14ac:dyDescent="0.25">
      <c r="A4563" t="s">
        <v>2637</v>
      </c>
      <c r="B4563">
        <v>25</v>
      </c>
      <c r="C4563" s="54">
        <v>43405</v>
      </c>
      <c r="D4563" s="3" t="str">
        <f>YEAR(Datos_Consumo[[#This Row],[FECHA]])&amp;"-"&amp;MONTH(Datos_Consumo[[#This Row],[FECHA]])</f>
        <v>2018-11</v>
      </c>
    </row>
    <row r="4564" spans="1:4" x14ac:dyDescent="0.25">
      <c r="A4564" t="s">
        <v>2637</v>
      </c>
      <c r="B4564">
        <v>8</v>
      </c>
      <c r="C4564" s="54">
        <v>43435</v>
      </c>
      <c r="D4564" s="3" t="str">
        <f>YEAR(Datos_Consumo[[#This Row],[FECHA]])&amp;"-"&amp;MONTH(Datos_Consumo[[#This Row],[FECHA]])</f>
        <v>2018-12</v>
      </c>
    </row>
    <row r="4565" spans="1:4" x14ac:dyDescent="0.25">
      <c r="A4565" t="s">
        <v>2638</v>
      </c>
      <c r="B4565">
        <v>21</v>
      </c>
      <c r="C4565" s="54">
        <v>43313</v>
      </c>
      <c r="D4565" s="3" t="str">
        <f>YEAR(Datos_Consumo[[#This Row],[FECHA]])&amp;"-"&amp;MONTH(Datos_Consumo[[#This Row],[FECHA]])</f>
        <v>2018-8</v>
      </c>
    </row>
    <row r="4566" spans="1:4" x14ac:dyDescent="0.25">
      <c r="A4566" t="s">
        <v>2638</v>
      </c>
      <c r="B4566">
        <v>13</v>
      </c>
      <c r="C4566" s="54">
        <v>43344</v>
      </c>
      <c r="D4566" s="3" t="str">
        <f>YEAR(Datos_Consumo[[#This Row],[FECHA]])&amp;"-"&amp;MONTH(Datos_Consumo[[#This Row],[FECHA]])</f>
        <v>2018-9</v>
      </c>
    </row>
    <row r="4567" spans="1:4" x14ac:dyDescent="0.25">
      <c r="A4567" t="s">
        <v>2638</v>
      </c>
      <c r="B4567">
        <v>20</v>
      </c>
      <c r="C4567" s="54">
        <v>43374</v>
      </c>
      <c r="D4567" s="3" t="str">
        <f>YEAR(Datos_Consumo[[#This Row],[FECHA]])&amp;"-"&amp;MONTH(Datos_Consumo[[#This Row],[FECHA]])</f>
        <v>2018-10</v>
      </c>
    </row>
    <row r="4568" spans="1:4" x14ac:dyDescent="0.25">
      <c r="A4568" t="s">
        <v>2638</v>
      </c>
      <c r="B4568">
        <v>12</v>
      </c>
      <c r="C4568" s="54">
        <v>43405</v>
      </c>
      <c r="D4568" s="3" t="str">
        <f>YEAR(Datos_Consumo[[#This Row],[FECHA]])&amp;"-"&amp;MONTH(Datos_Consumo[[#This Row],[FECHA]])</f>
        <v>2018-11</v>
      </c>
    </row>
    <row r="4569" spans="1:4" x14ac:dyDescent="0.25">
      <c r="A4569" t="s">
        <v>2639</v>
      </c>
      <c r="B4569">
        <v>6</v>
      </c>
      <c r="C4569" s="54">
        <v>43313</v>
      </c>
      <c r="D4569" s="3" t="str">
        <f>YEAR(Datos_Consumo[[#This Row],[FECHA]])&amp;"-"&amp;MONTH(Datos_Consumo[[#This Row],[FECHA]])</f>
        <v>2018-8</v>
      </c>
    </row>
    <row r="4570" spans="1:4" x14ac:dyDescent="0.25">
      <c r="A4570" t="s">
        <v>2639</v>
      </c>
      <c r="B4570">
        <v>32</v>
      </c>
      <c r="C4570" s="54">
        <v>43344</v>
      </c>
      <c r="D4570" s="3" t="str">
        <f>YEAR(Datos_Consumo[[#This Row],[FECHA]])&amp;"-"&amp;MONTH(Datos_Consumo[[#This Row],[FECHA]])</f>
        <v>2018-9</v>
      </c>
    </row>
    <row r="4571" spans="1:4" x14ac:dyDescent="0.25">
      <c r="A4571" t="s">
        <v>2639</v>
      </c>
      <c r="B4571">
        <v>6</v>
      </c>
      <c r="C4571" s="54">
        <v>43405</v>
      </c>
      <c r="D4571" s="3" t="str">
        <f>YEAR(Datos_Consumo[[#This Row],[FECHA]])&amp;"-"&amp;MONTH(Datos_Consumo[[#This Row],[FECHA]])</f>
        <v>2018-11</v>
      </c>
    </row>
    <row r="4572" spans="1:4" x14ac:dyDescent="0.25">
      <c r="A4572" t="s">
        <v>2639</v>
      </c>
      <c r="B4572">
        <v>1</v>
      </c>
      <c r="C4572" s="54">
        <v>43435</v>
      </c>
      <c r="D4572" s="3" t="str">
        <f>YEAR(Datos_Consumo[[#This Row],[FECHA]])&amp;"-"&amp;MONTH(Datos_Consumo[[#This Row],[FECHA]])</f>
        <v>2018-12</v>
      </c>
    </row>
    <row r="4573" spans="1:4" x14ac:dyDescent="0.25">
      <c r="A4573" t="s">
        <v>2639</v>
      </c>
      <c r="B4573">
        <v>1</v>
      </c>
      <c r="C4573" s="54">
        <v>43466</v>
      </c>
      <c r="D4573" s="3" t="str">
        <f>YEAR(Datos_Consumo[[#This Row],[FECHA]])&amp;"-"&amp;MONTH(Datos_Consumo[[#This Row],[FECHA]])</f>
        <v>2019-1</v>
      </c>
    </row>
    <row r="4574" spans="1:4" x14ac:dyDescent="0.25">
      <c r="A4574" t="s">
        <v>2640</v>
      </c>
      <c r="B4574">
        <v>11</v>
      </c>
      <c r="C4574" s="54">
        <v>43313</v>
      </c>
      <c r="D4574" s="3" t="str">
        <f>YEAR(Datos_Consumo[[#This Row],[FECHA]])&amp;"-"&amp;MONTH(Datos_Consumo[[#This Row],[FECHA]])</f>
        <v>2018-8</v>
      </c>
    </row>
    <row r="4575" spans="1:4" x14ac:dyDescent="0.25">
      <c r="A4575" t="s">
        <v>2640</v>
      </c>
      <c r="B4575">
        <v>9</v>
      </c>
      <c r="C4575" s="54">
        <v>43344</v>
      </c>
      <c r="D4575" s="3" t="str">
        <f>YEAR(Datos_Consumo[[#This Row],[FECHA]])&amp;"-"&amp;MONTH(Datos_Consumo[[#This Row],[FECHA]])</f>
        <v>2018-9</v>
      </c>
    </row>
    <row r="4576" spans="1:4" x14ac:dyDescent="0.25">
      <c r="A4576" t="s">
        <v>2640</v>
      </c>
      <c r="B4576">
        <v>1</v>
      </c>
      <c r="C4576" s="54">
        <v>43374</v>
      </c>
      <c r="D4576" s="3" t="str">
        <f>YEAR(Datos_Consumo[[#This Row],[FECHA]])&amp;"-"&amp;MONTH(Datos_Consumo[[#This Row],[FECHA]])</f>
        <v>2018-10</v>
      </c>
    </row>
    <row r="4577" spans="1:4" x14ac:dyDescent="0.25">
      <c r="A4577" t="s">
        <v>2640</v>
      </c>
      <c r="B4577">
        <v>14</v>
      </c>
      <c r="C4577" s="54">
        <v>43405</v>
      </c>
      <c r="D4577" s="3" t="str">
        <f>YEAR(Datos_Consumo[[#This Row],[FECHA]])&amp;"-"&amp;MONTH(Datos_Consumo[[#This Row],[FECHA]])</f>
        <v>2018-11</v>
      </c>
    </row>
    <row r="4578" spans="1:4" x14ac:dyDescent="0.25">
      <c r="A4578" t="s">
        <v>2640</v>
      </c>
      <c r="B4578">
        <v>6</v>
      </c>
      <c r="C4578" s="54">
        <v>43435</v>
      </c>
      <c r="D4578" s="3" t="str">
        <f>YEAR(Datos_Consumo[[#This Row],[FECHA]])&amp;"-"&amp;MONTH(Datos_Consumo[[#This Row],[FECHA]])</f>
        <v>2018-12</v>
      </c>
    </row>
    <row r="4579" spans="1:4" x14ac:dyDescent="0.25">
      <c r="A4579" t="s">
        <v>2640</v>
      </c>
      <c r="B4579">
        <v>3</v>
      </c>
      <c r="C4579" s="54">
        <v>43466</v>
      </c>
      <c r="D4579" s="3" t="str">
        <f>YEAR(Datos_Consumo[[#This Row],[FECHA]])&amp;"-"&amp;MONTH(Datos_Consumo[[#This Row],[FECHA]])</f>
        <v>2019-1</v>
      </c>
    </row>
    <row r="4580" spans="1:4" x14ac:dyDescent="0.25">
      <c r="A4580" t="s">
        <v>2641</v>
      </c>
      <c r="B4580">
        <v>6</v>
      </c>
      <c r="C4580" s="54">
        <v>43313</v>
      </c>
      <c r="D4580" s="3" t="str">
        <f>YEAR(Datos_Consumo[[#This Row],[FECHA]])&amp;"-"&amp;MONTH(Datos_Consumo[[#This Row],[FECHA]])</f>
        <v>2018-8</v>
      </c>
    </row>
    <row r="4581" spans="1:4" x14ac:dyDescent="0.25">
      <c r="A4581" t="s">
        <v>2642</v>
      </c>
      <c r="B4581">
        <v>20</v>
      </c>
      <c r="C4581" s="54">
        <v>43313</v>
      </c>
      <c r="D4581" s="3" t="str">
        <f>YEAR(Datos_Consumo[[#This Row],[FECHA]])&amp;"-"&amp;MONTH(Datos_Consumo[[#This Row],[FECHA]])</f>
        <v>2018-8</v>
      </c>
    </row>
    <row r="4582" spans="1:4" x14ac:dyDescent="0.25">
      <c r="A4582" t="s">
        <v>2642</v>
      </c>
      <c r="B4582">
        <v>17</v>
      </c>
      <c r="C4582" s="54">
        <v>43344</v>
      </c>
      <c r="D4582" s="3" t="str">
        <f>YEAR(Datos_Consumo[[#This Row],[FECHA]])&amp;"-"&amp;MONTH(Datos_Consumo[[#This Row],[FECHA]])</f>
        <v>2018-9</v>
      </c>
    </row>
    <row r="4583" spans="1:4" x14ac:dyDescent="0.25">
      <c r="A4583" t="s">
        <v>2642</v>
      </c>
      <c r="B4583">
        <v>10</v>
      </c>
      <c r="C4583" s="54">
        <v>43374</v>
      </c>
      <c r="D4583" s="3" t="str">
        <f>YEAR(Datos_Consumo[[#This Row],[FECHA]])&amp;"-"&amp;MONTH(Datos_Consumo[[#This Row],[FECHA]])</f>
        <v>2018-10</v>
      </c>
    </row>
    <row r="4584" spans="1:4" x14ac:dyDescent="0.25">
      <c r="A4584" t="s">
        <v>2642</v>
      </c>
      <c r="B4584">
        <v>3</v>
      </c>
      <c r="C4584" s="54">
        <v>43405</v>
      </c>
      <c r="D4584" s="3" t="str">
        <f>YEAR(Datos_Consumo[[#This Row],[FECHA]])&amp;"-"&amp;MONTH(Datos_Consumo[[#This Row],[FECHA]])</f>
        <v>2018-11</v>
      </c>
    </row>
    <row r="4585" spans="1:4" x14ac:dyDescent="0.25">
      <c r="A4585" t="s">
        <v>2642</v>
      </c>
      <c r="B4585">
        <v>6</v>
      </c>
      <c r="C4585" s="54">
        <v>43435</v>
      </c>
      <c r="D4585" s="3" t="str">
        <f>YEAR(Datos_Consumo[[#This Row],[FECHA]])&amp;"-"&amp;MONTH(Datos_Consumo[[#This Row],[FECHA]])</f>
        <v>2018-12</v>
      </c>
    </row>
    <row r="4586" spans="1:4" x14ac:dyDescent="0.25">
      <c r="A4586" t="s">
        <v>2642</v>
      </c>
      <c r="B4586">
        <v>5</v>
      </c>
      <c r="C4586" s="54">
        <v>43466</v>
      </c>
      <c r="D4586" s="3" t="str">
        <f>YEAR(Datos_Consumo[[#This Row],[FECHA]])&amp;"-"&amp;MONTH(Datos_Consumo[[#This Row],[FECHA]])</f>
        <v>2019-1</v>
      </c>
    </row>
    <row r="4587" spans="1:4" x14ac:dyDescent="0.25">
      <c r="A4587" t="s">
        <v>2643</v>
      </c>
      <c r="B4587">
        <v>17</v>
      </c>
      <c r="C4587" s="54">
        <v>43313</v>
      </c>
      <c r="D4587" s="3" t="str">
        <f>YEAR(Datos_Consumo[[#This Row],[FECHA]])&amp;"-"&amp;MONTH(Datos_Consumo[[#This Row],[FECHA]])</f>
        <v>2018-8</v>
      </c>
    </row>
    <row r="4588" spans="1:4" x14ac:dyDescent="0.25">
      <c r="A4588" t="s">
        <v>2643</v>
      </c>
      <c r="B4588">
        <v>21</v>
      </c>
      <c r="C4588" s="54">
        <v>43344</v>
      </c>
      <c r="D4588" s="3" t="str">
        <f>YEAR(Datos_Consumo[[#This Row],[FECHA]])&amp;"-"&amp;MONTH(Datos_Consumo[[#This Row],[FECHA]])</f>
        <v>2018-9</v>
      </c>
    </row>
    <row r="4589" spans="1:4" x14ac:dyDescent="0.25">
      <c r="A4589" t="s">
        <v>2643</v>
      </c>
      <c r="B4589">
        <v>12</v>
      </c>
      <c r="C4589" s="54">
        <v>43374</v>
      </c>
      <c r="D4589" s="3" t="str">
        <f>YEAR(Datos_Consumo[[#This Row],[FECHA]])&amp;"-"&amp;MONTH(Datos_Consumo[[#This Row],[FECHA]])</f>
        <v>2018-10</v>
      </c>
    </row>
    <row r="4590" spans="1:4" x14ac:dyDescent="0.25">
      <c r="A4590" t="s">
        <v>2643</v>
      </c>
      <c r="B4590">
        <v>10</v>
      </c>
      <c r="C4590" s="54">
        <v>43405</v>
      </c>
      <c r="D4590" s="3" t="str">
        <f>YEAR(Datos_Consumo[[#This Row],[FECHA]])&amp;"-"&amp;MONTH(Datos_Consumo[[#This Row],[FECHA]])</f>
        <v>2018-11</v>
      </c>
    </row>
    <row r="4591" spans="1:4" x14ac:dyDescent="0.25">
      <c r="A4591" t="s">
        <v>2644</v>
      </c>
      <c r="B4591">
        <v>8</v>
      </c>
      <c r="C4591" s="54">
        <v>43313</v>
      </c>
      <c r="D4591" s="3" t="str">
        <f>YEAR(Datos_Consumo[[#This Row],[FECHA]])&amp;"-"&amp;MONTH(Datos_Consumo[[#This Row],[FECHA]])</f>
        <v>2018-8</v>
      </c>
    </row>
    <row r="4592" spans="1:4" x14ac:dyDescent="0.25">
      <c r="A4592" t="s">
        <v>2644</v>
      </c>
      <c r="B4592">
        <v>18</v>
      </c>
      <c r="C4592" s="54">
        <v>43344</v>
      </c>
      <c r="D4592" s="3" t="str">
        <f>YEAR(Datos_Consumo[[#This Row],[FECHA]])&amp;"-"&amp;MONTH(Datos_Consumo[[#This Row],[FECHA]])</f>
        <v>2018-9</v>
      </c>
    </row>
    <row r="4593" spans="1:4" x14ac:dyDescent="0.25">
      <c r="A4593" t="s">
        <v>2644</v>
      </c>
      <c r="B4593">
        <v>1</v>
      </c>
      <c r="C4593" s="54">
        <v>43374</v>
      </c>
      <c r="D4593" s="3" t="str">
        <f>YEAR(Datos_Consumo[[#This Row],[FECHA]])&amp;"-"&amp;MONTH(Datos_Consumo[[#This Row],[FECHA]])</f>
        <v>2018-10</v>
      </c>
    </row>
    <row r="4594" spans="1:4" x14ac:dyDescent="0.25">
      <c r="A4594" t="s">
        <v>2644</v>
      </c>
      <c r="B4594">
        <v>12</v>
      </c>
      <c r="C4594" s="54">
        <v>43405</v>
      </c>
      <c r="D4594" s="3" t="str">
        <f>YEAR(Datos_Consumo[[#This Row],[FECHA]])&amp;"-"&amp;MONTH(Datos_Consumo[[#This Row],[FECHA]])</f>
        <v>2018-11</v>
      </c>
    </row>
    <row r="4595" spans="1:4" x14ac:dyDescent="0.25">
      <c r="A4595" t="s">
        <v>2644</v>
      </c>
      <c r="B4595">
        <v>21</v>
      </c>
      <c r="C4595" s="54">
        <v>43435</v>
      </c>
      <c r="D4595" s="3" t="str">
        <f>YEAR(Datos_Consumo[[#This Row],[FECHA]])&amp;"-"&amp;MONTH(Datos_Consumo[[#This Row],[FECHA]])</f>
        <v>2018-12</v>
      </c>
    </row>
    <row r="4596" spans="1:4" x14ac:dyDescent="0.25">
      <c r="A4596" t="s">
        <v>2644</v>
      </c>
      <c r="B4596">
        <v>5</v>
      </c>
      <c r="C4596" s="54">
        <v>43466</v>
      </c>
      <c r="D4596" s="3" t="str">
        <f>YEAR(Datos_Consumo[[#This Row],[FECHA]])&amp;"-"&amp;MONTH(Datos_Consumo[[#This Row],[FECHA]])</f>
        <v>2019-1</v>
      </c>
    </row>
    <row r="4597" spans="1:4" x14ac:dyDescent="0.25">
      <c r="A4597" t="s">
        <v>2645</v>
      </c>
      <c r="B4597">
        <v>12</v>
      </c>
      <c r="C4597" s="54">
        <v>43313</v>
      </c>
      <c r="D4597" s="3" t="str">
        <f>YEAR(Datos_Consumo[[#This Row],[FECHA]])&amp;"-"&amp;MONTH(Datos_Consumo[[#This Row],[FECHA]])</f>
        <v>2018-8</v>
      </c>
    </row>
    <row r="4598" spans="1:4" x14ac:dyDescent="0.25">
      <c r="A4598" t="s">
        <v>2645</v>
      </c>
      <c r="B4598">
        <v>32</v>
      </c>
      <c r="C4598" s="54">
        <v>43344</v>
      </c>
      <c r="D4598" s="3" t="str">
        <f>YEAR(Datos_Consumo[[#This Row],[FECHA]])&amp;"-"&amp;MONTH(Datos_Consumo[[#This Row],[FECHA]])</f>
        <v>2018-9</v>
      </c>
    </row>
    <row r="4599" spans="1:4" x14ac:dyDescent="0.25">
      <c r="A4599" t="s">
        <v>2645</v>
      </c>
      <c r="B4599">
        <v>17</v>
      </c>
      <c r="C4599" s="54">
        <v>43374</v>
      </c>
      <c r="D4599" s="3" t="str">
        <f>YEAR(Datos_Consumo[[#This Row],[FECHA]])&amp;"-"&amp;MONTH(Datos_Consumo[[#This Row],[FECHA]])</f>
        <v>2018-10</v>
      </c>
    </row>
    <row r="4600" spans="1:4" x14ac:dyDescent="0.25">
      <c r="A4600" t="s">
        <v>2645</v>
      </c>
      <c r="B4600">
        <v>8</v>
      </c>
      <c r="C4600" s="54">
        <v>43405</v>
      </c>
      <c r="D4600" s="3" t="str">
        <f>YEAR(Datos_Consumo[[#This Row],[FECHA]])&amp;"-"&amp;MONTH(Datos_Consumo[[#This Row],[FECHA]])</f>
        <v>2018-11</v>
      </c>
    </row>
    <row r="4601" spans="1:4" x14ac:dyDescent="0.25">
      <c r="A4601" t="s">
        <v>2646</v>
      </c>
      <c r="B4601">
        <v>16</v>
      </c>
      <c r="C4601" s="54">
        <v>43313</v>
      </c>
      <c r="D4601" s="3" t="str">
        <f>YEAR(Datos_Consumo[[#This Row],[FECHA]])&amp;"-"&amp;MONTH(Datos_Consumo[[#This Row],[FECHA]])</f>
        <v>2018-8</v>
      </c>
    </row>
    <row r="4602" spans="1:4" x14ac:dyDescent="0.25">
      <c r="A4602" t="s">
        <v>2646</v>
      </c>
      <c r="B4602">
        <v>13</v>
      </c>
      <c r="C4602" s="54">
        <v>43344</v>
      </c>
      <c r="D4602" s="3" t="str">
        <f>YEAR(Datos_Consumo[[#This Row],[FECHA]])&amp;"-"&amp;MONTH(Datos_Consumo[[#This Row],[FECHA]])</f>
        <v>2018-9</v>
      </c>
    </row>
    <row r="4603" spans="1:4" x14ac:dyDescent="0.25">
      <c r="A4603" t="s">
        <v>2646</v>
      </c>
      <c r="B4603">
        <v>2</v>
      </c>
      <c r="C4603" s="54">
        <v>43374</v>
      </c>
      <c r="D4603" s="3" t="str">
        <f>YEAR(Datos_Consumo[[#This Row],[FECHA]])&amp;"-"&amp;MONTH(Datos_Consumo[[#This Row],[FECHA]])</f>
        <v>2018-10</v>
      </c>
    </row>
    <row r="4604" spans="1:4" x14ac:dyDescent="0.25">
      <c r="A4604" t="s">
        <v>2646</v>
      </c>
      <c r="B4604">
        <v>5</v>
      </c>
      <c r="C4604" s="54">
        <v>43405</v>
      </c>
      <c r="D4604" s="3" t="str">
        <f>YEAR(Datos_Consumo[[#This Row],[FECHA]])&amp;"-"&amp;MONTH(Datos_Consumo[[#This Row],[FECHA]])</f>
        <v>2018-11</v>
      </c>
    </row>
    <row r="4605" spans="1:4" x14ac:dyDescent="0.25">
      <c r="A4605" t="s">
        <v>2646</v>
      </c>
      <c r="B4605">
        <v>1</v>
      </c>
      <c r="C4605" s="54">
        <v>43435</v>
      </c>
      <c r="D4605" s="3" t="str">
        <f>YEAR(Datos_Consumo[[#This Row],[FECHA]])&amp;"-"&amp;MONTH(Datos_Consumo[[#This Row],[FECHA]])</f>
        <v>2018-12</v>
      </c>
    </row>
    <row r="4606" spans="1:4" x14ac:dyDescent="0.25">
      <c r="A4606" t="s">
        <v>2647</v>
      </c>
      <c r="B4606">
        <v>19</v>
      </c>
      <c r="C4606" s="54">
        <v>43313</v>
      </c>
      <c r="D4606" s="3" t="str">
        <f>YEAR(Datos_Consumo[[#This Row],[FECHA]])&amp;"-"&amp;MONTH(Datos_Consumo[[#This Row],[FECHA]])</f>
        <v>2018-8</v>
      </c>
    </row>
    <row r="4607" spans="1:4" x14ac:dyDescent="0.25">
      <c r="A4607" t="s">
        <v>2647</v>
      </c>
      <c r="B4607">
        <v>27</v>
      </c>
      <c r="C4607" s="54">
        <v>43344</v>
      </c>
      <c r="D4607" s="3" t="str">
        <f>YEAR(Datos_Consumo[[#This Row],[FECHA]])&amp;"-"&amp;MONTH(Datos_Consumo[[#This Row],[FECHA]])</f>
        <v>2018-9</v>
      </c>
    </row>
    <row r="4608" spans="1:4" x14ac:dyDescent="0.25">
      <c r="A4608" t="s">
        <v>2647</v>
      </c>
      <c r="B4608">
        <v>27</v>
      </c>
      <c r="C4608" s="54">
        <v>43374</v>
      </c>
      <c r="D4608" s="3" t="str">
        <f>YEAR(Datos_Consumo[[#This Row],[FECHA]])&amp;"-"&amp;MONTH(Datos_Consumo[[#This Row],[FECHA]])</f>
        <v>2018-10</v>
      </c>
    </row>
    <row r="4609" spans="1:4" x14ac:dyDescent="0.25">
      <c r="A4609" t="s">
        <v>2647</v>
      </c>
      <c r="B4609">
        <v>18</v>
      </c>
      <c r="C4609" s="54">
        <v>43405</v>
      </c>
      <c r="D4609" s="3" t="str">
        <f>YEAR(Datos_Consumo[[#This Row],[FECHA]])&amp;"-"&amp;MONTH(Datos_Consumo[[#This Row],[FECHA]])</f>
        <v>2018-11</v>
      </c>
    </row>
    <row r="4610" spans="1:4" x14ac:dyDescent="0.25">
      <c r="A4610" t="s">
        <v>2647</v>
      </c>
      <c r="B4610">
        <v>30</v>
      </c>
      <c r="C4610" s="54">
        <v>43435</v>
      </c>
      <c r="D4610" s="3" t="str">
        <f>YEAR(Datos_Consumo[[#This Row],[FECHA]])&amp;"-"&amp;MONTH(Datos_Consumo[[#This Row],[FECHA]])</f>
        <v>2018-12</v>
      </c>
    </row>
    <row r="4611" spans="1:4" x14ac:dyDescent="0.25">
      <c r="A4611" t="s">
        <v>2647</v>
      </c>
      <c r="B4611">
        <v>40</v>
      </c>
      <c r="C4611" s="54">
        <v>43466</v>
      </c>
      <c r="D4611" s="3" t="str">
        <f>YEAR(Datos_Consumo[[#This Row],[FECHA]])&amp;"-"&amp;MONTH(Datos_Consumo[[#This Row],[FECHA]])</f>
        <v>2019-1</v>
      </c>
    </row>
    <row r="4612" spans="1:4" x14ac:dyDescent="0.25">
      <c r="A4612" t="s">
        <v>2648</v>
      </c>
      <c r="B4612">
        <v>3</v>
      </c>
      <c r="C4612" s="54">
        <v>43313</v>
      </c>
      <c r="D4612" s="3" t="str">
        <f>YEAR(Datos_Consumo[[#This Row],[FECHA]])&amp;"-"&amp;MONTH(Datos_Consumo[[#This Row],[FECHA]])</f>
        <v>2018-8</v>
      </c>
    </row>
    <row r="4613" spans="1:4" x14ac:dyDescent="0.25">
      <c r="A4613" t="s">
        <v>2648</v>
      </c>
      <c r="B4613">
        <v>18</v>
      </c>
      <c r="C4613" s="54">
        <v>43344</v>
      </c>
      <c r="D4613" s="3" t="str">
        <f>YEAR(Datos_Consumo[[#This Row],[FECHA]])&amp;"-"&amp;MONTH(Datos_Consumo[[#This Row],[FECHA]])</f>
        <v>2018-9</v>
      </c>
    </row>
    <row r="4614" spans="1:4" x14ac:dyDescent="0.25">
      <c r="A4614" t="s">
        <v>2648</v>
      </c>
      <c r="B4614">
        <v>12</v>
      </c>
      <c r="C4614" s="54">
        <v>43374</v>
      </c>
      <c r="D4614" s="3" t="str">
        <f>YEAR(Datos_Consumo[[#This Row],[FECHA]])&amp;"-"&amp;MONTH(Datos_Consumo[[#This Row],[FECHA]])</f>
        <v>2018-10</v>
      </c>
    </row>
    <row r="4615" spans="1:4" x14ac:dyDescent="0.25">
      <c r="A4615" t="s">
        <v>2648</v>
      </c>
      <c r="B4615">
        <v>16</v>
      </c>
      <c r="C4615" s="54">
        <v>43405</v>
      </c>
      <c r="D4615" s="3" t="str">
        <f>YEAR(Datos_Consumo[[#This Row],[FECHA]])&amp;"-"&amp;MONTH(Datos_Consumo[[#This Row],[FECHA]])</f>
        <v>2018-11</v>
      </c>
    </row>
    <row r="4616" spans="1:4" x14ac:dyDescent="0.25">
      <c r="A4616" t="s">
        <v>2648</v>
      </c>
      <c r="B4616">
        <v>14</v>
      </c>
      <c r="C4616" s="54">
        <v>43435</v>
      </c>
      <c r="D4616" s="3" t="str">
        <f>YEAR(Datos_Consumo[[#This Row],[FECHA]])&amp;"-"&amp;MONTH(Datos_Consumo[[#This Row],[FECHA]])</f>
        <v>2018-12</v>
      </c>
    </row>
    <row r="4617" spans="1:4" x14ac:dyDescent="0.25">
      <c r="A4617" t="s">
        <v>2648</v>
      </c>
      <c r="B4617">
        <v>15</v>
      </c>
      <c r="C4617" s="54">
        <v>43466</v>
      </c>
      <c r="D4617" s="3" t="str">
        <f>YEAR(Datos_Consumo[[#This Row],[FECHA]])&amp;"-"&amp;MONTH(Datos_Consumo[[#This Row],[FECHA]])</f>
        <v>2019-1</v>
      </c>
    </row>
    <row r="4618" spans="1:4" x14ac:dyDescent="0.25">
      <c r="A4618" t="s">
        <v>2649</v>
      </c>
      <c r="B4618">
        <v>3</v>
      </c>
      <c r="C4618" s="54">
        <v>43313</v>
      </c>
      <c r="D4618" s="3" t="str">
        <f>YEAR(Datos_Consumo[[#This Row],[FECHA]])&amp;"-"&amp;MONTH(Datos_Consumo[[#This Row],[FECHA]])</f>
        <v>2018-8</v>
      </c>
    </row>
    <row r="4619" spans="1:4" x14ac:dyDescent="0.25">
      <c r="A4619" t="s">
        <v>2649</v>
      </c>
      <c r="B4619">
        <v>8</v>
      </c>
      <c r="C4619" s="54">
        <v>43344</v>
      </c>
      <c r="D4619" s="3" t="str">
        <f>YEAR(Datos_Consumo[[#This Row],[FECHA]])&amp;"-"&amp;MONTH(Datos_Consumo[[#This Row],[FECHA]])</f>
        <v>2018-9</v>
      </c>
    </row>
    <row r="4620" spans="1:4" x14ac:dyDescent="0.25">
      <c r="A4620" t="s">
        <v>2649</v>
      </c>
      <c r="B4620">
        <v>16</v>
      </c>
      <c r="C4620" s="54">
        <v>43374</v>
      </c>
      <c r="D4620" s="3" t="str">
        <f>YEAR(Datos_Consumo[[#This Row],[FECHA]])&amp;"-"&amp;MONTH(Datos_Consumo[[#This Row],[FECHA]])</f>
        <v>2018-10</v>
      </c>
    </row>
    <row r="4621" spans="1:4" x14ac:dyDescent="0.25">
      <c r="A4621" t="s">
        <v>2649</v>
      </c>
      <c r="B4621">
        <v>23</v>
      </c>
      <c r="C4621" s="54">
        <v>43405</v>
      </c>
      <c r="D4621" s="3" t="str">
        <f>YEAR(Datos_Consumo[[#This Row],[FECHA]])&amp;"-"&amp;MONTH(Datos_Consumo[[#This Row],[FECHA]])</f>
        <v>2018-11</v>
      </c>
    </row>
    <row r="4622" spans="1:4" x14ac:dyDescent="0.25">
      <c r="A4622" t="s">
        <v>2649</v>
      </c>
      <c r="B4622">
        <v>4</v>
      </c>
      <c r="C4622" s="54">
        <v>43435</v>
      </c>
      <c r="D4622" s="3" t="str">
        <f>YEAR(Datos_Consumo[[#This Row],[FECHA]])&amp;"-"&amp;MONTH(Datos_Consumo[[#This Row],[FECHA]])</f>
        <v>2018-12</v>
      </c>
    </row>
    <row r="4623" spans="1:4" x14ac:dyDescent="0.25">
      <c r="A4623" t="s">
        <v>2649</v>
      </c>
      <c r="B4623">
        <v>2</v>
      </c>
      <c r="C4623" s="54">
        <v>43466</v>
      </c>
      <c r="D4623" s="3" t="str">
        <f>YEAR(Datos_Consumo[[#This Row],[FECHA]])&amp;"-"&amp;MONTH(Datos_Consumo[[#This Row],[FECHA]])</f>
        <v>2019-1</v>
      </c>
    </row>
    <row r="4624" spans="1:4" x14ac:dyDescent="0.25">
      <c r="A4624" t="s">
        <v>2650</v>
      </c>
      <c r="B4624">
        <v>4</v>
      </c>
      <c r="C4624" s="54">
        <v>43344</v>
      </c>
      <c r="D4624" s="3" t="str">
        <f>YEAR(Datos_Consumo[[#This Row],[FECHA]])&amp;"-"&amp;MONTH(Datos_Consumo[[#This Row],[FECHA]])</f>
        <v>2018-9</v>
      </c>
    </row>
    <row r="4625" spans="1:4" x14ac:dyDescent="0.25">
      <c r="A4625" t="s">
        <v>2650</v>
      </c>
      <c r="B4625">
        <v>1</v>
      </c>
      <c r="C4625" s="54">
        <v>43405</v>
      </c>
      <c r="D4625" s="3" t="str">
        <f>YEAR(Datos_Consumo[[#This Row],[FECHA]])&amp;"-"&amp;MONTH(Datos_Consumo[[#This Row],[FECHA]])</f>
        <v>2018-11</v>
      </c>
    </row>
    <row r="4626" spans="1:4" x14ac:dyDescent="0.25">
      <c r="A4626" t="s">
        <v>2651</v>
      </c>
      <c r="B4626">
        <v>2</v>
      </c>
      <c r="C4626" s="54">
        <v>43313</v>
      </c>
      <c r="D4626" s="3" t="str">
        <f>YEAR(Datos_Consumo[[#This Row],[FECHA]])&amp;"-"&amp;MONTH(Datos_Consumo[[#This Row],[FECHA]])</f>
        <v>2018-8</v>
      </c>
    </row>
    <row r="4627" spans="1:4" x14ac:dyDescent="0.25">
      <c r="A4627" t="s">
        <v>2651</v>
      </c>
      <c r="B4627">
        <v>1</v>
      </c>
      <c r="C4627" s="54">
        <v>43344</v>
      </c>
      <c r="D4627" s="3" t="str">
        <f>YEAR(Datos_Consumo[[#This Row],[FECHA]])&amp;"-"&amp;MONTH(Datos_Consumo[[#This Row],[FECHA]])</f>
        <v>2018-9</v>
      </c>
    </row>
    <row r="4628" spans="1:4" x14ac:dyDescent="0.25">
      <c r="A4628" t="s">
        <v>2651</v>
      </c>
      <c r="B4628">
        <v>14</v>
      </c>
      <c r="C4628" s="54">
        <v>43374</v>
      </c>
      <c r="D4628" s="3" t="str">
        <f>YEAR(Datos_Consumo[[#This Row],[FECHA]])&amp;"-"&amp;MONTH(Datos_Consumo[[#This Row],[FECHA]])</f>
        <v>2018-10</v>
      </c>
    </row>
    <row r="4629" spans="1:4" x14ac:dyDescent="0.25">
      <c r="A4629" t="s">
        <v>2651</v>
      </c>
      <c r="B4629">
        <v>1</v>
      </c>
      <c r="C4629" s="54">
        <v>43435</v>
      </c>
      <c r="D4629" s="3" t="str">
        <f>YEAR(Datos_Consumo[[#This Row],[FECHA]])&amp;"-"&amp;MONTH(Datos_Consumo[[#This Row],[FECHA]])</f>
        <v>2018-12</v>
      </c>
    </row>
    <row r="4630" spans="1:4" x14ac:dyDescent="0.25">
      <c r="A4630" t="s">
        <v>2652</v>
      </c>
      <c r="B4630">
        <v>2</v>
      </c>
      <c r="C4630" s="54">
        <v>43374</v>
      </c>
      <c r="D4630" s="3" t="str">
        <f>YEAR(Datos_Consumo[[#This Row],[FECHA]])&amp;"-"&amp;MONTH(Datos_Consumo[[#This Row],[FECHA]])</f>
        <v>2018-10</v>
      </c>
    </row>
    <row r="4631" spans="1:4" x14ac:dyDescent="0.25">
      <c r="A4631" t="s">
        <v>2652</v>
      </c>
      <c r="B4631">
        <v>3</v>
      </c>
      <c r="C4631" s="54">
        <v>43405</v>
      </c>
      <c r="D4631" s="3" t="str">
        <f>YEAR(Datos_Consumo[[#This Row],[FECHA]])&amp;"-"&amp;MONTH(Datos_Consumo[[#This Row],[FECHA]])</f>
        <v>2018-11</v>
      </c>
    </row>
    <row r="4632" spans="1:4" x14ac:dyDescent="0.25">
      <c r="A4632" t="s">
        <v>2652</v>
      </c>
      <c r="B4632">
        <v>2</v>
      </c>
      <c r="C4632" s="54">
        <v>43466</v>
      </c>
      <c r="D4632" s="3" t="str">
        <f>YEAR(Datos_Consumo[[#This Row],[FECHA]])&amp;"-"&amp;MONTH(Datos_Consumo[[#This Row],[FECHA]])</f>
        <v>2019-1</v>
      </c>
    </row>
    <row r="4633" spans="1:4" x14ac:dyDescent="0.25">
      <c r="A4633" t="s">
        <v>2653</v>
      </c>
      <c r="B4633">
        <v>6</v>
      </c>
      <c r="C4633" s="54">
        <v>43374</v>
      </c>
      <c r="D4633" s="3" t="str">
        <f>YEAR(Datos_Consumo[[#This Row],[FECHA]])&amp;"-"&amp;MONTH(Datos_Consumo[[#This Row],[FECHA]])</f>
        <v>2018-10</v>
      </c>
    </row>
    <row r="4634" spans="1:4" x14ac:dyDescent="0.25">
      <c r="A4634" t="s">
        <v>2653</v>
      </c>
      <c r="B4634">
        <v>7</v>
      </c>
      <c r="C4634" s="54">
        <v>43405</v>
      </c>
      <c r="D4634" s="3" t="str">
        <f>YEAR(Datos_Consumo[[#This Row],[FECHA]])&amp;"-"&amp;MONTH(Datos_Consumo[[#This Row],[FECHA]])</f>
        <v>2018-11</v>
      </c>
    </row>
    <row r="4635" spans="1:4" x14ac:dyDescent="0.25">
      <c r="A4635" t="s">
        <v>2653</v>
      </c>
      <c r="B4635">
        <v>3</v>
      </c>
      <c r="C4635" s="54">
        <v>43466</v>
      </c>
      <c r="D4635" s="3" t="str">
        <f>YEAR(Datos_Consumo[[#This Row],[FECHA]])&amp;"-"&amp;MONTH(Datos_Consumo[[#This Row],[FECHA]])</f>
        <v>2019-1</v>
      </c>
    </row>
    <row r="4636" spans="1:4" x14ac:dyDescent="0.25">
      <c r="A4636" t="s">
        <v>2654</v>
      </c>
      <c r="B4636">
        <v>3</v>
      </c>
      <c r="C4636" s="54">
        <v>43374</v>
      </c>
      <c r="D4636" s="3" t="str">
        <f>YEAR(Datos_Consumo[[#This Row],[FECHA]])&amp;"-"&amp;MONTH(Datos_Consumo[[#This Row],[FECHA]])</f>
        <v>2018-10</v>
      </c>
    </row>
    <row r="4637" spans="1:4" x14ac:dyDescent="0.25">
      <c r="A4637" t="s">
        <v>2654</v>
      </c>
      <c r="B4637">
        <v>1</v>
      </c>
      <c r="C4637" s="54">
        <v>43405</v>
      </c>
      <c r="D4637" s="3" t="str">
        <f>YEAR(Datos_Consumo[[#This Row],[FECHA]])&amp;"-"&amp;MONTH(Datos_Consumo[[#This Row],[FECHA]])</f>
        <v>2018-11</v>
      </c>
    </row>
    <row r="4638" spans="1:4" x14ac:dyDescent="0.25">
      <c r="A4638" t="s">
        <v>2654</v>
      </c>
      <c r="B4638">
        <v>1</v>
      </c>
      <c r="C4638" s="54">
        <v>43435</v>
      </c>
      <c r="D4638" s="3" t="str">
        <f>YEAR(Datos_Consumo[[#This Row],[FECHA]])&amp;"-"&amp;MONTH(Datos_Consumo[[#This Row],[FECHA]])</f>
        <v>2018-12</v>
      </c>
    </row>
    <row r="4639" spans="1:4" x14ac:dyDescent="0.25">
      <c r="A4639" t="s">
        <v>2655</v>
      </c>
      <c r="B4639">
        <v>5</v>
      </c>
      <c r="C4639" s="54">
        <v>43374</v>
      </c>
      <c r="D4639" s="3" t="str">
        <f>YEAR(Datos_Consumo[[#This Row],[FECHA]])&amp;"-"&amp;MONTH(Datos_Consumo[[#This Row],[FECHA]])</f>
        <v>2018-10</v>
      </c>
    </row>
    <row r="4640" spans="1:4" x14ac:dyDescent="0.25">
      <c r="A4640" t="s">
        <v>2655</v>
      </c>
      <c r="B4640">
        <v>2</v>
      </c>
      <c r="C4640" s="54">
        <v>43405</v>
      </c>
      <c r="D4640" s="3" t="str">
        <f>YEAR(Datos_Consumo[[#This Row],[FECHA]])&amp;"-"&amp;MONTH(Datos_Consumo[[#This Row],[FECHA]])</f>
        <v>2018-11</v>
      </c>
    </row>
    <row r="4641" spans="1:4" x14ac:dyDescent="0.25">
      <c r="A4641" t="s">
        <v>2656</v>
      </c>
      <c r="B4641">
        <v>12</v>
      </c>
      <c r="C4641" s="54">
        <v>43405</v>
      </c>
      <c r="D4641" s="3" t="str">
        <f>YEAR(Datos_Consumo[[#This Row],[FECHA]])&amp;"-"&amp;MONTH(Datos_Consumo[[#This Row],[FECHA]])</f>
        <v>2018-11</v>
      </c>
    </row>
    <row r="4642" spans="1:4" x14ac:dyDescent="0.25">
      <c r="A4642" t="s">
        <v>2657</v>
      </c>
      <c r="B4642">
        <v>15</v>
      </c>
      <c r="C4642" s="54">
        <v>43344</v>
      </c>
      <c r="D4642" s="3" t="str">
        <f>YEAR(Datos_Consumo[[#This Row],[FECHA]])&amp;"-"&amp;MONTH(Datos_Consumo[[#This Row],[FECHA]])</f>
        <v>2018-9</v>
      </c>
    </row>
    <row r="4643" spans="1:4" x14ac:dyDescent="0.25">
      <c r="A4643" t="s">
        <v>2658</v>
      </c>
      <c r="B4643">
        <v>10</v>
      </c>
      <c r="C4643" s="54">
        <v>43313</v>
      </c>
      <c r="D4643" s="3" t="str">
        <f>YEAR(Datos_Consumo[[#This Row],[FECHA]])&amp;"-"&amp;MONTH(Datos_Consumo[[#This Row],[FECHA]])</f>
        <v>2018-8</v>
      </c>
    </row>
    <row r="4644" spans="1:4" x14ac:dyDescent="0.25">
      <c r="A4644" t="s">
        <v>2658</v>
      </c>
      <c r="B4644">
        <v>5</v>
      </c>
      <c r="C4644" s="54">
        <v>43374</v>
      </c>
      <c r="D4644" s="3" t="str">
        <f>YEAR(Datos_Consumo[[#This Row],[FECHA]])&amp;"-"&amp;MONTH(Datos_Consumo[[#This Row],[FECHA]])</f>
        <v>2018-10</v>
      </c>
    </row>
    <row r="4645" spans="1:4" x14ac:dyDescent="0.25">
      <c r="A4645" t="s">
        <v>2658</v>
      </c>
      <c r="B4645">
        <v>12</v>
      </c>
      <c r="C4645" s="54">
        <v>43405</v>
      </c>
      <c r="D4645" s="3" t="str">
        <f>YEAR(Datos_Consumo[[#This Row],[FECHA]])&amp;"-"&amp;MONTH(Datos_Consumo[[#This Row],[FECHA]])</f>
        <v>2018-11</v>
      </c>
    </row>
    <row r="4646" spans="1:4" x14ac:dyDescent="0.25">
      <c r="A4646" t="s">
        <v>2658</v>
      </c>
      <c r="B4646">
        <v>1</v>
      </c>
      <c r="C4646" s="54">
        <v>43435</v>
      </c>
      <c r="D4646" s="3" t="str">
        <f>YEAR(Datos_Consumo[[#This Row],[FECHA]])&amp;"-"&amp;MONTH(Datos_Consumo[[#This Row],[FECHA]])</f>
        <v>2018-12</v>
      </c>
    </row>
    <row r="4647" spans="1:4" x14ac:dyDescent="0.25">
      <c r="A4647" t="s">
        <v>2659</v>
      </c>
      <c r="B4647">
        <v>5</v>
      </c>
      <c r="C4647" s="54">
        <v>43313</v>
      </c>
      <c r="D4647" s="3" t="str">
        <f>YEAR(Datos_Consumo[[#This Row],[FECHA]])&amp;"-"&amp;MONTH(Datos_Consumo[[#This Row],[FECHA]])</f>
        <v>2018-8</v>
      </c>
    </row>
    <row r="4648" spans="1:4" x14ac:dyDescent="0.25">
      <c r="A4648" t="s">
        <v>2659</v>
      </c>
      <c r="B4648">
        <v>12</v>
      </c>
      <c r="C4648" s="54">
        <v>43344</v>
      </c>
      <c r="D4648" s="3" t="str">
        <f>YEAR(Datos_Consumo[[#This Row],[FECHA]])&amp;"-"&amp;MONTH(Datos_Consumo[[#This Row],[FECHA]])</f>
        <v>2018-9</v>
      </c>
    </row>
    <row r="4649" spans="1:4" x14ac:dyDescent="0.25">
      <c r="A4649" t="s">
        <v>2659</v>
      </c>
      <c r="B4649">
        <v>25</v>
      </c>
      <c r="C4649" s="54">
        <v>43374</v>
      </c>
      <c r="D4649" s="3" t="str">
        <f>YEAR(Datos_Consumo[[#This Row],[FECHA]])&amp;"-"&amp;MONTH(Datos_Consumo[[#This Row],[FECHA]])</f>
        <v>2018-10</v>
      </c>
    </row>
    <row r="4650" spans="1:4" x14ac:dyDescent="0.25">
      <c r="A4650" t="s">
        <v>2659</v>
      </c>
      <c r="B4650">
        <v>135</v>
      </c>
      <c r="C4650" s="54">
        <v>43405</v>
      </c>
      <c r="D4650" s="3" t="str">
        <f>YEAR(Datos_Consumo[[#This Row],[FECHA]])&amp;"-"&amp;MONTH(Datos_Consumo[[#This Row],[FECHA]])</f>
        <v>2018-11</v>
      </c>
    </row>
    <row r="4651" spans="1:4" x14ac:dyDescent="0.25">
      <c r="A4651" t="s">
        <v>2659</v>
      </c>
      <c r="B4651">
        <v>15</v>
      </c>
      <c r="C4651" s="54">
        <v>43435</v>
      </c>
      <c r="D4651" s="3" t="str">
        <f>YEAR(Datos_Consumo[[#This Row],[FECHA]])&amp;"-"&amp;MONTH(Datos_Consumo[[#This Row],[FECHA]])</f>
        <v>2018-12</v>
      </c>
    </row>
    <row r="4652" spans="1:4" x14ac:dyDescent="0.25">
      <c r="A4652" t="s">
        <v>2660</v>
      </c>
      <c r="B4652">
        <v>65</v>
      </c>
      <c r="C4652" s="54">
        <v>43313</v>
      </c>
      <c r="D4652" s="3" t="str">
        <f>YEAR(Datos_Consumo[[#This Row],[FECHA]])&amp;"-"&amp;MONTH(Datos_Consumo[[#This Row],[FECHA]])</f>
        <v>2018-8</v>
      </c>
    </row>
    <row r="4653" spans="1:4" x14ac:dyDescent="0.25">
      <c r="A4653" t="s">
        <v>2660</v>
      </c>
      <c r="B4653">
        <v>55</v>
      </c>
      <c r="C4653" s="54">
        <v>43344</v>
      </c>
      <c r="D4653" s="3" t="str">
        <f>YEAR(Datos_Consumo[[#This Row],[FECHA]])&amp;"-"&amp;MONTH(Datos_Consumo[[#This Row],[FECHA]])</f>
        <v>2018-9</v>
      </c>
    </row>
    <row r="4654" spans="1:4" x14ac:dyDescent="0.25">
      <c r="A4654" t="s">
        <v>2660</v>
      </c>
      <c r="B4654">
        <v>32</v>
      </c>
      <c r="C4654" s="54">
        <v>43405</v>
      </c>
      <c r="D4654" s="3" t="str">
        <f>YEAR(Datos_Consumo[[#This Row],[FECHA]])&amp;"-"&amp;MONTH(Datos_Consumo[[#This Row],[FECHA]])</f>
        <v>2018-11</v>
      </c>
    </row>
    <row r="4655" spans="1:4" x14ac:dyDescent="0.25">
      <c r="A4655" t="s">
        <v>2660</v>
      </c>
      <c r="B4655">
        <v>15</v>
      </c>
      <c r="C4655" s="54">
        <v>43435</v>
      </c>
      <c r="D4655" s="3" t="str">
        <f>YEAR(Datos_Consumo[[#This Row],[FECHA]])&amp;"-"&amp;MONTH(Datos_Consumo[[#This Row],[FECHA]])</f>
        <v>2018-12</v>
      </c>
    </row>
    <row r="4656" spans="1:4" x14ac:dyDescent="0.25">
      <c r="A4656" t="s">
        <v>2661</v>
      </c>
      <c r="B4656">
        <v>3</v>
      </c>
      <c r="C4656" s="54">
        <v>43405</v>
      </c>
      <c r="D4656" s="3" t="str">
        <f>YEAR(Datos_Consumo[[#This Row],[FECHA]])&amp;"-"&amp;MONTH(Datos_Consumo[[#This Row],[FECHA]])</f>
        <v>2018-11</v>
      </c>
    </row>
    <row r="4657" spans="1:4" x14ac:dyDescent="0.25">
      <c r="A4657" t="s">
        <v>2662</v>
      </c>
      <c r="B4657">
        <v>10</v>
      </c>
      <c r="C4657" s="54">
        <v>43313</v>
      </c>
      <c r="D4657" s="3" t="str">
        <f>YEAR(Datos_Consumo[[#This Row],[FECHA]])&amp;"-"&amp;MONTH(Datos_Consumo[[#This Row],[FECHA]])</f>
        <v>2018-8</v>
      </c>
    </row>
    <row r="4658" spans="1:4" x14ac:dyDescent="0.25">
      <c r="A4658" t="s">
        <v>2662</v>
      </c>
      <c r="B4658">
        <v>12</v>
      </c>
      <c r="C4658" s="54">
        <v>43405</v>
      </c>
      <c r="D4658" s="3" t="str">
        <f>YEAR(Datos_Consumo[[#This Row],[FECHA]])&amp;"-"&amp;MONTH(Datos_Consumo[[#This Row],[FECHA]])</f>
        <v>2018-11</v>
      </c>
    </row>
    <row r="4659" spans="1:4" x14ac:dyDescent="0.25">
      <c r="A4659" t="s">
        <v>2663</v>
      </c>
      <c r="B4659">
        <v>20</v>
      </c>
      <c r="C4659" s="54">
        <v>43344</v>
      </c>
      <c r="D4659" s="3" t="str">
        <f>YEAR(Datos_Consumo[[#This Row],[FECHA]])&amp;"-"&amp;MONTH(Datos_Consumo[[#This Row],[FECHA]])</f>
        <v>2018-9</v>
      </c>
    </row>
    <row r="4660" spans="1:4" x14ac:dyDescent="0.25">
      <c r="A4660" t="s">
        <v>2663</v>
      </c>
      <c r="B4660">
        <v>51</v>
      </c>
      <c r="C4660" s="54">
        <v>43374</v>
      </c>
      <c r="D4660" s="3" t="str">
        <f>YEAR(Datos_Consumo[[#This Row],[FECHA]])&amp;"-"&amp;MONTH(Datos_Consumo[[#This Row],[FECHA]])</f>
        <v>2018-10</v>
      </c>
    </row>
    <row r="4661" spans="1:4" x14ac:dyDescent="0.25">
      <c r="A4661" t="s">
        <v>2663</v>
      </c>
      <c r="B4661">
        <v>21</v>
      </c>
      <c r="C4661" s="54">
        <v>43435</v>
      </c>
      <c r="D4661" s="3" t="str">
        <f>YEAR(Datos_Consumo[[#This Row],[FECHA]])&amp;"-"&amp;MONTH(Datos_Consumo[[#This Row],[FECHA]])</f>
        <v>2018-12</v>
      </c>
    </row>
    <row r="4662" spans="1:4" x14ac:dyDescent="0.25">
      <c r="A4662" t="s">
        <v>2664</v>
      </c>
      <c r="B4662">
        <v>70</v>
      </c>
      <c r="C4662" s="54">
        <v>43313</v>
      </c>
      <c r="D4662" s="3" t="str">
        <f>YEAR(Datos_Consumo[[#This Row],[FECHA]])&amp;"-"&amp;MONTH(Datos_Consumo[[#This Row],[FECHA]])</f>
        <v>2018-8</v>
      </c>
    </row>
    <row r="4663" spans="1:4" x14ac:dyDescent="0.25">
      <c r="A4663" t="s">
        <v>2664</v>
      </c>
      <c r="B4663">
        <v>7</v>
      </c>
      <c r="C4663" s="54">
        <v>43344</v>
      </c>
      <c r="D4663" s="3" t="str">
        <f>YEAR(Datos_Consumo[[#This Row],[FECHA]])&amp;"-"&amp;MONTH(Datos_Consumo[[#This Row],[FECHA]])</f>
        <v>2018-9</v>
      </c>
    </row>
    <row r="4664" spans="1:4" x14ac:dyDescent="0.25">
      <c r="A4664" t="s">
        <v>2664</v>
      </c>
      <c r="B4664">
        <v>6</v>
      </c>
      <c r="C4664" s="54">
        <v>43374</v>
      </c>
      <c r="D4664" s="3" t="str">
        <f>YEAR(Datos_Consumo[[#This Row],[FECHA]])&amp;"-"&amp;MONTH(Datos_Consumo[[#This Row],[FECHA]])</f>
        <v>2018-10</v>
      </c>
    </row>
    <row r="4665" spans="1:4" x14ac:dyDescent="0.25">
      <c r="A4665" t="s">
        <v>2664</v>
      </c>
      <c r="B4665">
        <v>18</v>
      </c>
      <c r="C4665" s="54">
        <v>43405</v>
      </c>
      <c r="D4665" s="3" t="str">
        <f>YEAR(Datos_Consumo[[#This Row],[FECHA]])&amp;"-"&amp;MONTH(Datos_Consumo[[#This Row],[FECHA]])</f>
        <v>2018-11</v>
      </c>
    </row>
    <row r="4666" spans="1:4" x14ac:dyDescent="0.25">
      <c r="A4666" t="s">
        <v>2664</v>
      </c>
      <c r="B4666">
        <v>18</v>
      </c>
      <c r="C4666" s="54">
        <v>43435</v>
      </c>
      <c r="D4666" s="3" t="str">
        <f>YEAR(Datos_Consumo[[#This Row],[FECHA]])&amp;"-"&amp;MONTH(Datos_Consumo[[#This Row],[FECHA]])</f>
        <v>2018-12</v>
      </c>
    </row>
    <row r="4667" spans="1:4" x14ac:dyDescent="0.25">
      <c r="A4667" t="s">
        <v>2664</v>
      </c>
      <c r="B4667">
        <v>10</v>
      </c>
      <c r="C4667" s="54">
        <v>43466</v>
      </c>
      <c r="D4667" s="3" t="str">
        <f>YEAR(Datos_Consumo[[#This Row],[FECHA]])&amp;"-"&amp;MONTH(Datos_Consumo[[#This Row],[FECHA]])</f>
        <v>2019-1</v>
      </c>
    </row>
    <row r="4668" spans="1:4" x14ac:dyDescent="0.25">
      <c r="A4668" t="s">
        <v>2665</v>
      </c>
      <c r="B4668">
        <v>17</v>
      </c>
      <c r="C4668" s="54">
        <v>43313</v>
      </c>
      <c r="D4668" s="3" t="str">
        <f>YEAR(Datos_Consumo[[#This Row],[FECHA]])&amp;"-"&amp;MONTH(Datos_Consumo[[#This Row],[FECHA]])</f>
        <v>2018-8</v>
      </c>
    </row>
    <row r="4669" spans="1:4" x14ac:dyDescent="0.25">
      <c r="A4669" t="s">
        <v>2665</v>
      </c>
      <c r="B4669">
        <v>83</v>
      </c>
      <c r="C4669" s="54">
        <v>43344</v>
      </c>
      <c r="D4669" s="3" t="str">
        <f>YEAR(Datos_Consumo[[#This Row],[FECHA]])&amp;"-"&amp;MONTH(Datos_Consumo[[#This Row],[FECHA]])</f>
        <v>2018-9</v>
      </c>
    </row>
    <row r="4670" spans="1:4" x14ac:dyDescent="0.25">
      <c r="A4670" t="s">
        <v>2665</v>
      </c>
      <c r="B4670">
        <v>15</v>
      </c>
      <c r="C4670" s="54">
        <v>43374</v>
      </c>
      <c r="D4670" s="3" t="str">
        <f>YEAR(Datos_Consumo[[#This Row],[FECHA]])&amp;"-"&amp;MONTH(Datos_Consumo[[#This Row],[FECHA]])</f>
        <v>2018-10</v>
      </c>
    </row>
    <row r="4671" spans="1:4" x14ac:dyDescent="0.25">
      <c r="A4671" t="s">
        <v>2665</v>
      </c>
      <c r="B4671">
        <v>18</v>
      </c>
      <c r="C4671" s="54">
        <v>43405</v>
      </c>
      <c r="D4671" s="3" t="str">
        <f>YEAR(Datos_Consumo[[#This Row],[FECHA]])&amp;"-"&amp;MONTH(Datos_Consumo[[#This Row],[FECHA]])</f>
        <v>2018-11</v>
      </c>
    </row>
    <row r="4672" spans="1:4" x14ac:dyDescent="0.25">
      <c r="A4672" t="s">
        <v>2665</v>
      </c>
      <c r="B4672">
        <v>13</v>
      </c>
      <c r="C4672" s="54">
        <v>43435</v>
      </c>
      <c r="D4672" s="3" t="str">
        <f>YEAR(Datos_Consumo[[#This Row],[FECHA]])&amp;"-"&amp;MONTH(Datos_Consumo[[#This Row],[FECHA]])</f>
        <v>2018-12</v>
      </c>
    </row>
    <row r="4673" spans="1:4" x14ac:dyDescent="0.25">
      <c r="A4673" t="s">
        <v>2666</v>
      </c>
      <c r="B4673">
        <v>2</v>
      </c>
      <c r="C4673" s="54">
        <v>43313</v>
      </c>
      <c r="D4673" s="3" t="str">
        <f>YEAR(Datos_Consumo[[#This Row],[FECHA]])&amp;"-"&amp;MONTH(Datos_Consumo[[#This Row],[FECHA]])</f>
        <v>2018-8</v>
      </c>
    </row>
    <row r="4674" spans="1:4" x14ac:dyDescent="0.25">
      <c r="A4674" t="s">
        <v>2666</v>
      </c>
      <c r="B4674">
        <v>4</v>
      </c>
      <c r="C4674" s="54">
        <v>43374</v>
      </c>
      <c r="D4674" s="3" t="str">
        <f>YEAR(Datos_Consumo[[#This Row],[FECHA]])&amp;"-"&amp;MONTH(Datos_Consumo[[#This Row],[FECHA]])</f>
        <v>2018-10</v>
      </c>
    </row>
    <row r="4675" spans="1:4" x14ac:dyDescent="0.25">
      <c r="A4675" t="s">
        <v>2666</v>
      </c>
      <c r="B4675">
        <v>14</v>
      </c>
      <c r="C4675" s="54">
        <v>43405</v>
      </c>
      <c r="D4675" s="3" t="str">
        <f>YEAR(Datos_Consumo[[#This Row],[FECHA]])&amp;"-"&amp;MONTH(Datos_Consumo[[#This Row],[FECHA]])</f>
        <v>2018-11</v>
      </c>
    </row>
    <row r="4676" spans="1:4" x14ac:dyDescent="0.25">
      <c r="A4676" t="s">
        <v>2667</v>
      </c>
      <c r="B4676">
        <v>7</v>
      </c>
      <c r="C4676" s="54">
        <v>43313</v>
      </c>
      <c r="D4676" s="3" t="str">
        <f>YEAR(Datos_Consumo[[#This Row],[FECHA]])&amp;"-"&amp;MONTH(Datos_Consumo[[#This Row],[FECHA]])</f>
        <v>2018-8</v>
      </c>
    </row>
    <row r="4677" spans="1:4" x14ac:dyDescent="0.25">
      <c r="A4677" t="s">
        <v>2667</v>
      </c>
      <c r="B4677">
        <v>35</v>
      </c>
      <c r="C4677" s="54">
        <v>43344</v>
      </c>
      <c r="D4677" s="3" t="str">
        <f>YEAR(Datos_Consumo[[#This Row],[FECHA]])&amp;"-"&amp;MONTH(Datos_Consumo[[#This Row],[FECHA]])</f>
        <v>2018-9</v>
      </c>
    </row>
    <row r="4678" spans="1:4" x14ac:dyDescent="0.25">
      <c r="A4678" t="s">
        <v>2667</v>
      </c>
      <c r="B4678">
        <v>10</v>
      </c>
      <c r="C4678" s="54">
        <v>43374</v>
      </c>
      <c r="D4678" s="3" t="str">
        <f>YEAR(Datos_Consumo[[#This Row],[FECHA]])&amp;"-"&amp;MONTH(Datos_Consumo[[#This Row],[FECHA]])</f>
        <v>2018-10</v>
      </c>
    </row>
    <row r="4679" spans="1:4" x14ac:dyDescent="0.25">
      <c r="A4679" t="s">
        <v>2667</v>
      </c>
      <c r="B4679">
        <v>66</v>
      </c>
      <c r="C4679" s="54">
        <v>43405</v>
      </c>
      <c r="D4679" s="3" t="str">
        <f>YEAR(Datos_Consumo[[#This Row],[FECHA]])&amp;"-"&amp;MONTH(Datos_Consumo[[#This Row],[FECHA]])</f>
        <v>2018-11</v>
      </c>
    </row>
    <row r="4680" spans="1:4" x14ac:dyDescent="0.25">
      <c r="A4680" t="s">
        <v>2667</v>
      </c>
      <c r="B4680">
        <v>7</v>
      </c>
      <c r="C4680" s="54">
        <v>43435</v>
      </c>
      <c r="D4680" s="3" t="str">
        <f>YEAR(Datos_Consumo[[#This Row],[FECHA]])&amp;"-"&amp;MONTH(Datos_Consumo[[#This Row],[FECHA]])</f>
        <v>2018-12</v>
      </c>
    </row>
    <row r="4681" spans="1:4" x14ac:dyDescent="0.25">
      <c r="A4681" t="s">
        <v>2668</v>
      </c>
      <c r="B4681">
        <v>18</v>
      </c>
      <c r="C4681" s="54">
        <v>43313</v>
      </c>
      <c r="D4681" s="3" t="str">
        <f>YEAR(Datos_Consumo[[#This Row],[FECHA]])&amp;"-"&amp;MONTH(Datos_Consumo[[#This Row],[FECHA]])</f>
        <v>2018-8</v>
      </c>
    </row>
    <row r="4682" spans="1:4" x14ac:dyDescent="0.25">
      <c r="A4682" t="s">
        <v>2668</v>
      </c>
      <c r="B4682">
        <v>10</v>
      </c>
      <c r="C4682" s="54">
        <v>43344</v>
      </c>
      <c r="D4682" s="3" t="str">
        <f>YEAR(Datos_Consumo[[#This Row],[FECHA]])&amp;"-"&amp;MONTH(Datos_Consumo[[#This Row],[FECHA]])</f>
        <v>2018-9</v>
      </c>
    </row>
    <row r="4683" spans="1:4" x14ac:dyDescent="0.25">
      <c r="A4683" t="s">
        <v>2668</v>
      </c>
      <c r="B4683">
        <v>10</v>
      </c>
      <c r="C4683" s="54">
        <v>43435</v>
      </c>
      <c r="D4683" s="3" t="str">
        <f>YEAR(Datos_Consumo[[#This Row],[FECHA]])&amp;"-"&amp;MONTH(Datos_Consumo[[#This Row],[FECHA]])</f>
        <v>2018-12</v>
      </c>
    </row>
    <row r="4684" spans="1:4" x14ac:dyDescent="0.25">
      <c r="A4684" t="s">
        <v>2668</v>
      </c>
      <c r="B4684">
        <v>25</v>
      </c>
      <c r="C4684" s="54">
        <v>43466</v>
      </c>
      <c r="D4684" s="3" t="str">
        <f>YEAR(Datos_Consumo[[#This Row],[FECHA]])&amp;"-"&amp;MONTH(Datos_Consumo[[#This Row],[FECHA]])</f>
        <v>2019-1</v>
      </c>
    </row>
    <row r="4685" spans="1:4" x14ac:dyDescent="0.25">
      <c r="A4685" t="s">
        <v>2669</v>
      </c>
      <c r="B4685">
        <v>13</v>
      </c>
      <c r="C4685" s="54">
        <v>43313</v>
      </c>
      <c r="D4685" s="3" t="str">
        <f>YEAR(Datos_Consumo[[#This Row],[FECHA]])&amp;"-"&amp;MONTH(Datos_Consumo[[#This Row],[FECHA]])</f>
        <v>2018-8</v>
      </c>
    </row>
    <row r="4686" spans="1:4" x14ac:dyDescent="0.25">
      <c r="A4686" t="s">
        <v>2669</v>
      </c>
      <c r="B4686">
        <v>43</v>
      </c>
      <c r="C4686" s="54">
        <v>43344</v>
      </c>
      <c r="D4686" s="3" t="str">
        <f>YEAR(Datos_Consumo[[#This Row],[FECHA]])&amp;"-"&amp;MONTH(Datos_Consumo[[#This Row],[FECHA]])</f>
        <v>2018-9</v>
      </c>
    </row>
    <row r="4687" spans="1:4" x14ac:dyDescent="0.25">
      <c r="A4687" t="s">
        <v>2669</v>
      </c>
      <c r="B4687">
        <v>22</v>
      </c>
      <c r="C4687" s="54">
        <v>43374</v>
      </c>
      <c r="D4687" s="3" t="str">
        <f>YEAR(Datos_Consumo[[#This Row],[FECHA]])&amp;"-"&amp;MONTH(Datos_Consumo[[#This Row],[FECHA]])</f>
        <v>2018-10</v>
      </c>
    </row>
    <row r="4688" spans="1:4" x14ac:dyDescent="0.25">
      <c r="A4688" t="s">
        <v>2669</v>
      </c>
      <c r="B4688">
        <v>205</v>
      </c>
      <c r="C4688" s="54">
        <v>43405</v>
      </c>
      <c r="D4688" s="3" t="str">
        <f>YEAR(Datos_Consumo[[#This Row],[FECHA]])&amp;"-"&amp;MONTH(Datos_Consumo[[#This Row],[FECHA]])</f>
        <v>2018-11</v>
      </c>
    </row>
    <row r="4689" spans="1:4" x14ac:dyDescent="0.25">
      <c r="A4689" t="s">
        <v>2669</v>
      </c>
      <c r="B4689">
        <v>61</v>
      </c>
      <c r="C4689" s="54">
        <v>43435</v>
      </c>
      <c r="D4689" s="3" t="str">
        <f>YEAR(Datos_Consumo[[#This Row],[FECHA]])&amp;"-"&amp;MONTH(Datos_Consumo[[#This Row],[FECHA]])</f>
        <v>2018-12</v>
      </c>
    </row>
    <row r="4690" spans="1:4" x14ac:dyDescent="0.25">
      <c r="A4690" t="s">
        <v>2669</v>
      </c>
      <c r="B4690">
        <v>5</v>
      </c>
      <c r="C4690" s="54">
        <v>43466</v>
      </c>
      <c r="D4690" s="3" t="str">
        <f>YEAR(Datos_Consumo[[#This Row],[FECHA]])&amp;"-"&amp;MONTH(Datos_Consumo[[#This Row],[FECHA]])</f>
        <v>2019-1</v>
      </c>
    </row>
    <row r="4691" spans="1:4" x14ac:dyDescent="0.25">
      <c r="A4691" t="s">
        <v>2670</v>
      </c>
      <c r="B4691">
        <v>13</v>
      </c>
      <c r="C4691" s="54">
        <v>43313</v>
      </c>
      <c r="D4691" s="3" t="str">
        <f>YEAR(Datos_Consumo[[#This Row],[FECHA]])&amp;"-"&amp;MONTH(Datos_Consumo[[#This Row],[FECHA]])</f>
        <v>2018-8</v>
      </c>
    </row>
    <row r="4692" spans="1:4" x14ac:dyDescent="0.25">
      <c r="A4692" t="s">
        <v>2670</v>
      </c>
      <c r="B4692">
        <v>12</v>
      </c>
      <c r="C4692" s="54">
        <v>43344</v>
      </c>
      <c r="D4692" s="3" t="str">
        <f>YEAR(Datos_Consumo[[#This Row],[FECHA]])&amp;"-"&amp;MONTH(Datos_Consumo[[#This Row],[FECHA]])</f>
        <v>2018-9</v>
      </c>
    </row>
    <row r="4693" spans="1:4" x14ac:dyDescent="0.25">
      <c r="A4693" t="s">
        <v>2670</v>
      </c>
      <c r="B4693">
        <v>25</v>
      </c>
      <c r="C4693" s="54">
        <v>43374</v>
      </c>
      <c r="D4693" s="3" t="str">
        <f>YEAR(Datos_Consumo[[#This Row],[FECHA]])&amp;"-"&amp;MONTH(Datos_Consumo[[#This Row],[FECHA]])</f>
        <v>2018-10</v>
      </c>
    </row>
    <row r="4694" spans="1:4" x14ac:dyDescent="0.25">
      <c r="A4694" t="s">
        <v>2670</v>
      </c>
      <c r="B4694">
        <v>12</v>
      </c>
      <c r="C4694" s="54">
        <v>43405</v>
      </c>
      <c r="D4694" s="3" t="str">
        <f>YEAR(Datos_Consumo[[#This Row],[FECHA]])&amp;"-"&amp;MONTH(Datos_Consumo[[#This Row],[FECHA]])</f>
        <v>2018-11</v>
      </c>
    </row>
    <row r="4695" spans="1:4" x14ac:dyDescent="0.25">
      <c r="A4695" t="s">
        <v>2670</v>
      </c>
      <c r="B4695">
        <v>2</v>
      </c>
      <c r="C4695" s="54">
        <v>43466</v>
      </c>
      <c r="D4695" s="3" t="str">
        <f>YEAR(Datos_Consumo[[#This Row],[FECHA]])&amp;"-"&amp;MONTH(Datos_Consumo[[#This Row],[FECHA]])</f>
        <v>2019-1</v>
      </c>
    </row>
    <row r="4696" spans="1:4" x14ac:dyDescent="0.25">
      <c r="A4696" t="s">
        <v>2671</v>
      </c>
      <c r="B4696">
        <v>4</v>
      </c>
      <c r="C4696" s="54">
        <v>43313</v>
      </c>
      <c r="D4696" s="3" t="str">
        <f>YEAR(Datos_Consumo[[#This Row],[FECHA]])&amp;"-"&amp;MONTH(Datos_Consumo[[#This Row],[FECHA]])</f>
        <v>2018-8</v>
      </c>
    </row>
    <row r="4697" spans="1:4" x14ac:dyDescent="0.25">
      <c r="A4697" t="s">
        <v>2671</v>
      </c>
      <c r="B4697">
        <v>2</v>
      </c>
      <c r="C4697" s="54">
        <v>43344</v>
      </c>
      <c r="D4697" s="3" t="str">
        <f>YEAR(Datos_Consumo[[#This Row],[FECHA]])&amp;"-"&amp;MONTH(Datos_Consumo[[#This Row],[FECHA]])</f>
        <v>2018-9</v>
      </c>
    </row>
    <row r="4698" spans="1:4" x14ac:dyDescent="0.25">
      <c r="A4698" t="s">
        <v>2671</v>
      </c>
      <c r="B4698">
        <v>18</v>
      </c>
      <c r="C4698" s="54">
        <v>43374</v>
      </c>
      <c r="D4698" s="3" t="str">
        <f>YEAR(Datos_Consumo[[#This Row],[FECHA]])&amp;"-"&amp;MONTH(Datos_Consumo[[#This Row],[FECHA]])</f>
        <v>2018-10</v>
      </c>
    </row>
    <row r="4699" spans="1:4" x14ac:dyDescent="0.25">
      <c r="A4699" t="s">
        <v>2671</v>
      </c>
      <c r="B4699">
        <v>28</v>
      </c>
      <c r="C4699" s="54">
        <v>43405</v>
      </c>
      <c r="D4699" s="3" t="str">
        <f>YEAR(Datos_Consumo[[#This Row],[FECHA]])&amp;"-"&amp;MONTH(Datos_Consumo[[#This Row],[FECHA]])</f>
        <v>2018-11</v>
      </c>
    </row>
    <row r="4700" spans="1:4" x14ac:dyDescent="0.25">
      <c r="A4700" t="s">
        <v>2671</v>
      </c>
      <c r="B4700">
        <v>5</v>
      </c>
      <c r="C4700" s="54">
        <v>43435</v>
      </c>
      <c r="D4700" s="3" t="str">
        <f>YEAR(Datos_Consumo[[#This Row],[FECHA]])&amp;"-"&amp;MONTH(Datos_Consumo[[#This Row],[FECHA]])</f>
        <v>2018-12</v>
      </c>
    </row>
    <row r="4701" spans="1:4" x14ac:dyDescent="0.25">
      <c r="A4701" t="s">
        <v>2672</v>
      </c>
      <c r="B4701">
        <v>4</v>
      </c>
      <c r="C4701" s="54">
        <v>43313</v>
      </c>
      <c r="D4701" s="3" t="str">
        <f>YEAR(Datos_Consumo[[#This Row],[FECHA]])&amp;"-"&amp;MONTH(Datos_Consumo[[#This Row],[FECHA]])</f>
        <v>2018-8</v>
      </c>
    </row>
    <row r="4702" spans="1:4" x14ac:dyDescent="0.25">
      <c r="A4702" t="s">
        <v>2672</v>
      </c>
      <c r="B4702">
        <v>18</v>
      </c>
      <c r="C4702" s="54">
        <v>43344</v>
      </c>
      <c r="D4702" s="3" t="str">
        <f>YEAR(Datos_Consumo[[#This Row],[FECHA]])&amp;"-"&amp;MONTH(Datos_Consumo[[#This Row],[FECHA]])</f>
        <v>2018-9</v>
      </c>
    </row>
    <row r="4703" spans="1:4" x14ac:dyDescent="0.25">
      <c r="A4703" t="s">
        <v>2672</v>
      </c>
      <c r="B4703">
        <v>6</v>
      </c>
      <c r="C4703" s="54">
        <v>43374</v>
      </c>
      <c r="D4703" s="3" t="str">
        <f>YEAR(Datos_Consumo[[#This Row],[FECHA]])&amp;"-"&amp;MONTH(Datos_Consumo[[#This Row],[FECHA]])</f>
        <v>2018-10</v>
      </c>
    </row>
    <row r="4704" spans="1:4" x14ac:dyDescent="0.25">
      <c r="A4704" t="s">
        <v>2672</v>
      </c>
      <c r="B4704">
        <v>12</v>
      </c>
      <c r="C4704" s="54">
        <v>43405</v>
      </c>
      <c r="D4704" s="3" t="str">
        <f>YEAR(Datos_Consumo[[#This Row],[FECHA]])&amp;"-"&amp;MONTH(Datos_Consumo[[#This Row],[FECHA]])</f>
        <v>2018-11</v>
      </c>
    </row>
    <row r="4705" spans="1:4" x14ac:dyDescent="0.25">
      <c r="A4705" t="s">
        <v>2672</v>
      </c>
      <c r="B4705">
        <v>1</v>
      </c>
      <c r="C4705" s="54">
        <v>43466</v>
      </c>
      <c r="D4705" s="3" t="str">
        <f>YEAR(Datos_Consumo[[#This Row],[FECHA]])&amp;"-"&amp;MONTH(Datos_Consumo[[#This Row],[FECHA]])</f>
        <v>2019-1</v>
      </c>
    </row>
    <row r="4706" spans="1:4" x14ac:dyDescent="0.25">
      <c r="A4706" t="s">
        <v>2673</v>
      </c>
      <c r="B4706">
        <v>7</v>
      </c>
      <c r="C4706" s="54">
        <v>43313</v>
      </c>
      <c r="D4706" s="3" t="str">
        <f>YEAR(Datos_Consumo[[#This Row],[FECHA]])&amp;"-"&amp;MONTH(Datos_Consumo[[#This Row],[FECHA]])</f>
        <v>2018-8</v>
      </c>
    </row>
    <row r="4707" spans="1:4" x14ac:dyDescent="0.25">
      <c r="A4707" t="s">
        <v>2673</v>
      </c>
      <c r="B4707">
        <v>11</v>
      </c>
      <c r="C4707" s="54">
        <v>43374</v>
      </c>
      <c r="D4707" s="3" t="str">
        <f>YEAR(Datos_Consumo[[#This Row],[FECHA]])&amp;"-"&amp;MONTH(Datos_Consumo[[#This Row],[FECHA]])</f>
        <v>2018-10</v>
      </c>
    </row>
    <row r="4708" spans="1:4" x14ac:dyDescent="0.25">
      <c r="A4708" t="s">
        <v>2674</v>
      </c>
      <c r="B4708">
        <v>5</v>
      </c>
      <c r="C4708" s="54">
        <v>43313</v>
      </c>
      <c r="D4708" s="3" t="str">
        <f>YEAR(Datos_Consumo[[#This Row],[FECHA]])&amp;"-"&amp;MONTH(Datos_Consumo[[#This Row],[FECHA]])</f>
        <v>2018-8</v>
      </c>
    </row>
    <row r="4709" spans="1:4" x14ac:dyDescent="0.25">
      <c r="A4709" t="s">
        <v>2674</v>
      </c>
      <c r="B4709">
        <v>4</v>
      </c>
      <c r="C4709" s="54">
        <v>43344</v>
      </c>
      <c r="D4709" s="3" t="str">
        <f>YEAR(Datos_Consumo[[#This Row],[FECHA]])&amp;"-"&amp;MONTH(Datos_Consumo[[#This Row],[FECHA]])</f>
        <v>2018-9</v>
      </c>
    </row>
    <row r="4710" spans="1:4" x14ac:dyDescent="0.25">
      <c r="A4710" t="s">
        <v>2674</v>
      </c>
      <c r="B4710">
        <v>3</v>
      </c>
      <c r="C4710" s="54">
        <v>43374</v>
      </c>
      <c r="D4710" s="3" t="str">
        <f>YEAR(Datos_Consumo[[#This Row],[FECHA]])&amp;"-"&amp;MONTH(Datos_Consumo[[#This Row],[FECHA]])</f>
        <v>2018-10</v>
      </c>
    </row>
    <row r="4711" spans="1:4" x14ac:dyDescent="0.25">
      <c r="A4711" t="s">
        <v>2674</v>
      </c>
      <c r="B4711">
        <v>4</v>
      </c>
      <c r="C4711" s="54">
        <v>43405</v>
      </c>
      <c r="D4711" s="3" t="str">
        <f>YEAR(Datos_Consumo[[#This Row],[FECHA]])&amp;"-"&amp;MONTH(Datos_Consumo[[#This Row],[FECHA]])</f>
        <v>2018-11</v>
      </c>
    </row>
    <row r="4712" spans="1:4" x14ac:dyDescent="0.25">
      <c r="A4712" t="s">
        <v>2674</v>
      </c>
      <c r="B4712">
        <v>1</v>
      </c>
      <c r="C4712" s="54">
        <v>43435</v>
      </c>
      <c r="D4712" s="3" t="str">
        <f>YEAR(Datos_Consumo[[#This Row],[FECHA]])&amp;"-"&amp;MONTH(Datos_Consumo[[#This Row],[FECHA]])</f>
        <v>2018-12</v>
      </c>
    </row>
    <row r="4713" spans="1:4" x14ac:dyDescent="0.25">
      <c r="A4713" t="s">
        <v>2675</v>
      </c>
      <c r="B4713">
        <v>2</v>
      </c>
      <c r="C4713" s="54">
        <v>43313</v>
      </c>
      <c r="D4713" s="3" t="str">
        <f>YEAR(Datos_Consumo[[#This Row],[FECHA]])&amp;"-"&amp;MONTH(Datos_Consumo[[#This Row],[FECHA]])</f>
        <v>2018-8</v>
      </c>
    </row>
    <row r="4714" spans="1:4" x14ac:dyDescent="0.25">
      <c r="A4714" t="s">
        <v>2676</v>
      </c>
      <c r="B4714">
        <v>19</v>
      </c>
      <c r="C4714" s="54">
        <v>43374</v>
      </c>
      <c r="D4714" s="3" t="str">
        <f>YEAR(Datos_Consumo[[#This Row],[FECHA]])&amp;"-"&amp;MONTH(Datos_Consumo[[#This Row],[FECHA]])</f>
        <v>2018-10</v>
      </c>
    </row>
    <row r="4715" spans="1:4" x14ac:dyDescent="0.25">
      <c r="A4715" t="s">
        <v>2676</v>
      </c>
      <c r="B4715">
        <v>12</v>
      </c>
      <c r="C4715" s="54">
        <v>43405</v>
      </c>
      <c r="D4715" s="3" t="str">
        <f>YEAR(Datos_Consumo[[#This Row],[FECHA]])&amp;"-"&amp;MONTH(Datos_Consumo[[#This Row],[FECHA]])</f>
        <v>2018-11</v>
      </c>
    </row>
    <row r="4716" spans="1:4" x14ac:dyDescent="0.25">
      <c r="A4716" t="s">
        <v>2676</v>
      </c>
      <c r="B4716">
        <v>5</v>
      </c>
      <c r="C4716" s="54">
        <v>43435</v>
      </c>
      <c r="D4716" s="3" t="str">
        <f>YEAR(Datos_Consumo[[#This Row],[FECHA]])&amp;"-"&amp;MONTH(Datos_Consumo[[#This Row],[FECHA]])</f>
        <v>2018-12</v>
      </c>
    </row>
    <row r="4717" spans="1:4" x14ac:dyDescent="0.25">
      <c r="A4717" t="s">
        <v>2677</v>
      </c>
      <c r="B4717">
        <v>5</v>
      </c>
      <c r="C4717" s="54">
        <v>43313</v>
      </c>
      <c r="D4717" s="3" t="str">
        <f>YEAR(Datos_Consumo[[#This Row],[FECHA]])&amp;"-"&amp;MONTH(Datos_Consumo[[#This Row],[FECHA]])</f>
        <v>2018-8</v>
      </c>
    </row>
    <row r="4718" spans="1:4" x14ac:dyDescent="0.25">
      <c r="A4718" t="s">
        <v>2677</v>
      </c>
      <c r="B4718">
        <v>5</v>
      </c>
      <c r="C4718" s="54">
        <v>43344</v>
      </c>
      <c r="D4718" s="3" t="str">
        <f>YEAR(Datos_Consumo[[#This Row],[FECHA]])&amp;"-"&amp;MONTH(Datos_Consumo[[#This Row],[FECHA]])</f>
        <v>2018-9</v>
      </c>
    </row>
    <row r="4719" spans="1:4" x14ac:dyDescent="0.25">
      <c r="A4719" t="s">
        <v>2677</v>
      </c>
      <c r="B4719">
        <v>4</v>
      </c>
      <c r="C4719" s="54">
        <v>43374</v>
      </c>
      <c r="D4719" s="3" t="str">
        <f>YEAR(Datos_Consumo[[#This Row],[FECHA]])&amp;"-"&amp;MONTH(Datos_Consumo[[#This Row],[FECHA]])</f>
        <v>2018-10</v>
      </c>
    </row>
    <row r="4720" spans="1:4" x14ac:dyDescent="0.25">
      <c r="A4720" t="s">
        <v>2677</v>
      </c>
      <c r="B4720">
        <v>5</v>
      </c>
      <c r="C4720" s="54">
        <v>43405</v>
      </c>
      <c r="D4720" s="3" t="str">
        <f>YEAR(Datos_Consumo[[#This Row],[FECHA]])&amp;"-"&amp;MONTH(Datos_Consumo[[#This Row],[FECHA]])</f>
        <v>2018-11</v>
      </c>
    </row>
    <row r="4721" spans="1:4" x14ac:dyDescent="0.25">
      <c r="A4721" t="s">
        <v>2678</v>
      </c>
      <c r="B4721">
        <v>7</v>
      </c>
      <c r="C4721" s="54">
        <v>43313</v>
      </c>
      <c r="D4721" s="3" t="str">
        <f>YEAR(Datos_Consumo[[#This Row],[FECHA]])&amp;"-"&amp;MONTH(Datos_Consumo[[#This Row],[FECHA]])</f>
        <v>2018-8</v>
      </c>
    </row>
    <row r="4722" spans="1:4" x14ac:dyDescent="0.25">
      <c r="A4722" t="s">
        <v>2678</v>
      </c>
      <c r="B4722">
        <v>1</v>
      </c>
      <c r="C4722" s="54">
        <v>43344</v>
      </c>
      <c r="D4722" s="3" t="str">
        <f>YEAR(Datos_Consumo[[#This Row],[FECHA]])&amp;"-"&amp;MONTH(Datos_Consumo[[#This Row],[FECHA]])</f>
        <v>2018-9</v>
      </c>
    </row>
    <row r="4723" spans="1:4" x14ac:dyDescent="0.25">
      <c r="A4723" t="s">
        <v>2678</v>
      </c>
      <c r="B4723">
        <v>4</v>
      </c>
      <c r="C4723" s="54">
        <v>43374</v>
      </c>
      <c r="D4723" s="3" t="str">
        <f>YEAR(Datos_Consumo[[#This Row],[FECHA]])&amp;"-"&amp;MONTH(Datos_Consumo[[#This Row],[FECHA]])</f>
        <v>2018-10</v>
      </c>
    </row>
    <row r="4724" spans="1:4" x14ac:dyDescent="0.25">
      <c r="A4724" t="s">
        <v>2678</v>
      </c>
      <c r="B4724">
        <v>5</v>
      </c>
      <c r="C4724" s="54">
        <v>43405</v>
      </c>
      <c r="D4724" s="3" t="str">
        <f>YEAR(Datos_Consumo[[#This Row],[FECHA]])&amp;"-"&amp;MONTH(Datos_Consumo[[#This Row],[FECHA]])</f>
        <v>2018-11</v>
      </c>
    </row>
    <row r="4725" spans="1:4" x14ac:dyDescent="0.25">
      <c r="A4725" t="s">
        <v>2679</v>
      </c>
      <c r="B4725">
        <v>5</v>
      </c>
      <c r="C4725" s="54">
        <v>43374</v>
      </c>
      <c r="D4725" s="3" t="str">
        <f>YEAR(Datos_Consumo[[#This Row],[FECHA]])&amp;"-"&amp;MONTH(Datos_Consumo[[#This Row],[FECHA]])</f>
        <v>2018-10</v>
      </c>
    </row>
    <row r="4726" spans="1:4" x14ac:dyDescent="0.25">
      <c r="A4726" t="s">
        <v>2679</v>
      </c>
      <c r="B4726">
        <v>5</v>
      </c>
      <c r="C4726" s="54">
        <v>43405</v>
      </c>
      <c r="D4726" s="3" t="str">
        <f>YEAR(Datos_Consumo[[#This Row],[FECHA]])&amp;"-"&amp;MONTH(Datos_Consumo[[#This Row],[FECHA]])</f>
        <v>2018-11</v>
      </c>
    </row>
    <row r="4727" spans="1:4" x14ac:dyDescent="0.25">
      <c r="A4727" t="s">
        <v>2679</v>
      </c>
      <c r="B4727">
        <v>37</v>
      </c>
      <c r="C4727" s="54">
        <v>43435</v>
      </c>
      <c r="D4727" s="3" t="str">
        <f>YEAR(Datos_Consumo[[#This Row],[FECHA]])&amp;"-"&amp;MONTH(Datos_Consumo[[#This Row],[FECHA]])</f>
        <v>2018-12</v>
      </c>
    </row>
    <row r="4728" spans="1:4" x14ac:dyDescent="0.25">
      <c r="A4728" t="s">
        <v>2680</v>
      </c>
      <c r="B4728">
        <v>3</v>
      </c>
      <c r="C4728" s="54">
        <v>43405</v>
      </c>
      <c r="D4728" s="3" t="str">
        <f>YEAR(Datos_Consumo[[#This Row],[FECHA]])&amp;"-"&amp;MONTH(Datos_Consumo[[#This Row],[FECHA]])</f>
        <v>2018-11</v>
      </c>
    </row>
    <row r="4729" spans="1:4" x14ac:dyDescent="0.25">
      <c r="A4729" t="s">
        <v>2680</v>
      </c>
      <c r="B4729">
        <v>2</v>
      </c>
      <c r="C4729" s="54">
        <v>43435</v>
      </c>
      <c r="D4729" s="3" t="str">
        <f>YEAR(Datos_Consumo[[#This Row],[FECHA]])&amp;"-"&amp;MONTH(Datos_Consumo[[#This Row],[FECHA]])</f>
        <v>2018-12</v>
      </c>
    </row>
    <row r="4730" spans="1:4" x14ac:dyDescent="0.25">
      <c r="A4730" t="s">
        <v>2681</v>
      </c>
      <c r="B4730">
        <v>1</v>
      </c>
      <c r="C4730" s="54">
        <v>43313</v>
      </c>
      <c r="D4730" s="3" t="str">
        <f>YEAR(Datos_Consumo[[#This Row],[FECHA]])&amp;"-"&amp;MONTH(Datos_Consumo[[#This Row],[FECHA]])</f>
        <v>2018-8</v>
      </c>
    </row>
    <row r="4731" spans="1:4" x14ac:dyDescent="0.25">
      <c r="A4731" t="s">
        <v>2681</v>
      </c>
      <c r="B4731">
        <v>2</v>
      </c>
      <c r="C4731" s="54">
        <v>43374</v>
      </c>
      <c r="D4731" s="3" t="str">
        <f>YEAR(Datos_Consumo[[#This Row],[FECHA]])&amp;"-"&amp;MONTH(Datos_Consumo[[#This Row],[FECHA]])</f>
        <v>2018-10</v>
      </c>
    </row>
    <row r="4732" spans="1:4" x14ac:dyDescent="0.25">
      <c r="A4732" t="s">
        <v>2681</v>
      </c>
      <c r="B4732">
        <v>15</v>
      </c>
      <c r="C4732" s="54">
        <v>43405</v>
      </c>
      <c r="D4732" s="3" t="str">
        <f>YEAR(Datos_Consumo[[#This Row],[FECHA]])&amp;"-"&amp;MONTH(Datos_Consumo[[#This Row],[FECHA]])</f>
        <v>2018-11</v>
      </c>
    </row>
    <row r="4733" spans="1:4" x14ac:dyDescent="0.25">
      <c r="A4733" t="s">
        <v>2682</v>
      </c>
      <c r="B4733">
        <v>10</v>
      </c>
      <c r="C4733" s="54">
        <v>43313</v>
      </c>
      <c r="D4733" s="3" t="str">
        <f>YEAR(Datos_Consumo[[#This Row],[FECHA]])&amp;"-"&amp;MONTH(Datos_Consumo[[#This Row],[FECHA]])</f>
        <v>2018-8</v>
      </c>
    </row>
    <row r="4734" spans="1:4" x14ac:dyDescent="0.25">
      <c r="A4734" t="s">
        <v>2682</v>
      </c>
      <c r="B4734">
        <v>1</v>
      </c>
      <c r="C4734" s="54">
        <v>43374</v>
      </c>
      <c r="D4734" s="3" t="str">
        <f>YEAR(Datos_Consumo[[#This Row],[FECHA]])&amp;"-"&amp;MONTH(Datos_Consumo[[#This Row],[FECHA]])</f>
        <v>2018-10</v>
      </c>
    </row>
    <row r="4735" spans="1:4" x14ac:dyDescent="0.25">
      <c r="A4735" t="s">
        <v>2682</v>
      </c>
      <c r="B4735">
        <v>13</v>
      </c>
      <c r="C4735" s="54">
        <v>43405</v>
      </c>
      <c r="D4735" s="3" t="str">
        <f>YEAR(Datos_Consumo[[#This Row],[FECHA]])&amp;"-"&amp;MONTH(Datos_Consumo[[#This Row],[FECHA]])</f>
        <v>2018-11</v>
      </c>
    </row>
    <row r="4736" spans="1:4" x14ac:dyDescent="0.25">
      <c r="A4736" t="s">
        <v>2682</v>
      </c>
      <c r="B4736">
        <v>10</v>
      </c>
      <c r="C4736" s="54">
        <v>43435</v>
      </c>
      <c r="D4736" s="3" t="str">
        <f>YEAR(Datos_Consumo[[#This Row],[FECHA]])&amp;"-"&amp;MONTH(Datos_Consumo[[#This Row],[FECHA]])</f>
        <v>2018-12</v>
      </c>
    </row>
    <row r="4737" spans="1:4" x14ac:dyDescent="0.25">
      <c r="A4737" t="s">
        <v>2683</v>
      </c>
      <c r="B4737">
        <v>2</v>
      </c>
      <c r="C4737" s="54">
        <v>43374</v>
      </c>
      <c r="D4737" s="3" t="str">
        <f>YEAR(Datos_Consumo[[#This Row],[FECHA]])&amp;"-"&amp;MONTH(Datos_Consumo[[#This Row],[FECHA]])</f>
        <v>2018-10</v>
      </c>
    </row>
    <row r="4738" spans="1:4" x14ac:dyDescent="0.25">
      <c r="A4738" t="s">
        <v>2683</v>
      </c>
      <c r="B4738">
        <v>3</v>
      </c>
      <c r="C4738" s="54">
        <v>43405</v>
      </c>
      <c r="D4738" s="3" t="str">
        <f>YEAR(Datos_Consumo[[#This Row],[FECHA]])&amp;"-"&amp;MONTH(Datos_Consumo[[#This Row],[FECHA]])</f>
        <v>2018-11</v>
      </c>
    </row>
    <row r="4739" spans="1:4" x14ac:dyDescent="0.25">
      <c r="A4739" t="s">
        <v>2684</v>
      </c>
      <c r="B4739">
        <v>8</v>
      </c>
      <c r="C4739" s="54">
        <v>43313</v>
      </c>
      <c r="D4739" s="3" t="str">
        <f>YEAR(Datos_Consumo[[#This Row],[FECHA]])&amp;"-"&amp;MONTH(Datos_Consumo[[#This Row],[FECHA]])</f>
        <v>2018-8</v>
      </c>
    </row>
    <row r="4740" spans="1:4" x14ac:dyDescent="0.25">
      <c r="A4740" t="s">
        <v>2684</v>
      </c>
      <c r="B4740">
        <v>4</v>
      </c>
      <c r="C4740" s="54">
        <v>43374</v>
      </c>
      <c r="D4740" s="3" t="str">
        <f>YEAR(Datos_Consumo[[#This Row],[FECHA]])&amp;"-"&amp;MONTH(Datos_Consumo[[#This Row],[FECHA]])</f>
        <v>2018-10</v>
      </c>
    </row>
    <row r="4741" spans="1:4" x14ac:dyDescent="0.25">
      <c r="A4741" t="s">
        <v>2684</v>
      </c>
      <c r="B4741">
        <v>1</v>
      </c>
      <c r="C4741" s="54">
        <v>43435</v>
      </c>
      <c r="D4741" s="3" t="str">
        <f>YEAR(Datos_Consumo[[#This Row],[FECHA]])&amp;"-"&amp;MONTH(Datos_Consumo[[#This Row],[FECHA]])</f>
        <v>2018-12</v>
      </c>
    </row>
    <row r="4742" spans="1:4" x14ac:dyDescent="0.25">
      <c r="A4742" t="s">
        <v>2685</v>
      </c>
      <c r="B4742">
        <v>10</v>
      </c>
      <c r="C4742" s="54">
        <v>43313</v>
      </c>
      <c r="D4742" s="3" t="str">
        <f>YEAR(Datos_Consumo[[#This Row],[FECHA]])&amp;"-"&amp;MONTH(Datos_Consumo[[#This Row],[FECHA]])</f>
        <v>2018-8</v>
      </c>
    </row>
    <row r="4743" spans="1:4" x14ac:dyDescent="0.25">
      <c r="A4743" t="s">
        <v>2685</v>
      </c>
      <c r="B4743">
        <v>19</v>
      </c>
      <c r="C4743" s="54">
        <v>43405</v>
      </c>
      <c r="D4743" s="3" t="str">
        <f>YEAR(Datos_Consumo[[#This Row],[FECHA]])&amp;"-"&amp;MONTH(Datos_Consumo[[#This Row],[FECHA]])</f>
        <v>2018-11</v>
      </c>
    </row>
    <row r="4744" spans="1:4" x14ac:dyDescent="0.25">
      <c r="A4744" t="s">
        <v>2686</v>
      </c>
      <c r="B4744">
        <v>2</v>
      </c>
      <c r="C4744" s="54">
        <v>43374</v>
      </c>
      <c r="D4744" s="3" t="str">
        <f>YEAR(Datos_Consumo[[#This Row],[FECHA]])&amp;"-"&amp;MONTH(Datos_Consumo[[#This Row],[FECHA]])</f>
        <v>2018-10</v>
      </c>
    </row>
    <row r="4745" spans="1:4" x14ac:dyDescent="0.25">
      <c r="A4745" t="s">
        <v>2686</v>
      </c>
      <c r="B4745">
        <v>2</v>
      </c>
      <c r="C4745" s="54">
        <v>43405</v>
      </c>
      <c r="D4745" s="3" t="str">
        <f>YEAR(Datos_Consumo[[#This Row],[FECHA]])&amp;"-"&amp;MONTH(Datos_Consumo[[#This Row],[FECHA]])</f>
        <v>2018-11</v>
      </c>
    </row>
    <row r="4746" spans="1:4" x14ac:dyDescent="0.25">
      <c r="A4746" t="s">
        <v>2686</v>
      </c>
      <c r="B4746">
        <v>5</v>
      </c>
      <c r="C4746" s="54">
        <v>43435</v>
      </c>
      <c r="D4746" s="3" t="str">
        <f>YEAR(Datos_Consumo[[#This Row],[FECHA]])&amp;"-"&amp;MONTH(Datos_Consumo[[#This Row],[FECHA]])</f>
        <v>2018-12</v>
      </c>
    </row>
    <row r="4747" spans="1:4" x14ac:dyDescent="0.25">
      <c r="A4747" t="s">
        <v>2687</v>
      </c>
      <c r="B4747">
        <v>1</v>
      </c>
      <c r="C4747" s="54">
        <v>43344</v>
      </c>
      <c r="D4747" s="3" t="str">
        <f>YEAR(Datos_Consumo[[#This Row],[FECHA]])&amp;"-"&amp;MONTH(Datos_Consumo[[#This Row],[FECHA]])</f>
        <v>2018-9</v>
      </c>
    </row>
    <row r="4748" spans="1:4" x14ac:dyDescent="0.25">
      <c r="A4748" t="s">
        <v>2687</v>
      </c>
      <c r="B4748">
        <v>1</v>
      </c>
      <c r="C4748" s="54">
        <v>43374</v>
      </c>
      <c r="D4748" s="3" t="str">
        <f>YEAR(Datos_Consumo[[#This Row],[FECHA]])&amp;"-"&amp;MONTH(Datos_Consumo[[#This Row],[FECHA]])</f>
        <v>2018-10</v>
      </c>
    </row>
    <row r="4749" spans="1:4" x14ac:dyDescent="0.25">
      <c r="A4749" t="s">
        <v>2687</v>
      </c>
      <c r="B4749">
        <v>4</v>
      </c>
      <c r="C4749" s="54">
        <v>43405</v>
      </c>
      <c r="D4749" s="3" t="str">
        <f>YEAR(Datos_Consumo[[#This Row],[FECHA]])&amp;"-"&amp;MONTH(Datos_Consumo[[#This Row],[FECHA]])</f>
        <v>2018-11</v>
      </c>
    </row>
    <row r="4750" spans="1:4" x14ac:dyDescent="0.25">
      <c r="A4750" t="s">
        <v>2687</v>
      </c>
      <c r="B4750">
        <v>5</v>
      </c>
      <c r="C4750" s="54">
        <v>43435</v>
      </c>
      <c r="D4750" s="3" t="str">
        <f>YEAR(Datos_Consumo[[#This Row],[FECHA]])&amp;"-"&amp;MONTH(Datos_Consumo[[#This Row],[FECHA]])</f>
        <v>2018-12</v>
      </c>
    </row>
    <row r="4751" spans="1:4" x14ac:dyDescent="0.25">
      <c r="A4751" t="s">
        <v>2687</v>
      </c>
      <c r="B4751">
        <v>3</v>
      </c>
      <c r="C4751" s="54">
        <v>43466</v>
      </c>
      <c r="D4751" s="3" t="str">
        <f>YEAR(Datos_Consumo[[#This Row],[FECHA]])&amp;"-"&amp;MONTH(Datos_Consumo[[#This Row],[FECHA]])</f>
        <v>2019-1</v>
      </c>
    </row>
    <row r="4752" spans="1:4" x14ac:dyDescent="0.25">
      <c r="A4752" t="s">
        <v>2688</v>
      </c>
      <c r="B4752">
        <v>4</v>
      </c>
      <c r="C4752" s="54">
        <v>43313</v>
      </c>
      <c r="D4752" s="3" t="str">
        <f>YEAR(Datos_Consumo[[#This Row],[FECHA]])&amp;"-"&amp;MONTH(Datos_Consumo[[#This Row],[FECHA]])</f>
        <v>2018-8</v>
      </c>
    </row>
    <row r="4753" spans="1:4" x14ac:dyDescent="0.25">
      <c r="A4753" t="s">
        <v>2688</v>
      </c>
      <c r="B4753">
        <v>1</v>
      </c>
      <c r="C4753" s="54">
        <v>43344</v>
      </c>
      <c r="D4753" s="3" t="str">
        <f>YEAR(Datos_Consumo[[#This Row],[FECHA]])&amp;"-"&amp;MONTH(Datos_Consumo[[#This Row],[FECHA]])</f>
        <v>2018-9</v>
      </c>
    </row>
    <row r="4754" spans="1:4" x14ac:dyDescent="0.25">
      <c r="A4754" t="s">
        <v>2688</v>
      </c>
      <c r="B4754">
        <v>1</v>
      </c>
      <c r="C4754" s="54">
        <v>43374</v>
      </c>
      <c r="D4754" s="3" t="str">
        <f>YEAR(Datos_Consumo[[#This Row],[FECHA]])&amp;"-"&amp;MONTH(Datos_Consumo[[#This Row],[FECHA]])</f>
        <v>2018-10</v>
      </c>
    </row>
    <row r="4755" spans="1:4" x14ac:dyDescent="0.25">
      <c r="A4755" t="s">
        <v>2689</v>
      </c>
      <c r="B4755">
        <v>1</v>
      </c>
      <c r="C4755" s="54">
        <v>43313</v>
      </c>
      <c r="D4755" s="3" t="str">
        <f>YEAR(Datos_Consumo[[#This Row],[FECHA]])&amp;"-"&amp;MONTH(Datos_Consumo[[#This Row],[FECHA]])</f>
        <v>2018-8</v>
      </c>
    </row>
    <row r="4756" spans="1:4" x14ac:dyDescent="0.25">
      <c r="A4756" t="s">
        <v>2690</v>
      </c>
      <c r="B4756">
        <v>1</v>
      </c>
      <c r="C4756" s="54">
        <v>43313</v>
      </c>
      <c r="D4756" s="3" t="str">
        <f>YEAR(Datos_Consumo[[#This Row],[FECHA]])&amp;"-"&amp;MONTH(Datos_Consumo[[#This Row],[FECHA]])</f>
        <v>2018-8</v>
      </c>
    </row>
    <row r="4757" spans="1:4" x14ac:dyDescent="0.25">
      <c r="A4757" t="s">
        <v>2690</v>
      </c>
      <c r="B4757">
        <v>1</v>
      </c>
      <c r="C4757" s="54">
        <v>43344</v>
      </c>
      <c r="D4757" s="3" t="str">
        <f>YEAR(Datos_Consumo[[#This Row],[FECHA]])&amp;"-"&amp;MONTH(Datos_Consumo[[#This Row],[FECHA]])</f>
        <v>2018-9</v>
      </c>
    </row>
    <row r="4758" spans="1:4" x14ac:dyDescent="0.25">
      <c r="A4758" t="s">
        <v>2691</v>
      </c>
      <c r="B4758">
        <v>1</v>
      </c>
      <c r="C4758" s="54">
        <v>43344</v>
      </c>
      <c r="D4758" s="3" t="str">
        <f>YEAR(Datos_Consumo[[#This Row],[FECHA]])&amp;"-"&amp;MONTH(Datos_Consumo[[#This Row],[FECHA]])</f>
        <v>2018-9</v>
      </c>
    </row>
    <row r="4759" spans="1:4" x14ac:dyDescent="0.25">
      <c r="A4759" t="s">
        <v>2691</v>
      </c>
      <c r="B4759">
        <v>1</v>
      </c>
      <c r="C4759" s="54">
        <v>43405</v>
      </c>
      <c r="D4759" s="3" t="str">
        <f>YEAR(Datos_Consumo[[#This Row],[FECHA]])&amp;"-"&amp;MONTH(Datos_Consumo[[#This Row],[FECHA]])</f>
        <v>2018-11</v>
      </c>
    </row>
    <row r="4760" spans="1:4" x14ac:dyDescent="0.25">
      <c r="A4760" t="s">
        <v>2692</v>
      </c>
      <c r="B4760">
        <v>5</v>
      </c>
      <c r="C4760" s="54">
        <v>43313</v>
      </c>
      <c r="D4760" s="3" t="str">
        <f>YEAR(Datos_Consumo[[#This Row],[FECHA]])&amp;"-"&amp;MONTH(Datos_Consumo[[#This Row],[FECHA]])</f>
        <v>2018-8</v>
      </c>
    </row>
    <row r="4761" spans="1:4" x14ac:dyDescent="0.25">
      <c r="A4761" t="s">
        <v>2692</v>
      </c>
      <c r="B4761">
        <v>5</v>
      </c>
      <c r="C4761" s="54">
        <v>43405</v>
      </c>
      <c r="D4761" s="3" t="str">
        <f>YEAR(Datos_Consumo[[#This Row],[FECHA]])&amp;"-"&amp;MONTH(Datos_Consumo[[#This Row],[FECHA]])</f>
        <v>2018-11</v>
      </c>
    </row>
    <row r="4762" spans="1:4" x14ac:dyDescent="0.25">
      <c r="A4762" t="s">
        <v>2693</v>
      </c>
      <c r="B4762">
        <v>10</v>
      </c>
      <c r="C4762" s="54">
        <v>43313</v>
      </c>
      <c r="D4762" s="3" t="str">
        <f>YEAR(Datos_Consumo[[#This Row],[FECHA]])&amp;"-"&amp;MONTH(Datos_Consumo[[#This Row],[FECHA]])</f>
        <v>2018-8</v>
      </c>
    </row>
    <row r="4763" spans="1:4" x14ac:dyDescent="0.25">
      <c r="A4763" t="s">
        <v>2693</v>
      </c>
      <c r="B4763">
        <v>21</v>
      </c>
      <c r="C4763" s="54">
        <v>43344</v>
      </c>
      <c r="D4763" s="3" t="str">
        <f>YEAR(Datos_Consumo[[#This Row],[FECHA]])&amp;"-"&amp;MONTH(Datos_Consumo[[#This Row],[FECHA]])</f>
        <v>2018-9</v>
      </c>
    </row>
    <row r="4764" spans="1:4" x14ac:dyDescent="0.25">
      <c r="A4764" t="s">
        <v>2693</v>
      </c>
      <c r="B4764">
        <v>13</v>
      </c>
      <c r="C4764" s="54">
        <v>43374</v>
      </c>
      <c r="D4764" s="3" t="str">
        <f>YEAR(Datos_Consumo[[#This Row],[FECHA]])&amp;"-"&amp;MONTH(Datos_Consumo[[#This Row],[FECHA]])</f>
        <v>2018-10</v>
      </c>
    </row>
    <row r="4765" spans="1:4" x14ac:dyDescent="0.25">
      <c r="A4765" t="s">
        <v>2693</v>
      </c>
      <c r="B4765">
        <v>12</v>
      </c>
      <c r="C4765" s="54">
        <v>43405</v>
      </c>
      <c r="D4765" s="3" t="str">
        <f>YEAR(Datos_Consumo[[#This Row],[FECHA]])&amp;"-"&amp;MONTH(Datos_Consumo[[#This Row],[FECHA]])</f>
        <v>2018-11</v>
      </c>
    </row>
    <row r="4766" spans="1:4" x14ac:dyDescent="0.25">
      <c r="A4766" t="s">
        <v>2693</v>
      </c>
      <c r="B4766">
        <v>10</v>
      </c>
      <c r="C4766" s="54">
        <v>43435</v>
      </c>
      <c r="D4766" s="3" t="str">
        <f>YEAR(Datos_Consumo[[#This Row],[FECHA]])&amp;"-"&amp;MONTH(Datos_Consumo[[#This Row],[FECHA]])</f>
        <v>2018-12</v>
      </c>
    </row>
    <row r="4767" spans="1:4" x14ac:dyDescent="0.25">
      <c r="A4767" t="s">
        <v>2693</v>
      </c>
      <c r="B4767">
        <v>44</v>
      </c>
      <c r="C4767" s="54">
        <v>43466</v>
      </c>
      <c r="D4767" s="3" t="str">
        <f>YEAR(Datos_Consumo[[#This Row],[FECHA]])&amp;"-"&amp;MONTH(Datos_Consumo[[#This Row],[FECHA]])</f>
        <v>2019-1</v>
      </c>
    </row>
    <row r="4768" spans="1:4" x14ac:dyDescent="0.25">
      <c r="A4768" t="s">
        <v>2694</v>
      </c>
      <c r="B4768">
        <v>10</v>
      </c>
      <c r="C4768" s="54">
        <v>43313</v>
      </c>
      <c r="D4768" s="3" t="str">
        <f>YEAR(Datos_Consumo[[#This Row],[FECHA]])&amp;"-"&amp;MONTH(Datos_Consumo[[#This Row],[FECHA]])</f>
        <v>2018-8</v>
      </c>
    </row>
    <row r="4769" spans="1:4" x14ac:dyDescent="0.25">
      <c r="A4769" t="s">
        <v>2694</v>
      </c>
      <c r="B4769">
        <v>14</v>
      </c>
      <c r="C4769" s="54">
        <v>43344</v>
      </c>
      <c r="D4769" s="3" t="str">
        <f>YEAR(Datos_Consumo[[#This Row],[FECHA]])&amp;"-"&amp;MONTH(Datos_Consumo[[#This Row],[FECHA]])</f>
        <v>2018-9</v>
      </c>
    </row>
    <row r="4770" spans="1:4" x14ac:dyDescent="0.25">
      <c r="A4770" t="s">
        <v>2694</v>
      </c>
      <c r="B4770">
        <v>47</v>
      </c>
      <c r="C4770" s="54">
        <v>43374</v>
      </c>
      <c r="D4770" s="3" t="str">
        <f>YEAR(Datos_Consumo[[#This Row],[FECHA]])&amp;"-"&amp;MONTH(Datos_Consumo[[#This Row],[FECHA]])</f>
        <v>2018-10</v>
      </c>
    </row>
    <row r="4771" spans="1:4" x14ac:dyDescent="0.25">
      <c r="A4771" t="s">
        <v>2694</v>
      </c>
      <c r="B4771">
        <v>14</v>
      </c>
      <c r="C4771" s="54">
        <v>43405</v>
      </c>
      <c r="D4771" s="3" t="str">
        <f>YEAR(Datos_Consumo[[#This Row],[FECHA]])&amp;"-"&amp;MONTH(Datos_Consumo[[#This Row],[FECHA]])</f>
        <v>2018-11</v>
      </c>
    </row>
    <row r="4772" spans="1:4" x14ac:dyDescent="0.25">
      <c r="A4772" t="s">
        <v>2694</v>
      </c>
      <c r="B4772">
        <v>6</v>
      </c>
      <c r="C4772" s="54">
        <v>43435</v>
      </c>
      <c r="D4772" s="3" t="str">
        <f>YEAR(Datos_Consumo[[#This Row],[FECHA]])&amp;"-"&amp;MONTH(Datos_Consumo[[#This Row],[FECHA]])</f>
        <v>2018-12</v>
      </c>
    </row>
    <row r="4773" spans="1:4" x14ac:dyDescent="0.25">
      <c r="A4773" t="s">
        <v>2694</v>
      </c>
      <c r="B4773">
        <v>7</v>
      </c>
      <c r="C4773" s="54">
        <v>43466</v>
      </c>
      <c r="D4773" s="3" t="str">
        <f>YEAR(Datos_Consumo[[#This Row],[FECHA]])&amp;"-"&amp;MONTH(Datos_Consumo[[#This Row],[FECHA]])</f>
        <v>2019-1</v>
      </c>
    </row>
    <row r="4774" spans="1:4" x14ac:dyDescent="0.25">
      <c r="A4774" t="s">
        <v>2695</v>
      </c>
      <c r="B4774">
        <v>5</v>
      </c>
      <c r="C4774" s="54">
        <v>43313</v>
      </c>
      <c r="D4774" s="3" t="str">
        <f>YEAR(Datos_Consumo[[#This Row],[FECHA]])&amp;"-"&amp;MONTH(Datos_Consumo[[#This Row],[FECHA]])</f>
        <v>2018-8</v>
      </c>
    </row>
    <row r="4775" spans="1:4" x14ac:dyDescent="0.25">
      <c r="A4775" t="s">
        <v>2695</v>
      </c>
      <c r="B4775">
        <v>1</v>
      </c>
      <c r="C4775" s="54">
        <v>43344</v>
      </c>
      <c r="D4775" s="3" t="str">
        <f>YEAR(Datos_Consumo[[#This Row],[FECHA]])&amp;"-"&amp;MONTH(Datos_Consumo[[#This Row],[FECHA]])</f>
        <v>2018-9</v>
      </c>
    </row>
    <row r="4776" spans="1:4" x14ac:dyDescent="0.25">
      <c r="A4776" t="s">
        <v>2695</v>
      </c>
      <c r="B4776">
        <v>16</v>
      </c>
      <c r="C4776" s="54">
        <v>43374</v>
      </c>
      <c r="D4776" s="3" t="str">
        <f>YEAR(Datos_Consumo[[#This Row],[FECHA]])&amp;"-"&amp;MONTH(Datos_Consumo[[#This Row],[FECHA]])</f>
        <v>2018-10</v>
      </c>
    </row>
    <row r="4777" spans="1:4" x14ac:dyDescent="0.25">
      <c r="A4777" t="s">
        <v>2695</v>
      </c>
      <c r="B4777">
        <v>2</v>
      </c>
      <c r="C4777" s="54">
        <v>43405</v>
      </c>
      <c r="D4777" s="3" t="str">
        <f>YEAR(Datos_Consumo[[#This Row],[FECHA]])&amp;"-"&amp;MONTH(Datos_Consumo[[#This Row],[FECHA]])</f>
        <v>2018-11</v>
      </c>
    </row>
    <row r="4778" spans="1:4" x14ac:dyDescent="0.25">
      <c r="A4778" t="s">
        <v>2695</v>
      </c>
      <c r="B4778">
        <v>6</v>
      </c>
      <c r="C4778" s="54">
        <v>43435</v>
      </c>
      <c r="D4778" s="3" t="str">
        <f>YEAR(Datos_Consumo[[#This Row],[FECHA]])&amp;"-"&amp;MONTH(Datos_Consumo[[#This Row],[FECHA]])</f>
        <v>2018-12</v>
      </c>
    </row>
    <row r="4779" spans="1:4" x14ac:dyDescent="0.25">
      <c r="A4779" t="s">
        <v>2695</v>
      </c>
      <c r="B4779">
        <v>7</v>
      </c>
      <c r="C4779" s="54">
        <v>43466</v>
      </c>
      <c r="D4779" s="3" t="str">
        <f>YEAR(Datos_Consumo[[#This Row],[FECHA]])&amp;"-"&amp;MONTH(Datos_Consumo[[#This Row],[FECHA]])</f>
        <v>2019-1</v>
      </c>
    </row>
    <row r="4780" spans="1:4" x14ac:dyDescent="0.25">
      <c r="A4780" t="s">
        <v>2696</v>
      </c>
      <c r="B4780">
        <v>2</v>
      </c>
      <c r="C4780" s="54">
        <v>43313</v>
      </c>
      <c r="D4780" s="3" t="str">
        <f>YEAR(Datos_Consumo[[#This Row],[FECHA]])&amp;"-"&amp;MONTH(Datos_Consumo[[#This Row],[FECHA]])</f>
        <v>2018-8</v>
      </c>
    </row>
    <row r="4781" spans="1:4" x14ac:dyDescent="0.25">
      <c r="A4781" t="s">
        <v>2696</v>
      </c>
      <c r="B4781">
        <v>18</v>
      </c>
      <c r="C4781" s="54">
        <v>43344</v>
      </c>
      <c r="D4781" s="3" t="str">
        <f>YEAR(Datos_Consumo[[#This Row],[FECHA]])&amp;"-"&amp;MONTH(Datos_Consumo[[#This Row],[FECHA]])</f>
        <v>2018-9</v>
      </c>
    </row>
    <row r="4782" spans="1:4" x14ac:dyDescent="0.25">
      <c r="A4782" t="s">
        <v>2696</v>
      </c>
      <c r="B4782">
        <v>2</v>
      </c>
      <c r="C4782" s="54">
        <v>43374</v>
      </c>
      <c r="D4782" s="3" t="str">
        <f>YEAR(Datos_Consumo[[#This Row],[FECHA]])&amp;"-"&amp;MONTH(Datos_Consumo[[#This Row],[FECHA]])</f>
        <v>2018-10</v>
      </c>
    </row>
    <row r="4783" spans="1:4" x14ac:dyDescent="0.25">
      <c r="A4783" t="s">
        <v>2696</v>
      </c>
      <c r="B4783">
        <v>6</v>
      </c>
      <c r="C4783" s="54">
        <v>43405</v>
      </c>
      <c r="D4783" s="3" t="str">
        <f>YEAR(Datos_Consumo[[#This Row],[FECHA]])&amp;"-"&amp;MONTH(Datos_Consumo[[#This Row],[FECHA]])</f>
        <v>2018-11</v>
      </c>
    </row>
    <row r="4784" spans="1:4" x14ac:dyDescent="0.25">
      <c r="A4784" t="s">
        <v>2696</v>
      </c>
      <c r="B4784">
        <v>8</v>
      </c>
      <c r="C4784" s="54">
        <v>43435</v>
      </c>
      <c r="D4784" s="3" t="str">
        <f>YEAR(Datos_Consumo[[#This Row],[FECHA]])&amp;"-"&amp;MONTH(Datos_Consumo[[#This Row],[FECHA]])</f>
        <v>2018-12</v>
      </c>
    </row>
    <row r="4785" spans="1:4" x14ac:dyDescent="0.25">
      <c r="A4785" t="s">
        <v>2696</v>
      </c>
      <c r="B4785">
        <v>7</v>
      </c>
      <c r="C4785" s="54">
        <v>43466</v>
      </c>
      <c r="D4785" s="3" t="str">
        <f>YEAR(Datos_Consumo[[#This Row],[FECHA]])&amp;"-"&amp;MONTH(Datos_Consumo[[#This Row],[FECHA]])</f>
        <v>2019-1</v>
      </c>
    </row>
    <row r="4786" spans="1:4" x14ac:dyDescent="0.25">
      <c r="A4786" t="s">
        <v>2697</v>
      </c>
      <c r="B4786">
        <v>54</v>
      </c>
      <c r="C4786" s="54">
        <v>43313</v>
      </c>
      <c r="D4786" s="3" t="str">
        <f>YEAR(Datos_Consumo[[#This Row],[FECHA]])&amp;"-"&amp;MONTH(Datos_Consumo[[#This Row],[FECHA]])</f>
        <v>2018-8</v>
      </c>
    </row>
    <row r="4787" spans="1:4" x14ac:dyDescent="0.25">
      <c r="A4787" t="s">
        <v>2697</v>
      </c>
      <c r="B4787">
        <v>15</v>
      </c>
      <c r="C4787" s="54">
        <v>43344</v>
      </c>
      <c r="D4787" s="3" t="str">
        <f>YEAR(Datos_Consumo[[#This Row],[FECHA]])&amp;"-"&amp;MONTH(Datos_Consumo[[#This Row],[FECHA]])</f>
        <v>2018-9</v>
      </c>
    </row>
    <row r="4788" spans="1:4" x14ac:dyDescent="0.25">
      <c r="A4788" t="s">
        <v>2697</v>
      </c>
      <c r="B4788">
        <v>4</v>
      </c>
      <c r="C4788" s="54">
        <v>43374</v>
      </c>
      <c r="D4788" s="3" t="str">
        <f>YEAR(Datos_Consumo[[#This Row],[FECHA]])&amp;"-"&amp;MONTH(Datos_Consumo[[#This Row],[FECHA]])</f>
        <v>2018-10</v>
      </c>
    </row>
    <row r="4789" spans="1:4" x14ac:dyDescent="0.25">
      <c r="A4789" t="s">
        <v>2698</v>
      </c>
      <c r="B4789">
        <v>14</v>
      </c>
      <c r="C4789" s="54">
        <v>43344</v>
      </c>
      <c r="D4789" s="3" t="str">
        <f>YEAR(Datos_Consumo[[#This Row],[FECHA]])&amp;"-"&amp;MONTH(Datos_Consumo[[#This Row],[FECHA]])</f>
        <v>2018-9</v>
      </c>
    </row>
    <row r="4790" spans="1:4" x14ac:dyDescent="0.25">
      <c r="A4790" t="s">
        <v>2698</v>
      </c>
      <c r="B4790">
        <v>7</v>
      </c>
      <c r="C4790" s="54">
        <v>43374</v>
      </c>
      <c r="D4790" s="3" t="str">
        <f>YEAR(Datos_Consumo[[#This Row],[FECHA]])&amp;"-"&amp;MONTH(Datos_Consumo[[#This Row],[FECHA]])</f>
        <v>2018-10</v>
      </c>
    </row>
    <row r="4791" spans="1:4" x14ac:dyDescent="0.25">
      <c r="A4791" t="s">
        <v>2698</v>
      </c>
      <c r="B4791">
        <v>11</v>
      </c>
      <c r="C4791" s="54">
        <v>43405</v>
      </c>
      <c r="D4791" s="3" t="str">
        <f>YEAR(Datos_Consumo[[#This Row],[FECHA]])&amp;"-"&amp;MONTH(Datos_Consumo[[#This Row],[FECHA]])</f>
        <v>2018-11</v>
      </c>
    </row>
    <row r="4792" spans="1:4" x14ac:dyDescent="0.25">
      <c r="A4792" t="s">
        <v>2698</v>
      </c>
      <c r="B4792">
        <v>10</v>
      </c>
      <c r="C4792" s="54">
        <v>43435</v>
      </c>
      <c r="D4792" s="3" t="str">
        <f>YEAR(Datos_Consumo[[#This Row],[FECHA]])&amp;"-"&amp;MONTH(Datos_Consumo[[#This Row],[FECHA]])</f>
        <v>2018-12</v>
      </c>
    </row>
    <row r="4793" spans="1:4" x14ac:dyDescent="0.25">
      <c r="A4793" t="s">
        <v>2698</v>
      </c>
      <c r="B4793">
        <v>14</v>
      </c>
      <c r="C4793" s="54">
        <v>43466</v>
      </c>
      <c r="D4793" s="3" t="str">
        <f>YEAR(Datos_Consumo[[#This Row],[FECHA]])&amp;"-"&amp;MONTH(Datos_Consumo[[#This Row],[FECHA]])</f>
        <v>2019-1</v>
      </c>
    </row>
    <row r="4794" spans="1:4" x14ac:dyDescent="0.25">
      <c r="A4794" t="s">
        <v>2699</v>
      </c>
      <c r="B4794">
        <v>6</v>
      </c>
      <c r="C4794" s="54">
        <v>43313</v>
      </c>
      <c r="D4794" s="3" t="str">
        <f>YEAR(Datos_Consumo[[#This Row],[FECHA]])&amp;"-"&amp;MONTH(Datos_Consumo[[#This Row],[FECHA]])</f>
        <v>2018-8</v>
      </c>
    </row>
    <row r="4795" spans="1:4" x14ac:dyDescent="0.25">
      <c r="A4795" t="s">
        <v>2699</v>
      </c>
      <c r="B4795">
        <v>17</v>
      </c>
      <c r="C4795" s="54">
        <v>43344</v>
      </c>
      <c r="D4795" s="3" t="str">
        <f>YEAR(Datos_Consumo[[#This Row],[FECHA]])&amp;"-"&amp;MONTH(Datos_Consumo[[#This Row],[FECHA]])</f>
        <v>2018-9</v>
      </c>
    </row>
    <row r="4796" spans="1:4" x14ac:dyDescent="0.25">
      <c r="A4796" t="s">
        <v>2699</v>
      </c>
      <c r="B4796">
        <v>15</v>
      </c>
      <c r="C4796" s="54">
        <v>43374</v>
      </c>
      <c r="D4796" s="3" t="str">
        <f>YEAR(Datos_Consumo[[#This Row],[FECHA]])&amp;"-"&amp;MONTH(Datos_Consumo[[#This Row],[FECHA]])</f>
        <v>2018-10</v>
      </c>
    </row>
    <row r="4797" spans="1:4" x14ac:dyDescent="0.25">
      <c r="A4797" t="s">
        <v>2699</v>
      </c>
      <c r="B4797">
        <v>33</v>
      </c>
      <c r="C4797" s="54">
        <v>43405</v>
      </c>
      <c r="D4797" s="3" t="str">
        <f>YEAR(Datos_Consumo[[#This Row],[FECHA]])&amp;"-"&amp;MONTH(Datos_Consumo[[#This Row],[FECHA]])</f>
        <v>2018-11</v>
      </c>
    </row>
    <row r="4798" spans="1:4" x14ac:dyDescent="0.25">
      <c r="A4798" t="s">
        <v>2699</v>
      </c>
      <c r="B4798">
        <v>11</v>
      </c>
      <c r="C4798" s="54">
        <v>43435</v>
      </c>
      <c r="D4798" s="3" t="str">
        <f>YEAR(Datos_Consumo[[#This Row],[FECHA]])&amp;"-"&amp;MONTH(Datos_Consumo[[#This Row],[FECHA]])</f>
        <v>2018-12</v>
      </c>
    </row>
    <row r="4799" spans="1:4" x14ac:dyDescent="0.25">
      <c r="A4799" t="s">
        <v>2699</v>
      </c>
      <c r="B4799">
        <v>5</v>
      </c>
      <c r="C4799" s="54">
        <v>43466</v>
      </c>
      <c r="D4799" s="3" t="str">
        <f>YEAR(Datos_Consumo[[#This Row],[FECHA]])&amp;"-"&amp;MONTH(Datos_Consumo[[#This Row],[FECHA]])</f>
        <v>2019-1</v>
      </c>
    </row>
    <row r="4800" spans="1:4" x14ac:dyDescent="0.25">
      <c r="A4800" t="s">
        <v>2700</v>
      </c>
      <c r="B4800">
        <v>45</v>
      </c>
      <c r="C4800" s="54">
        <v>43313</v>
      </c>
      <c r="D4800" s="3" t="str">
        <f>YEAR(Datos_Consumo[[#This Row],[FECHA]])&amp;"-"&amp;MONTH(Datos_Consumo[[#This Row],[FECHA]])</f>
        <v>2018-8</v>
      </c>
    </row>
    <row r="4801" spans="1:4" x14ac:dyDescent="0.25">
      <c r="A4801" t="s">
        <v>2700</v>
      </c>
      <c r="B4801">
        <v>42</v>
      </c>
      <c r="C4801" s="54">
        <v>43344</v>
      </c>
      <c r="D4801" s="3" t="str">
        <f>YEAR(Datos_Consumo[[#This Row],[FECHA]])&amp;"-"&amp;MONTH(Datos_Consumo[[#This Row],[FECHA]])</f>
        <v>2018-9</v>
      </c>
    </row>
    <row r="4802" spans="1:4" x14ac:dyDescent="0.25">
      <c r="A4802" t="s">
        <v>2700</v>
      </c>
      <c r="B4802">
        <v>52</v>
      </c>
      <c r="C4802" s="54">
        <v>43374</v>
      </c>
      <c r="D4802" s="3" t="str">
        <f>YEAR(Datos_Consumo[[#This Row],[FECHA]])&amp;"-"&amp;MONTH(Datos_Consumo[[#This Row],[FECHA]])</f>
        <v>2018-10</v>
      </c>
    </row>
    <row r="4803" spans="1:4" x14ac:dyDescent="0.25">
      <c r="A4803" t="s">
        <v>2700</v>
      </c>
      <c r="B4803">
        <v>46</v>
      </c>
      <c r="C4803" s="54">
        <v>43405</v>
      </c>
      <c r="D4803" s="3" t="str">
        <f>YEAR(Datos_Consumo[[#This Row],[FECHA]])&amp;"-"&amp;MONTH(Datos_Consumo[[#This Row],[FECHA]])</f>
        <v>2018-11</v>
      </c>
    </row>
    <row r="4804" spans="1:4" x14ac:dyDescent="0.25">
      <c r="A4804" t="s">
        <v>2700</v>
      </c>
      <c r="B4804">
        <v>44</v>
      </c>
      <c r="C4804" s="54">
        <v>43435</v>
      </c>
      <c r="D4804" s="3" t="str">
        <f>YEAR(Datos_Consumo[[#This Row],[FECHA]])&amp;"-"&amp;MONTH(Datos_Consumo[[#This Row],[FECHA]])</f>
        <v>2018-12</v>
      </c>
    </row>
    <row r="4805" spans="1:4" x14ac:dyDescent="0.25">
      <c r="A4805" t="s">
        <v>2700</v>
      </c>
      <c r="B4805">
        <v>23</v>
      </c>
      <c r="C4805" s="54">
        <v>43466</v>
      </c>
      <c r="D4805" s="3" t="str">
        <f>YEAR(Datos_Consumo[[#This Row],[FECHA]])&amp;"-"&amp;MONTH(Datos_Consumo[[#This Row],[FECHA]])</f>
        <v>2019-1</v>
      </c>
    </row>
    <row r="4806" spans="1:4" x14ac:dyDescent="0.25">
      <c r="A4806" t="s">
        <v>2701</v>
      </c>
      <c r="B4806">
        <v>16</v>
      </c>
      <c r="C4806" s="54">
        <v>43313</v>
      </c>
      <c r="D4806" s="3" t="str">
        <f>YEAR(Datos_Consumo[[#This Row],[FECHA]])&amp;"-"&amp;MONTH(Datos_Consumo[[#This Row],[FECHA]])</f>
        <v>2018-8</v>
      </c>
    </row>
    <row r="4807" spans="1:4" x14ac:dyDescent="0.25">
      <c r="A4807" t="s">
        <v>2701</v>
      </c>
      <c r="B4807">
        <v>86</v>
      </c>
      <c r="C4807" s="54">
        <v>43344</v>
      </c>
      <c r="D4807" s="3" t="str">
        <f>YEAR(Datos_Consumo[[#This Row],[FECHA]])&amp;"-"&amp;MONTH(Datos_Consumo[[#This Row],[FECHA]])</f>
        <v>2018-9</v>
      </c>
    </row>
    <row r="4808" spans="1:4" x14ac:dyDescent="0.25">
      <c r="A4808" t="s">
        <v>2701</v>
      </c>
      <c r="B4808">
        <v>23</v>
      </c>
      <c r="C4808" s="54">
        <v>43374</v>
      </c>
      <c r="D4808" s="3" t="str">
        <f>YEAR(Datos_Consumo[[#This Row],[FECHA]])&amp;"-"&amp;MONTH(Datos_Consumo[[#This Row],[FECHA]])</f>
        <v>2018-10</v>
      </c>
    </row>
    <row r="4809" spans="1:4" x14ac:dyDescent="0.25">
      <c r="A4809" t="s">
        <v>2701</v>
      </c>
      <c r="B4809">
        <v>30</v>
      </c>
      <c r="C4809" s="54">
        <v>43405</v>
      </c>
      <c r="D4809" s="3" t="str">
        <f>YEAR(Datos_Consumo[[#This Row],[FECHA]])&amp;"-"&amp;MONTH(Datos_Consumo[[#This Row],[FECHA]])</f>
        <v>2018-11</v>
      </c>
    </row>
    <row r="4810" spans="1:4" x14ac:dyDescent="0.25">
      <c r="A4810" t="s">
        <v>2701</v>
      </c>
      <c r="B4810">
        <v>23</v>
      </c>
      <c r="C4810" s="54">
        <v>43435</v>
      </c>
      <c r="D4810" s="3" t="str">
        <f>YEAR(Datos_Consumo[[#This Row],[FECHA]])&amp;"-"&amp;MONTH(Datos_Consumo[[#This Row],[FECHA]])</f>
        <v>2018-12</v>
      </c>
    </row>
    <row r="4811" spans="1:4" x14ac:dyDescent="0.25">
      <c r="A4811" t="s">
        <v>2701</v>
      </c>
      <c r="B4811">
        <v>7</v>
      </c>
      <c r="C4811" s="54">
        <v>43466</v>
      </c>
      <c r="D4811" s="3" t="str">
        <f>YEAR(Datos_Consumo[[#This Row],[FECHA]])&amp;"-"&amp;MONTH(Datos_Consumo[[#This Row],[FECHA]])</f>
        <v>2019-1</v>
      </c>
    </row>
    <row r="4812" spans="1:4" x14ac:dyDescent="0.25">
      <c r="A4812" t="s">
        <v>2702</v>
      </c>
      <c r="B4812">
        <v>9</v>
      </c>
      <c r="C4812" s="54">
        <v>43313</v>
      </c>
      <c r="D4812" s="3" t="str">
        <f>YEAR(Datos_Consumo[[#This Row],[FECHA]])&amp;"-"&amp;MONTH(Datos_Consumo[[#This Row],[FECHA]])</f>
        <v>2018-8</v>
      </c>
    </row>
    <row r="4813" spans="1:4" x14ac:dyDescent="0.25">
      <c r="A4813" t="s">
        <v>2702</v>
      </c>
      <c r="B4813">
        <v>11</v>
      </c>
      <c r="C4813" s="54">
        <v>43344</v>
      </c>
      <c r="D4813" s="3" t="str">
        <f>YEAR(Datos_Consumo[[#This Row],[FECHA]])&amp;"-"&amp;MONTH(Datos_Consumo[[#This Row],[FECHA]])</f>
        <v>2018-9</v>
      </c>
    </row>
    <row r="4814" spans="1:4" x14ac:dyDescent="0.25">
      <c r="A4814" t="s">
        <v>2702</v>
      </c>
      <c r="B4814">
        <v>5</v>
      </c>
      <c r="C4814" s="54">
        <v>43374</v>
      </c>
      <c r="D4814" s="3" t="str">
        <f>YEAR(Datos_Consumo[[#This Row],[FECHA]])&amp;"-"&amp;MONTH(Datos_Consumo[[#This Row],[FECHA]])</f>
        <v>2018-10</v>
      </c>
    </row>
    <row r="4815" spans="1:4" x14ac:dyDescent="0.25">
      <c r="A4815" t="s">
        <v>2702</v>
      </c>
      <c r="B4815">
        <v>18</v>
      </c>
      <c r="C4815" s="54">
        <v>43405</v>
      </c>
      <c r="D4815" s="3" t="str">
        <f>YEAR(Datos_Consumo[[#This Row],[FECHA]])&amp;"-"&amp;MONTH(Datos_Consumo[[#This Row],[FECHA]])</f>
        <v>2018-11</v>
      </c>
    </row>
    <row r="4816" spans="1:4" x14ac:dyDescent="0.25">
      <c r="A4816" t="s">
        <v>2702</v>
      </c>
      <c r="B4816">
        <v>8</v>
      </c>
      <c r="C4816" s="54">
        <v>43435</v>
      </c>
      <c r="D4816" s="3" t="str">
        <f>YEAR(Datos_Consumo[[#This Row],[FECHA]])&amp;"-"&amp;MONTH(Datos_Consumo[[#This Row],[FECHA]])</f>
        <v>2018-12</v>
      </c>
    </row>
    <row r="4817" spans="1:4" x14ac:dyDescent="0.25">
      <c r="A4817" t="s">
        <v>2702</v>
      </c>
      <c r="B4817">
        <v>2</v>
      </c>
      <c r="C4817" s="54">
        <v>43466</v>
      </c>
      <c r="D4817" s="3" t="str">
        <f>YEAR(Datos_Consumo[[#This Row],[FECHA]])&amp;"-"&amp;MONTH(Datos_Consumo[[#This Row],[FECHA]])</f>
        <v>2019-1</v>
      </c>
    </row>
    <row r="4818" spans="1:4" x14ac:dyDescent="0.25">
      <c r="A4818" t="s">
        <v>2703</v>
      </c>
      <c r="B4818">
        <v>20</v>
      </c>
      <c r="C4818" s="54">
        <v>43313</v>
      </c>
      <c r="D4818" s="3" t="str">
        <f>YEAR(Datos_Consumo[[#This Row],[FECHA]])&amp;"-"&amp;MONTH(Datos_Consumo[[#This Row],[FECHA]])</f>
        <v>2018-8</v>
      </c>
    </row>
    <row r="4819" spans="1:4" x14ac:dyDescent="0.25">
      <c r="A4819" t="s">
        <v>2703</v>
      </c>
      <c r="B4819">
        <v>34</v>
      </c>
      <c r="C4819" s="54">
        <v>43344</v>
      </c>
      <c r="D4819" s="3" t="str">
        <f>YEAR(Datos_Consumo[[#This Row],[FECHA]])&amp;"-"&amp;MONTH(Datos_Consumo[[#This Row],[FECHA]])</f>
        <v>2018-9</v>
      </c>
    </row>
    <row r="4820" spans="1:4" x14ac:dyDescent="0.25">
      <c r="A4820" t="s">
        <v>2703</v>
      </c>
      <c r="B4820">
        <v>33</v>
      </c>
      <c r="C4820" s="54">
        <v>43374</v>
      </c>
      <c r="D4820" s="3" t="str">
        <f>YEAR(Datos_Consumo[[#This Row],[FECHA]])&amp;"-"&amp;MONTH(Datos_Consumo[[#This Row],[FECHA]])</f>
        <v>2018-10</v>
      </c>
    </row>
    <row r="4821" spans="1:4" x14ac:dyDescent="0.25">
      <c r="A4821" t="s">
        <v>2703</v>
      </c>
      <c r="B4821">
        <v>23</v>
      </c>
      <c r="C4821" s="54">
        <v>43405</v>
      </c>
      <c r="D4821" s="3" t="str">
        <f>YEAR(Datos_Consumo[[#This Row],[FECHA]])&amp;"-"&amp;MONTH(Datos_Consumo[[#This Row],[FECHA]])</f>
        <v>2018-11</v>
      </c>
    </row>
    <row r="4822" spans="1:4" x14ac:dyDescent="0.25">
      <c r="A4822" t="s">
        <v>2703</v>
      </c>
      <c r="B4822">
        <v>14</v>
      </c>
      <c r="C4822" s="54">
        <v>43435</v>
      </c>
      <c r="D4822" s="3" t="str">
        <f>YEAR(Datos_Consumo[[#This Row],[FECHA]])&amp;"-"&amp;MONTH(Datos_Consumo[[#This Row],[FECHA]])</f>
        <v>2018-12</v>
      </c>
    </row>
    <row r="4823" spans="1:4" x14ac:dyDescent="0.25">
      <c r="A4823" t="s">
        <v>2703</v>
      </c>
      <c r="B4823">
        <v>7</v>
      </c>
      <c r="C4823" s="54">
        <v>43466</v>
      </c>
      <c r="D4823" s="3" t="str">
        <f>YEAR(Datos_Consumo[[#This Row],[FECHA]])&amp;"-"&amp;MONTH(Datos_Consumo[[#This Row],[FECHA]])</f>
        <v>2019-1</v>
      </c>
    </row>
    <row r="4824" spans="1:4" x14ac:dyDescent="0.25">
      <c r="A4824" t="s">
        <v>2704</v>
      </c>
      <c r="B4824">
        <v>4</v>
      </c>
      <c r="C4824" s="54">
        <v>43313</v>
      </c>
      <c r="D4824" s="3" t="str">
        <f>YEAR(Datos_Consumo[[#This Row],[FECHA]])&amp;"-"&amp;MONTH(Datos_Consumo[[#This Row],[FECHA]])</f>
        <v>2018-8</v>
      </c>
    </row>
    <row r="4825" spans="1:4" x14ac:dyDescent="0.25">
      <c r="A4825" t="s">
        <v>2704</v>
      </c>
      <c r="B4825">
        <v>10</v>
      </c>
      <c r="C4825" s="54">
        <v>43344</v>
      </c>
      <c r="D4825" s="3" t="str">
        <f>YEAR(Datos_Consumo[[#This Row],[FECHA]])&amp;"-"&amp;MONTH(Datos_Consumo[[#This Row],[FECHA]])</f>
        <v>2018-9</v>
      </c>
    </row>
    <row r="4826" spans="1:4" x14ac:dyDescent="0.25">
      <c r="A4826" t="s">
        <v>2704</v>
      </c>
      <c r="B4826">
        <v>8</v>
      </c>
      <c r="C4826" s="54">
        <v>43374</v>
      </c>
      <c r="D4826" s="3" t="str">
        <f>YEAR(Datos_Consumo[[#This Row],[FECHA]])&amp;"-"&amp;MONTH(Datos_Consumo[[#This Row],[FECHA]])</f>
        <v>2018-10</v>
      </c>
    </row>
    <row r="4827" spans="1:4" x14ac:dyDescent="0.25">
      <c r="A4827" t="s">
        <v>2704</v>
      </c>
      <c r="B4827">
        <v>14</v>
      </c>
      <c r="C4827" s="54">
        <v>43405</v>
      </c>
      <c r="D4827" s="3" t="str">
        <f>YEAR(Datos_Consumo[[#This Row],[FECHA]])&amp;"-"&amp;MONTH(Datos_Consumo[[#This Row],[FECHA]])</f>
        <v>2018-11</v>
      </c>
    </row>
    <row r="4828" spans="1:4" x14ac:dyDescent="0.25">
      <c r="A4828" t="s">
        <v>2704</v>
      </c>
      <c r="B4828">
        <v>3</v>
      </c>
      <c r="C4828" s="54">
        <v>43466</v>
      </c>
      <c r="D4828" s="3" t="str">
        <f>YEAR(Datos_Consumo[[#This Row],[FECHA]])&amp;"-"&amp;MONTH(Datos_Consumo[[#This Row],[FECHA]])</f>
        <v>2019-1</v>
      </c>
    </row>
    <row r="4829" spans="1:4" x14ac:dyDescent="0.25">
      <c r="A4829" t="s">
        <v>2705</v>
      </c>
      <c r="B4829">
        <v>16</v>
      </c>
      <c r="C4829" s="54">
        <v>43313</v>
      </c>
      <c r="D4829" s="3" t="str">
        <f>YEAR(Datos_Consumo[[#This Row],[FECHA]])&amp;"-"&amp;MONTH(Datos_Consumo[[#This Row],[FECHA]])</f>
        <v>2018-8</v>
      </c>
    </row>
    <row r="4830" spans="1:4" x14ac:dyDescent="0.25">
      <c r="A4830" t="s">
        <v>2705</v>
      </c>
      <c r="B4830">
        <v>7</v>
      </c>
      <c r="C4830" s="54">
        <v>43344</v>
      </c>
      <c r="D4830" s="3" t="str">
        <f>YEAR(Datos_Consumo[[#This Row],[FECHA]])&amp;"-"&amp;MONTH(Datos_Consumo[[#This Row],[FECHA]])</f>
        <v>2018-9</v>
      </c>
    </row>
    <row r="4831" spans="1:4" x14ac:dyDescent="0.25">
      <c r="A4831" t="s">
        <v>2705</v>
      </c>
      <c r="B4831">
        <v>6</v>
      </c>
      <c r="C4831" s="54">
        <v>43374</v>
      </c>
      <c r="D4831" s="3" t="str">
        <f>YEAR(Datos_Consumo[[#This Row],[FECHA]])&amp;"-"&amp;MONTH(Datos_Consumo[[#This Row],[FECHA]])</f>
        <v>2018-10</v>
      </c>
    </row>
    <row r="4832" spans="1:4" x14ac:dyDescent="0.25">
      <c r="A4832" t="s">
        <v>2705</v>
      </c>
      <c r="B4832">
        <v>6</v>
      </c>
      <c r="C4832" s="54">
        <v>43405</v>
      </c>
      <c r="D4832" s="3" t="str">
        <f>YEAR(Datos_Consumo[[#This Row],[FECHA]])&amp;"-"&amp;MONTH(Datos_Consumo[[#This Row],[FECHA]])</f>
        <v>2018-11</v>
      </c>
    </row>
    <row r="4833" spans="1:4" x14ac:dyDescent="0.25">
      <c r="A4833" t="s">
        <v>2705</v>
      </c>
      <c r="B4833">
        <v>10</v>
      </c>
      <c r="C4833" s="54">
        <v>43435</v>
      </c>
      <c r="D4833" s="3" t="str">
        <f>YEAR(Datos_Consumo[[#This Row],[FECHA]])&amp;"-"&amp;MONTH(Datos_Consumo[[#This Row],[FECHA]])</f>
        <v>2018-12</v>
      </c>
    </row>
    <row r="4834" spans="1:4" x14ac:dyDescent="0.25">
      <c r="A4834" t="s">
        <v>2705</v>
      </c>
      <c r="B4834">
        <v>5</v>
      </c>
      <c r="C4834" s="54">
        <v>43466</v>
      </c>
      <c r="D4834" s="3" t="str">
        <f>YEAR(Datos_Consumo[[#This Row],[FECHA]])&amp;"-"&amp;MONTH(Datos_Consumo[[#This Row],[FECHA]])</f>
        <v>2019-1</v>
      </c>
    </row>
    <row r="4835" spans="1:4" x14ac:dyDescent="0.25">
      <c r="A4835" t="s">
        <v>2706</v>
      </c>
      <c r="B4835">
        <v>1</v>
      </c>
      <c r="C4835" s="54">
        <v>43313</v>
      </c>
      <c r="D4835" s="3" t="str">
        <f>YEAR(Datos_Consumo[[#This Row],[FECHA]])&amp;"-"&amp;MONTH(Datos_Consumo[[#This Row],[FECHA]])</f>
        <v>2018-8</v>
      </c>
    </row>
    <row r="4836" spans="1:4" x14ac:dyDescent="0.25">
      <c r="A4836" t="s">
        <v>2706</v>
      </c>
      <c r="B4836">
        <v>18</v>
      </c>
      <c r="C4836" s="54">
        <v>43344</v>
      </c>
      <c r="D4836" s="3" t="str">
        <f>YEAR(Datos_Consumo[[#This Row],[FECHA]])&amp;"-"&amp;MONTH(Datos_Consumo[[#This Row],[FECHA]])</f>
        <v>2018-9</v>
      </c>
    </row>
    <row r="4837" spans="1:4" x14ac:dyDescent="0.25">
      <c r="A4837" t="s">
        <v>2706</v>
      </c>
      <c r="B4837">
        <v>11</v>
      </c>
      <c r="C4837" s="54">
        <v>43374</v>
      </c>
      <c r="D4837" s="3" t="str">
        <f>YEAR(Datos_Consumo[[#This Row],[FECHA]])&amp;"-"&amp;MONTH(Datos_Consumo[[#This Row],[FECHA]])</f>
        <v>2018-10</v>
      </c>
    </row>
    <row r="4838" spans="1:4" x14ac:dyDescent="0.25">
      <c r="A4838" t="s">
        <v>2706</v>
      </c>
      <c r="B4838">
        <v>41</v>
      </c>
      <c r="C4838" s="54">
        <v>43405</v>
      </c>
      <c r="D4838" s="3" t="str">
        <f>YEAR(Datos_Consumo[[#This Row],[FECHA]])&amp;"-"&amp;MONTH(Datos_Consumo[[#This Row],[FECHA]])</f>
        <v>2018-11</v>
      </c>
    </row>
    <row r="4839" spans="1:4" x14ac:dyDescent="0.25">
      <c r="A4839" t="s">
        <v>2706</v>
      </c>
      <c r="B4839">
        <v>22</v>
      </c>
      <c r="C4839" s="54">
        <v>43435</v>
      </c>
      <c r="D4839" s="3" t="str">
        <f>YEAR(Datos_Consumo[[#This Row],[FECHA]])&amp;"-"&amp;MONTH(Datos_Consumo[[#This Row],[FECHA]])</f>
        <v>2018-12</v>
      </c>
    </row>
    <row r="4840" spans="1:4" x14ac:dyDescent="0.25">
      <c r="A4840" t="s">
        <v>2706</v>
      </c>
      <c r="B4840">
        <v>1</v>
      </c>
      <c r="C4840" s="54">
        <v>43466</v>
      </c>
      <c r="D4840" s="3" t="str">
        <f>YEAR(Datos_Consumo[[#This Row],[FECHA]])&amp;"-"&amp;MONTH(Datos_Consumo[[#This Row],[FECHA]])</f>
        <v>2019-1</v>
      </c>
    </row>
    <row r="4841" spans="1:4" x14ac:dyDescent="0.25">
      <c r="A4841" t="s">
        <v>2707</v>
      </c>
      <c r="B4841">
        <v>4</v>
      </c>
      <c r="C4841" s="54">
        <v>43313</v>
      </c>
      <c r="D4841" s="3" t="str">
        <f>YEAR(Datos_Consumo[[#This Row],[FECHA]])&amp;"-"&amp;MONTH(Datos_Consumo[[#This Row],[FECHA]])</f>
        <v>2018-8</v>
      </c>
    </row>
    <row r="4842" spans="1:4" x14ac:dyDescent="0.25">
      <c r="A4842" t="s">
        <v>2707</v>
      </c>
      <c r="B4842">
        <v>5</v>
      </c>
      <c r="C4842" s="54">
        <v>43344</v>
      </c>
      <c r="D4842" s="3" t="str">
        <f>YEAR(Datos_Consumo[[#This Row],[FECHA]])&amp;"-"&amp;MONTH(Datos_Consumo[[#This Row],[FECHA]])</f>
        <v>2018-9</v>
      </c>
    </row>
    <row r="4843" spans="1:4" x14ac:dyDescent="0.25">
      <c r="A4843" t="s">
        <v>2707</v>
      </c>
      <c r="B4843">
        <v>26</v>
      </c>
      <c r="C4843" s="54">
        <v>43374</v>
      </c>
      <c r="D4843" s="3" t="str">
        <f>YEAR(Datos_Consumo[[#This Row],[FECHA]])&amp;"-"&amp;MONTH(Datos_Consumo[[#This Row],[FECHA]])</f>
        <v>2018-10</v>
      </c>
    </row>
    <row r="4844" spans="1:4" x14ac:dyDescent="0.25">
      <c r="A4844" t="s">
        <v>2707</v>
      </c>
      <c r="B4844">
        <v>12</v>
      </c>
      <c r="C4844" s="54">
        <v>43405</v>
      </c>
      <c r="D4844" s="3" t="str">
        <f>YEAR(Datos_Consumo[[#This Row],[FECHA]])&amp;"-"&amp;MONTH(Datos_Consumo[[#This Row],[FECHA]])</f>
        <v>2018-11</v>
      </c>
    </row>
    <row r="4845" spans="1:4" x14ac:dyDescent="0.25">
      <c r="A4845" t="s">
        <v>2707</v>
      </c>
      <c r="B4845">
        <v>5</v>
      </c>
      <c r="C4845" s="54">
        <v>43435</v>
      </c>
      <c r="D4845" s="3" t="str">
        <f>YEAR(Datos_Consumo[[#This Row],[FECHA]])&amp;"-"&amp;MONTH(Datos_Consumo[[#This Row],[FECHA]])</f>
        <v>2018-12</v>
      </c>
    </row>
    <row r="4846" spans="1:4" x14ac:dyDescent="0.25">
      <c r="A4846" t="s">
        <v>2707</v>
      </c>
      <c r="B4846">
        <v>2</v>
      </c>
      <c r="C4846" s="54">
        <v>43466</v>
      </c>
      <c r="D4846" s="3" t="str">
        <f>YEAR(Datos_Consumo[[#This Row],[FECHA]])&amp;"-"&amp;MONTH(Datos_Consumo[[#This Row],[FECHA]])</f>
        <v>2019-1</v>
      </c>
    </row>
    <row r="4847" spans="1:4" x14ac:dyDescent="0.25">
      <c r="A4847" t="s">
        <v>2708</v>
      </c>
      <c r="B4847">
        <v>1</v>
      </c>
      <c r="C4847" s="54">
        <v>43344</v>
      </c>
      <c r="D4847" s="3" t="str">
        <f>YEAR(Datos_Consumo[[#This Row],[FECHA]])&amp;"-"&amp;MONTH(Datos_Consumo[[#This Row],[FECHA]])</f>
        <v>2018-9</v>
      </c>
    </row>
    <row r="4848" spans="1:4" x14ac:dyDescent="0.25">
      <c r="A4848" t="s">
        <v>2708</v>
      </c>
      <c r="B4848">
        <v>1</v>
      </c>
      <c r="C4848" s="54">
        <v>43374</v>
      </c>
      <c r="D4848" s="3" t="str">
        <f>YEAR(Datos_Consumo[[#This Row],[FECHA]])&amp;"-"&amp;MONTH(Datos_Consumo[[#This Row],[FECHA]])</f>
        <v>2018-10</v>
      </c>
    </row>
    <row r="4849" spans="1:4" x14ac:dyDescent="0.25">
      <c r="A4849" t="s">
        <v>2708</v>
      </c>
      <c r="B4849">
        <v>20</v>
      </c>
      <c r="C4849" s="54">
        <v>43405</v>
      </c>
      <c r="D4849" s="3" t="str">
        <f>YEAR(Datos_Consumo[[#This Row],[FECHA]])&amp;"-"&amp;MONTH(Datos_Consumo[[#This Row],[FECHA]])</f>
        <v>2018-11</v>
      </c>
    </row>
    <row r="4850" spans="1:4" x14ac:dyDescent="0.25">
      <c r="A4850" t="s">
        <v>2708</v>
      </c>
      <c r="B4850">
        <v>2</v>
      </c>
      <c r="C4850" s="54">
        <v>43435</v>
      </c>
      <c r="D4850" s="3" t="str">
        <f>YEAR(Datos_Consumo[[#This Row],[FECHA]])&amp;"-"&amp;MONTH(Datos_Consumo[[#This Row],[FECHA]])</f>
        <v>2018-12</v>
      </c>
    </row>
    <row r="4851" spans="1:4" x14ac:dyDescent="0.25">
      <c r="A4851" t="s">
        <v>2709</v>
      </c>
      <c r="B4851">
        <v>9</v>
      </c>
      <c r="C4851" s="54">
        <v>43313</v>
      </c>
      <c r="D4851" s="3" t="str">
        <f>YEAR(Datos_Consumo[[#This Row],[FECHA]])&amp;"-"&amp;MONTH(Datos_Consumo[[#This Row],[FECHA]])</f>
        <v>2018-8</v>
      </c>
    </row>
    <row r="4852" spans="1:4" x14ac:dyDescent="0.25">
      <c r="A4852" t="s">
        <v>2709</v>
      </c>
      <c r="B4852">
        <v>14</v>
      </c>
      <c r="C4852" s="54">
        <v>43344</v>
      </c>
      <c r="D4852" s="3" t="str">
        <f>YEAR(Datos_Consumo[[#This Row],[FECHA]])&amp;"-"&amp;MONTH(Datos_Consumo[[#This Row],[FECHA]])</f>
        <v>2018-9</v>
      </c>
    </row>
    <row r="4853" spans="1:4" x14ac:dyDescent="0.25">
      <c r="A4853" t="s">
        <v>2709</v>
      </c>
      <c r="B4853">
        <v>11</v>
      </c>
      <c r="C4853" s="54">
        <v>43374</v>
      </c>
      <c r="D4853" s="3" t="str">
        <f>YEAR(Datos_Consumo[[#This Row],[FECHA]])&amp;"-"&amp;MONTH(Datos_Consumo[[#This Row],[FECHA]])</f>
        <v>2018-10</v>
      </c>
    </row>
    <row r="4854" spans="1:4" x14ac:dyDescent="0.25">
      <c r="A4854" t="s">
        <v>2709</v>
      </c>
      <c r="B4854">
        <v>11</v>
      </c>
      <c r="C4854" s="54">
        <v>43405</v>
      </c>
      <c r="D4854" s="3" t="str">
        <f>YEAR(Datos_Consumo[[#This Row],[FECHA]])&amp;"-"&amp;MONTH(Datos_Consumo[[#This Row],[FECHA]])</f>
        <v>2018-11</v>
      </c>
    </row>
    <row r="4855" spans="1:4" x14ac:dyDescent="0.25">
      <c r="A4855" t="s">
        <v>2709</v>
      </c>
      <c r="B4855">
        <v>7</v>
      </c>
      <c r="C4855" s="54">
        <v>43435</v>
      </c>
      <c r="D4855" s="3" t="str">
        <f>YEAR(Datos_Consumo[[#This Row],[FECHA]])&amp;"-"&amp;MONTH(Datos_Consumo[[#This Row],[FECHA]])</f>
        <v>2018-12</v>
      </c>
    </row>
    <row r="4856" spans="1:4" x14ac:dyDescent="0.25">
      <c r="A4856" t="s">
        <v>2709</v>
      </c>
      <c r="B4856">
        <v>8</v>
      </c>
      <c r="C4856" s="54">
        <v>43466</v>
      </c>
      <c r="D4856" s="3" t="str">
        <f>YEAR(Datos_Consumo[[#This Row],[FECHA]])&amp;"-"&amp;MONTH(Datos_Consumo[[#This Row],[FECHA]])</f>
        <v>2019-1</v>
      </c>
    </row>
    <row r="4857" spans="1:4" x14ac:dyDescent="0.25">
      <c r="A4857" t="s">
        <v>2710</v>
      </c>
      <c r="B4857">
        <v>7</v>
      </c>
      <c r="C4857" s="54">
        <v>43313</v>
      </c>
      <c r="D4857" s="3" t="str">
        <f>YEAR(Datos_Consumo[[#This Row],[FECHA]])&amp;"-"&amp;MONTH(Datos_Consumo[[#This Row],[FECHA]])</f>
        <v>2018-8</v>
      </c>
    </row>
    <row r="4858" spans="1:4" x14ac:dyDescent="0.25">
      <c r="A4858" t="s">
        <v>2710</v>
      </c>
      <c r="B4858">
        <v>9</v>
      </c>
      <c r="C4858" s="54">
        <v>43344</v>
      </c>
      <c r="D4858" s="3" t="str">
        <f>YEAR(Datos_Consumo[[#This Row],[FECHA]])&amp;"-"&amp;MONTH(Datos_Consumo[[#This Row],[FECHA]])</f>
        <v>2018-9</v>
      </c>
    </row>
    <row r="4859" spans="1:4" x14ac:dyDescent="0.25">
      <c r="A4859" t="s">
        <v>2710</v>
      </c>
      <c r="B4859">
        <v>5</v>
      </c>
      <c r="C4859" s="54">
        <v>43374</v>
      </c>
      <c r="D4859" s="3" t="str">
        <f>YEAR(Datos_Consumo[[#This Row],[FECHA]])&amp;"-"&amp;MONTH(Datos_Consumo[[#This Row],[FECHA]])</f>
        <v>2018-10</v>
      </c>
    </row>
    <row r="4860" spans="1:4" x14ac:dyDescent="0.25">
      <c r="A4860" t="s">
        <v>2710</v>
      </c>
      <c r="B4860">
        <v>5</v>
      </c>
      <c r="C4860" s="54">
        <v>43405</v>
      </c>
      <c r="D4860" s="3" t="str">
        <f>YEAR(Datos_Consumo[[#This Row],[FECHA]])&amp;"-"&amp;MONTH(Datos_Consumo[[#This Row],[FECHA]])</f>
        <v>2018-11</v>
      </c>
    </row>
    <row r="4861" spans="1:4" x14ac:dyDescent="0.25">
      <c r="A4861" t="s">
        <v>2710</v>
      </c>
      <c r="B4861">
        <v>4</v>
      </c>
      <c r="C4861" s="54">
        <v>43435</v>
      </c>
      <c r="D4861" s="3" t="str">
        <f>YEAR(Datos_Consumo[[#This Row],[FECHA]])&amp;"-"&amp;MONTH(Datos_Consumo[[#This Row],[FECHA]])</f>
        <v>2018-12</v>
      </c>
    </row>
    <row r="4862" spans="1:4" x14ac:dyDescent="0.25">
      <c r="A4862" t="s">
        <v>2710</v>
      </c>
      <c r="B4862">
        <v>6</v>
      </c>
      <c r="C4862" s="54">
        <v>43466</v>
      </c>
      <c r="D4862" s="3" t="str">
        <f>YEAR(Datos_Consumo[[#This Row],[FECHA]])&amp;"-"&amp;MONTH(Datos_Consumo[[#This Row],[FECHA]])</f>
        <v>2019-1</v>
      </c>
    </row>
    <row r="4863" spans="1:4" x14ac:dyDescent="0.25">
      <c r="A4863" t="s">
        <v>2711</v>
      </c>
      <c r="B4863">
        <v>23</v>
      </c>
      <c r="C4863" s="54">
        <v>43313</v>
      </c>
      <c r="D4863" s="3" t="str">
        <f>YEAR(Datos_Consumo[[#This Row],[FECHA]])&amp;"-"&amp;MONTH(Datos_Consumo[[#This Row],[FECHA]])</f>
        <v>2018-8</v>
      </c>
    </row>
    <row r="4864" spans="1:4" x14ac:dyDescent="0.25">
      <c r="A4864" t="s">
        <v>2711</v>
      </c>
      <c r="B4864">
        <v>16</v>
      </c>
      <c r="C4864" s="54">
        <v>43344</v>
      </c>
      <c r="D4864" s="3" t="str">
        <f>YEAR(Datos_Consumo[[#This Row],[FECHA]])&amp;"-"&amp;MONTH(Datos_Consumo[[#This Row],[FECHA]])</f>
        <v>2018-9</v>
      </c>
    </row>
    <row r="4865" spans="1:4" x14ac:dyDescent="0.25">
      <c r="A4865" t="s">
        <v>2711</v>
      </c>
      <c r="B4865">
        <v>6</v>
      </c>
      <c r="C4865" s="54">
        <v>43374</v>
      </c>
      <c r="D4865" s="3" t="str">
        <f>YEAR(Datos_Consumo[[#This Row],[FECHA]])&amp;"-"&amp;MONTH(Datos_Consumo[[#This Row],[FECHA]])</f>
        <v>2018-10</v>
      </c>
    </row>
    <row r="4866" spans="1:4" x14ac:dyDescent="0.25">
      <c r="A4866" t="s">
        <v>2711</v>
      </c>
      <c r="B4866">
        <v>23</v>
      </c>
      <c r="C4866" s="54">
        <v>43405</v>
      </c>
      <c r="D4866" s="3" t="str">
        <f>YEAR(Datos_Consumo[[#This Row],[FECHA]])&amp;"-"&amp;MONTH(Datos_Consumo[[#This Row],[FECHA]])</f>
        <v>2018-11</v>
      </c>
    </row>
    <row r="4867" spans="1:4" x14ac:dyDescent="0.25">
      <c r="A4867" t="s">
        <v>2711</v>
      </c>
      <c r="B4867">
        <v>8</v>
      </c>
      <c r="C4867" s="54">
        <v>43435</v>
      </c>
      <c r="D4867" s="3" t="str">
        <f>YEAR(Datos_Consumo[[#This Row],[FECHA]])&amp;"-"&amp;MONTH(Datos_Consumo[[#This Row],[FECHA]])</f>
        <v>2018-12</v>
      </c>
    </row>
    <row r="4868" spans="1:4" x14ac:dyDescent="0.25">
      <c r="A4868" t="s">
        <v>2711</v>
      </c>
      <c r="B4868">
        <v>21</v>
      </c>
      <c r="C4868" s="54">
        <v>43466</v>
      </c>
      <c r="D4868" s="3" t="str">
        <f>YEAR(Datos_Consumo[[#This Row],[FECHA]])&amp;"-"&amp;MONTH(Datos_Consumo[[#This Row],[FECHA]])</f>
        <v>2019-1</v>
      </c>
    </row>
    <row r="4869" spans="1:4" x14ac:dyDescent="0.25">
      <c r="A4869" t="s">
        <v>2712</v>
      </c>
      <c r="B4869">
        <v>6</v>
      </c>
      <c r="C4869" s="54">
        <v>43313</v>
      </c>
      <c r="D4869" s="3" t="str">
        <f>YEAR(Datos_Consumo[[#This Row],[FECHA]])&amp;"-"&amp;MONTH(Datos_Consumo[[#This Row],[FECHA]])</f>
        <v>2018-8</v>
      </c>
    </row>
    <row r="4870" spans="1:4" x14ac:dyDescent="0.25">
      <c r="A4870" t="s">
        <v>2712</v>
      </c>
      <c r="B4870">
        <v>8</v>
      </c>
      <c r="C4870" s="54">
        <v>43344</v>
      </c>
      <c r="D4870" s="3" t="str">
        <f>YEAR(Datos_Consumo[[#This Row],[FECHA]])&amp;"-"&amp;MONTH(Datos_Consumo[[#This Row],[FECHA]])</f>
        <v>2018-9</v>
      </c>
    </row>
    <row r="4871" spans="1:4" x14ac:dyDescent="0.25">
      <c r="A4871" t="s">
        <v>2712</v>
      </c>
      <c r="B4871">
        <v>5</v>
      </c>
      <c r="C4871" s="54">
        <v>43374</v>
      </c>
      <c r="D4871" s="3" t="str">
        <f>YEAR(Datos_Consumo[[#This Row],[FECHA]])&amp;"-"&amp;MONTH(Datos_Consumo[[#This Row],[FECHA]])</f>
        <v>2018-10</v>
      </c>
    </row>
    <row r="4872" spans="1:4" x14ac:dyDescent="0.25">
      <c r="A4872" t="s">
        <v>2712</v>
      </c>
      <c r="B4872">
        <v>14</v>
      </c>
      <c r="C4872" s="54">
        <v>43405</v>
      </c>
      <c r="D4872" s="3" t="str">
        <f>YEAR(Datos_Consumo[[#This Row],[FECHA]])&amp;"-"&amp;MONTH(Datos_Consumo[[#This Row],[FECHA]])</f>
        <v>2018-11</v>
      </c>
    </row>
    <row r="4873" spans="1:4" x14ac:dyDescent="0.25">
      <c r="A4873" t="s">
        <v>2712</v>
      </c>
      <c r="B4873">
        <v>8</v>
      </c>
      <c r="C4873" s="54">
        <v>43435</v>
      </c>
      <c r="D4873" s="3" t="str">
        <f>YEAR(Datos_Consumo[[#This Row],[FECHA]])&amp;"-"&amp;MONTH(Datos_Consumo[[#This Row],[FECHA]])</f>
        <v>2018-12</v>
      </c>
    </row>
    <row r="4874" spans="1:4" x14ac:dyDescent="0.25">
      <c r="A4874" t="s">
        <v>2712</v>
      </c>
      <c r="B4874">
        <v>5</v>
      </c>
      <c r="C4874" s="54">
        <v>43466</v>
      </c>
      <c r="D4874" s="3" t="str">
        <f>YEAR(Datos_Consumo[[#This Row],[FECHA]])&amp;"-"&amp;MONTH(Datos_Consumo[[#This Row],[FECHA]])</f>
        <v>2019-1</v>
      </c>
    </row>
    <row r="4875" spans="1:4" x14ac:dyDescent="0.25">
      <c r="A4875" t="s">
        <v>2713</v>
      </c>
      <c r="B4875">
        <v>15</v>
      </c>
      <c r="C4875" s="54">
        <v>43313</v>
      </c>
      <c r="D4875" s="3" t="str">
        <f>YEAR(Datos_Consumo[[#This Row],[FECHA]])&amp;"-"&amp;MONTH(Datos_Consumo[[#This Row],[FECHA]])</f>
        <v>2018-8</v>
      </c>
    </row>
    <row r="4876" spans="1:4" x14ac:dyDescent="0.25">
      <c r="A4876" t="s">
        <v>2713</v>
      </c>
      <c r="B4876">
        <v>9</v>
      </c>
      <c r="C4876" s="54">
        <v>43344</v>
      </c>
      <c r="D4876" s="3" t="str">
        <f>YEAR(Datos_Consumo[[#This Row],[FECHA]])&amp;"-"&amp;MONTH(Datos_Consumo[[#This Row],[FECHA]])</f>
        <v>2018-9</v>
      </c>
    </row>
    <row r="4877" spans="1:4" x14ac:dyDescent="0.25">
      <c r="A4877" t="s">
        <v>2713</v>
      </c>
      <c r="B4877">
        <v>20</v>
      </c>
      <c r="C4877" s="54">
        <v>43405</v>
      </c>
      <c r="D4877" s="3" t="str">
        <f>YEAR(Datos_Consumo[[#This Row],[FECHA]])&amp;"-"&amp;MONTH(Datos_Consumo[[#This Row],[FECHA]])</f>
        <v>2018-11</v>
      </c>
    </row>
    <row r="4878" spans="1:4" x14ac:dyDescent="0.25">
      <c r="A4878" t="s">
        <v>2713</v>
      </c>
      <c r="B4878">
        <v>17</v>
      </c>
      <c r="C4878" s="54">
        <v>43435</v>
      </c>
      <c r="D4878" s="3" t="str">
        <f>YEAR(Datos_Consumo[[#This Row],[FECHA]])&amp;"-"&amp;MONTH(Datos_Consumo[[#This Row],[FECHA]])</f>
        <v>2018-12</v>
      </c>
    </row>
    <row r="4879" spans="1:4" x14ac:dyDescent="0.25">
      <c r="A4879" t="s">
        <v>2713</v>
      </c>
      <c r="B4879">
        <v>14</v>
      </c>
      <c r="C4879" s="54">
        <v>43466</v>
      </c>
      <c r="D4879" s="3" t="str">
        <f>YEAR(Datos_Consumo[[#This Row],[FECHA]])&amp;"-"&amp;MONTH(Datos_Consumo[[#This Row],[FECHA]])</f>
        <v>2019-1</v>
      </c>
    </row>
    <row r="4880" spans="1:4" x14ac:dyDescent="0.25">
      <c r="A4880" t="s">
        <v>2714</v>
      </c>
      <c r="B4880">
        <v>4</v>
      </c>
      <c r="C4880" s="54">
        <v>43313</v>
      </c>
      <c r="D4880" s="3" t="str">
        <f>YEAR(Datos_Consumo[[#This Row],[FECHA]])&amp;"-"&amp;MONTH(Datos_Consumo[[#This Row],[FECHA]])</f>
        <v>2018-8</v>
      </c>
    </row>
    <row r="4881" spans="1:4" x14ac:dyDescent="0.25">
      <c r="A4881" t="s">
        <v>2714</v>
      </c>
      <c r="B4881">
        <v>16</v>
      </c>
      <c r="C4881" s="54">
        <v>43344</v>
      </c>
      <c r="D4881" s="3" t="str">
        <f>YEAR(Datos_Consumo[[#This Row],[FECHA]])&amp;"-"&amp;MONTH(Datos_Consumo[[#This Row],[FECHA]])</f>
        <v>2018-9</v>
      </c>
    </row>
    <row r="4882" spans="1:4" x14ac:dyDescent="0.25">
      <c r="A4882" t="s">
        <v>2714</v>
      </c>
      <c r="B4882">
        <v>7</v>
      </c>
      <c r="C4882" s="54">
        <v>43374</v>
      </c>
      <c r="D4882" s="3" t="str">
        <f>YEAR(Datos_Consumo[[#This Row],[FECHA]])&amp;"-"&amp;MONTH(Datos_Consumo[[#This Row],[FECHA]])</f>
        <v>2018-10</v>
      </c>
    </row>
    <row r="4883" spans="1:4" x14ac:dyDescent="0.25">
      <c r="A4883" t="s">
        <v>2714</v>
      </c>
      <c r="B4883">
        <v>20</v>
      </c>
      <c r="C4883" s="54">
        <v>43405</v>
      </c>
      <c r="D4883" s="3" t="str">
        <f>YEAR(Datos_Consumo[[#This Row],[FECHA]])&amp;"-"&amp;MONTH(Datos_Consumo[[#This Row],[FECHA]])</f>
        <v>2018-11</v>
      </c>
    </row>
    <row r="4884" spans="1:4" x14ac:dyDescent="0.25">
      <c r="A4884" t="s">
        <v>2714</v>
      </c>
      <c r="B4884">
        <v>6</v>
      </c>
      <c r="C4884" s="54">
        <v>43435</v>
      </c>
      <c r="D4884" s="3" t="str">
        <f>YEAR(Datos_Consumo[[#This Row],[FECHA]])&amp;"-"&amp;MONTH(Datos_Consumo[[#This Row],[FECHA]])</f>
        <v>2018-12</v>
      </c>
    </row>
    <row r="4885" spans="1:4" x14ac:dyDescent="0.25">
      <c r="A4885" t="s">
        <v>2714</v>
      </c>
      <c r="B4885">
        <v>2</v>
      </c>
      <c r="C4885" s="54">
        <v>43466</v>
      </c>
      <c r="D4885" s="3" t="str">
        <f>YEAR(Datos_Consumo[[#This Row],[FECHA]])&amp;"-"&amp;MONTH(Datos_Consumo[[#This Row],[FECHA]])</f>
        <v>2019-1</v>
      </c>
    </row>
    <row r="4886" spans="1:4" x14ac:dyDescent="0.25">
      <c r="A4886" t="s">
        <v>2715</v>
      </c>
      <c r="B4886">
        <v>13</v>
      </c>
      <c r="C4886" s="54">
        <v>43313</v>
      </c>
      <c r="D4886" s="3" t="str">
        <f>YEAR(Datos_Consumo[[#This Row],[FECHA]])&amp;"-"&amp;MONTH(Datos_Consumo[[#This Row],[FECHA]])</f>
        <v>2018-8</v>
      </c>
    </row>
    <row r="4887" spans="1:4" x14ac:dyDescent="0.25">
      <c r="A4887" t="s">
        <v>2715</v>
      </c>
      <c r="B4887">
        <v>50</v>
      </c>
      <c r="C4887" s="54">
        <v>43344</v>
      </c>
      <c r="D4887" s="3" t="str">
        <f>YEAR(Datos_Consumo[[#This Row],[FECHA]])&amp;"-"&amp;MONTH(Datos_Consumo[[#This Row],[FECHA]])</f>
        <v>2018-9</v>
      </c>
    </row>
    <row r="4888" spans="1:4" x14ac:dyDescent="0.25">
      <c r="A4888" t="s">
        <v>2715</v>
      </c>
      <c r="B4888">
        <v>1</v>
      </c>
      <c r="C4888" s="54">
        <v>43374</v>
      </c>
      <c r="D4888" s="3" t="str">
        <f>YEAR(Datos_Consumo[[#This Row],[FECHA]])&amp;"-"&amp;MONTH(Datos_Consumo[[#This Row],[FECHA]])</f>
        <v>2018-10</v>
      </c>
    </row>
    <row r="4889" spans="1:4" x14ac:dyDescent="0.25">
      <c r="A4889" t="s">
        <v>2715</v>
      </c>
      <c r="B4889">
        <v>11</v>
      </c>
      <c r="C4889" s="54">
        <v>43405</v>
      </c>
      <c r="D4889" s="3" t="str">
        <f>YEAR(Datos_Consumo[[#This Row],[FECHA]])&amp;"-"&amp;MONTH(Datos_Consumo[[#This Row],[FECHA]])</f>
        <v>2018-11</v>
      </c>
    </row>
    <row r="4890" spans="1:4" x14ac:dyDescent="0.25">
      <c r="A4890" t="s">
        <v>2715</v>
      </c>
      <c r="B4890">
        <v>14</v>
      </c>
      <c r="C4890" s="54">
        <v>43435</v>
      </c>
      <c r="D4890" s="3" t="str">
        <f>YEAR(Datos_Consumo[[#This Row],[FECHA]])&amp;"-"&amp;MONTH(Datos_Consumo[[#This Row],[FECHA]])</f>
        <v>2018-12</v>
      </c>
    </row>
    <row r="4891" spans="1:4" x14ac:dyDescent="0.25">
      <c r="A4891" t="s">
        <v>2715</v>
      </c>
      <c r="B4891">
        <v>10</v>
      </c>
      <c r="C4891" s="54">
        <v>43466</v>
      </c>
      <c r="D4891" s="3" t="str">
        <f>YEAR(Datos_Consumo[[#This Row],[FECHA]])&amp;"-"&amp;MONTH(Datos_Consumo[[#This Row],[FECHA]])</f>
        <v>2019-1</v>
      </c>
    </row>
    <row r="4892" spans="1:4" x14ac:dyDescent="0.25">
      <c r="A4892" t="s">
        <v>2716</v>
      </c>
      <c r="B4892">
        <v>2</v>
      </c>
      <c r="C4892" s="54">
        <v>43313</v>
      </c>
      <c r="D4892" s="3" t="str">
        <f>YEAR(Datos_Consumo[[#This Row],[FECHA]])&amp;"-"&amp;MONTH(Datos_Consumo[[#This Row],[FECHA]])</f>
        <v>2018-8</v>
      </c>
    </row>
    <row r="4893" spans="1:4" x14ac:dyDescent="0.25">
      <c r="A4893" t="s">
        <v>2716</v>
      </c>
      <c r="B4893">
        <v>14</v>
      </c>
      <c r="C4893" s="54">
        <v>43344</v>
      </c>
      <c r="D4893" s="3" t="str">
        <f>YEAR(Datos_Consumo[[#This Row],[FECHA]])&amp;"-"&amp;MONTH(Datos_Consumo[[#This Row],[FECHA]])</f>
        <v>2018-9</v>
      </c>
    </row>
    <row r="4894" spans="1:4" x14ac:dyDescent="0.25">
      <c r="A4894" t="s">
        <v>2716</v>
      </c>
      <c r="B4894">
        <v>9</v>
      </c>
      <c r="C4894" s="54">
        <v>43374</v>
      </c>
      <c r="D4894" s="3" t="str">
        <f>YEAR(Datos_Consumo[[#This Row],[FECHA]])&amp;"-"&amp;MONTH(Datos_Consumo[[#This Row],[FECHA]])</f>
        <v>2018-10</v>
      </c>
    </row>
    <row r="4895" spans="1:4" x14ac:dyDescent="0.25">
      <c r="A4895" t="s">
        <v>2716</v>
      </c>
      <c r="B4895">
        <v>6</v>
      </c>
      <c r="C4895" s="54">
        <v>43405</v>
      </c>
      <c r="D4895" s="3" t="str">
        <f>YEAR(Datos_Consumo[[#This Row],[FECHA]])&amp;"-"&amp;MONTH(Datos_Consumo[[#This Row],[FECHA]])</f>
        <v>2018-11</v>
      </c>
    </row>
    <row r="4896" spans="1:4" x14ac:dyDescent="0.25">
      <c r="A4896" t="s">
        <v>2716</v>
      </c>
      <c r="B4896">
        <v>7</v>
      </c>
      <c r="C4896" s="54">
        <v>43435</v>
      </c>
      <c r="D4896" s="3" t="str">
        <f>YEAR(Datos_Consumo[[#This Row],[FECHA]])&amp;"-"&amp;MONTH(Datos_Consumo[[#This Row],[FECHA]])</f>
        <v>2018-12</v>
      </c>
    </row>
    <row r="4897" spans="1:4" x14ac:dyDescent="0.25">
      <c r="A4897" t="s">
        <v>2716</v>
      </c>
      <c r="B4897">
        <v>2</v>
      </c>
      <c r="C4897" s="54">
        <v>43466</v>
      </c>
      <c r="D4897" s="3" t="str">
        <f>YEAR(Datos_Consumo[[#This Row],[FECHA]])&amp;"-"&amp;MONTH(Datos_Consumo[[#This Row],[FECHA]])</f>
        <v>2019-1</v>
      </c>
    </row>
    <row r="4898" spans="1:4" x14ac:dyDescent="0.25">
      <c r="A4898" t="s">
        <v>2717</v>
      </c>
      <c r="B4898">
        <v>15</v>
      </c>
      <c r="C4898" s="54">
        <v>43313</v>
      </c>
      <c r="D4898" s="3" t="str">
        <f>YEAR(Datos_Consumo[[#This Row],[FECHA]])&amp;"-"&amp;MONTH(Datos_Consumo[[#This Row],[FECHA]])</f>
        <v>2018-8</v>
      </c>
    </row>
    <row r="4899" spans="1:4" x14ac:dyDescent="0.25">
      <c r="A4899" t="s">
        <v>2717</v>
      </c>
      <c r="B4899">
        <v>18</v>
      </c>
      <c r="C4899" s="54">
        <v>43344</v>
      </c>
      <c r="D4899" s="3" t="str">
        <f>YEAR(Datos_Consumo[[#This Row],[FECHA]])&amp;"-"&amp;MONTH(Datos_Consumo[[#This Row],[FECHA]])</f>
        <v>2018-9</v>
      </c>
    </row>
    <row r="4900" spans="1:4" x14ac:dyDescent="0.25">
      <c r="A4900" t="s">
        <v>2717</v>
      </c>
      <c r="B4900">
        <v>6</v>
      </c>
      <c r="C4900" s="54">
        <v>43374</v>
      </c>
      <c r="D4900" s="3" t="str">
        <f>YEAR(Datos_Consumo[[#This Row],[FECHA]])&amp;"-"&amp;MONTH(Datos_Consumo[[#This Row],[FECHA]])</f>
        <v>2018-10</v>
      </c>
    </row>
    <row r="4901" spans="1:4" x14ac:dyDescent="0.25">
      <c r="A4901" t="s">
        <v>2717</v>
      </c>
      <c r="B4901">
        <v>21</v>
      </c>
      <c r="C4901" s="54">
        <v>43405</v>
      </c>
      <c r="D4901" s="3" t="str">
        <f>YEAR(Datos_Consumo[[#This Row],[FECHA]])&amp;"-"&amp;MONTH(Datos_Consumo[[#This Row],[FECHA]])</f>
        <v>2018-11</v>
      </c>
    </row>
    <row r="4902" spans="1:4" x14ac:dyDescent="0.25">
      <c r="A4902" t="s">
        <v>2717</v>
      </c>
      <c r="B4902">
        <v>10</v>
      </c>
      <c r="C4902" s="54">
        <v>43435</v>
      </c>
      <c r="D4902" s="3" t="str">
        <f>YEAR(Datos_Consumo[[#This Row],[FECHA]])&amp;"-"&amp;MONTH(Datos_Consumo[[#This Row],[FECHA]])</f>
        <v>2018-12</v>
      </c>
    </row>
    <row r="4903" spans="1:4" x14ac:dyDescent="0.25">
      <c r="A4903" t="s">
        <v>2717</v>
      </c>
      <c r="B4903">
        <v>11</v>
      </c>
      <c r="C4903" s="54">
        <v>43466</v>
      </c>
      <c r="D4903" s="3" t="str">
        <f>YEAR(Datos_Consumo[[#This Row],[FECHA]])&amp;"-"&amp;MONTH(Datos_Consumo[[#This Row],[FECHA]])</f>
        <v>2019-1</v>
      </c>
    </row>
    <row r="4904" spans="1:4" x14ac:dyDescent="0.25">
      <c r="A4904" t="s">
        <v>2718</v>
      </c>
      <c r="B4904">
        <v>12</v>
      </c>
      <c r="C4904" s="54">
        <v>43313</v>
      </c>
      <c r="D4904" s="3" t="str">
        <f>YEAR(Datos_Consumo[[#This Row],[FECHA]])&amp;"-"&amp;MONTH(Datos_Consumo[[#This Row],[FECHA]])</f>
        <v>2018-8</v>
      </c>
    </row>
    <row r="4905" spans="1:4" x14ac:dyDescent="0.25">
      <c r="A4905" t="s">
        <v>2718</v>
      </c>
      <c r="B4905">
        <v>16</v>
      </c>
      <c r="C4905" s="54">
        <v>43344</v>
      </c>
      <c r="D4905" s="3" t="str">
        <f>YEAR(Datos_Consumo[[#This Row],[FECHA]])&amp;"-"&amp;MONTH(Datos_Consumo[[#This Row],[FECHA]])</f>
        <v>2018-9</v>
      </c>
    </row>
    <row r="4906" spans="1:4" x14ac:dyDescent="0.25">
      <c r="A4906" t="s">
        <v>2718</v>
      </c>
      <c r="B4906">
        <v>27</v>
      </c>
      <c r="C4906" s="54">
        <v>43405</v>
      </c>
      <c r="D4906" s="3" t="str">
        <f>YEAR(Datos_Consumo[[#This Row],[FECHA]])&amp;"-"&amp;MONTH(Datos_Consumo[[#This Row],[FECHA]])</f>
        <v>2018-11</v>
      </c>
    </row>
    <row r="4907" spans="1:4" x14ac:dyDescent="0.25">
      <c r="A4907" t="s">
        <v>2718</v>
      </c>
      <c r="B4907">
        <v>13</v>
      </c>
      <c r="C4907" s="54">
        <v>43435</v>
      </c>
      <c r="D4907" s="3" t="str">
        <f>YEAR(Datos_Consumo[[#This Row],[FECHA]])&amp;"-"&amp;MONTH(Datos_Consumo[[#This Row],[FECHA]])</f>
        <v>2018-12</v>
      </c>
    </row>
    <row r="4908" spans="1:4" x14ac:dyDescent="0.25">
      <c r="A4908" t="s">
        <v>2719</v>
      </c>
      <c r="B4908">
        <v>9</v>
      </c>
      <c r="C4908" s="54">
        <v>43405</v>
      </c>
      <c r="D4908" s="3" t="str">
        <f>YEAR(Datos_Consumo[[#This Row],[FECHA]])&amp;"-"&amp;MONTH(Datos_Consumo[[#This Row],[FECHA]])</f>
        <v>2018-11</v>
      </c>
    </row>
    <row r="4909" spans="1:4" x14ac:dyDescent="0.25">
      <c r="A4909" t="s">
        <v>2719</v>
      </c>
      <c r="B4909">
        <v>15</v>
      </c>
      <c r="C4909" s="54">
        <v>43435</v>
      </c>
      <c r="D4909" s="3" t="str">
        <f>YEAR(Datos_Consumo[[#This Row],[FECHA]])&amp;"-"&amp;MONTH(Datos_Consumo[[#This Row],[FECHA]])</f>
        <v>2018-12</v>
      </c>
    </row>
    <row r="4910" spans="1:4" x14ac:dyDescent="0.25">
      <c r="A4910" t="s">
        <v>2719</v>
      </c>
      <c r="B4910">
        <v>15</v>
      </c>
      <c r="C4910" s="54">
        <v>43466</v>
      </c>
      <c r="D4910" s="3" t="str">
        <f>YEAR(Datos_Consumo[[#This Row],[FECHA]])&amp;"-"&amp;MONTH(Datos_Consumo[[#This Row],[FECHA]])</f>
        <v>2019-1</v>
      </c>
    </row>
    <row r="4911" spans="1:4" x14ac:dyDescent="0.25">
      <c r="A4911" t="s">
        <v>2720</v>
      </c>
      <c r="B4911">
        <v>19</v>
      </c>
      <c r="C4911" s="54">
        <v>43405</v>
      </c>
      <c r="D4911" s="3" t="str">
        <f>YEAR(Datos_Consumo[[#This Row],[FECHA]])&amp;"-"&amp;MONTH(Datos_Consumo[[#This Row],[FECHA]])</f>
        <v>2018-11</v>
      </c>
    </row>
    <row r="4912" spans="1:4" x14ac:dyDescent="0.25">
      <c r="A4912" t="s">
        <v>2720</v>
      </c>
      <c r="B4912">
        <v>13</v>
      </c>
      <c r="C4912" s="54">
        <v>43435</v>
      </c>
      <c r="D4912" s="3" t="str">
        <f>YEAR(Datos_Consumo[[#This Row],[FECHA]])&amp;"-"&amp;MONTH(Datos_Consumo[[#This Row],[FECHA]])</f>
        <v>2018-12</v>
      </c>
    </row>
    <row r="4913" spans="1:4" x14ac:dyDescent="0.25">
      <c r="A4913" t="s">
        <v>2720</v>
      </c>
      <c r="B4913">
        <v>2</v>
      </c>
      <c r="C4913" s="54">
        <v>43466</v>
      </c>
      <c r="D4913" s="3" t="str">
        <f>YEAR(Datos_Consumo[[#This Row],[FECHA]])&amp;"-"&amp;MONTH(Datos_Consumo[[#This Row],[FECHA]])</f>
        <v>2019-1</v>
      </c>
    </row>
    <row r="4914" spans="1:4" x14ac:dyDescent="0.25">
      <c r="A4914" t="s">
        <v>2721</v>
      </c>
      <c r="B4914">
        <v>9</v>
      </c>
      <c r="C4914" s="54">
        <v>43405</v>
      </c>
      <c r="D4914" s="3" t="str">
        <f>YEAR(Datos_Consumo[[#This Row],[FECHA]])&amp;"-"&amp;MONTH(Datos_Consumo[[#This Row],[FECHA]])</f>
        <v>2018-11</v>
      </c>
    </row>
    <row r="4915" spans="1:4" x14ac:dyDescent="0.25">
      <c r="A4915" t="s">
        <v>2721</v>
      </c>
      <c r="B4915">
        <v>3</v>
      </c>
      <c r="C4915" s="54">
        <v>43435</v>
      </c>
      <c r="D4915" s="3" t="str">
        <f>YEAR(Datos_Consumo[[#This Row],[FECHA]])&amp;"-"&amp;MONTH(Datos_Consumo[[#This Row],[FECHA]])</f>
        <v>2018-12</v>
      </c>
    </row>
    <row r="4916" spans="1:4" x14ac:dyDescent="0.25">
      <c r="A4916" t="s">
        <v>2721</v>
      </c>
      <c r="B4916">
        <v>3</v>
      </c>
      <c r="C4916" s="54">
        <v>43466</v>
      </c>
      <c r="D4916" s="3" t="str">
        <f>YEAR(Datos_Consumo[[#This Row],[FECHA]])&amp;"-"&amp;MONTH(Datos_Consumo[[#This Row],[FECHA]])</f>
        <v>2019-1</v>
      </c>
    </row>
    <row r="4917" spans="1:4" x14ac:dyDescent="0.25">
      <c r="A4917" t="s">
        <v>2722</v>
      </c>
      <c r="B4917">
        <v>944</v>
      </c>
      <c r="C4917" s="54">
        <v>43344</v>
      </c>
      <c r="D4917" s="3" t="str">
        <f>YEAR(Datos_Consumo[[#This Row],[FECHA]])&amp;"-"&amp;MONTH(Datos_Consumo[[#This Row],[FECHA]])</f>
        <v>2018-9</v>
      </c>
    </row>
    <row r="4918" spans="1:4" x14ac:dyDescent="0.25">
      <c r="A4918" t="s">
        <v>2722</v>
      </c>
      <c r="B4918">
        <v>50</v>
      </c>
      <c r="C4918" s="54">
        <v>43374</v>
      </c>
      <c r="D4918" s="3" t="str">
        <f>YEAR(Datos_Consumo[[#This Row],[FECHA]])&amp;"-"&amp;MONTH(Datos_Consumo[[#This Row],[FECHA]])</f>
        <v>2018-10</v>
      </c>
    </row>
    <row r="4919" spans="1:4" x14ac:dyDescent="0.25">
      <c r="A4919" t="s">
        <v>2722</v>
      </c>
      <c r="B4919">
        <v>300</v>
      </c>
      <c r="C4919" s="54">
        <v>43405</v>
      </c>
      <c r="D4919" s="3" t="str">
        <f>YEAR(Datos_Consumo[[#This Row],[FECHA]])&amp;"-"&amp;MONTH(Datos_Consumo[[#This Row],[FECHA]])</f>
        <v>2018-11</v>
      </c>
    </row>
    <row r="4920" spans="1:4" x14ac:dyDescent="0.25">
      <c r="A4920" t="s">
        <v>2722</v>
      </c>
      <c r="B4920">
        <v>100</v>
      </c>
      <c r="C4920" s="54">
        <v>43435</v>
      </c>
      <c r="D4920" s="3" t="str">
        <f>YEAR(Datos_Consumo[[#This Row],[FECHA]])&amp;"-"&amp;MONTH(Datos_Consumo[[#This Row],[FECHA]])</f>
        <v>2018-12</v>
      </c>
    </row>
    <row r="4921" spans="1:4" x14ac:dyDescent="0.25">
      <c r="A4921" t="s">
        <v>2723</v>
      </c>
      <c r="B4921">
        <v>1153</v>
      </c>
      <c r="C4921" s="54">
        <v>43344</v>
      </c>
      <c r="D4921" s="3" t="str">
        <f>YEAR(Datos_Consumo[[#This Row],[FECHA]])&amp;"-"&amp;MONTH(Datos_Consumo[[#This Row],[FECHA]])</f>
        <v>2018-9</v>
      </c>
    </row>
    <row r="4922" spans="1:4" x14ac:dyDescent="0.25">
      <c r="A4922" t="s">
        <v>2723</v>
      </c>
      <c r="B4922">
        <v>50</v>
      </c>
      <c r="C4922" s="54">
        <v>43435</v>
      </c>
      <c r="D4922" s="3" t="str">
        <f>YEAR(Datos_Consumo[[#This Row],[FECHA]])&amp;"-"&amp;MONTH(Datos_Consumo[[#This Row],[FECHA]])</f>
        <v>2018-12</v>
      </c>
    </row>
    <row r="4923" spans="1:4" x14ac:dyDescent="0.25">
      <c r="A4923" t="s">
        <v>2724</v>
      </c>
      <c r="B4923">
        <v>360</v>
      </c>
      <c r="C4923" s="54">
        <v>43313</v>
      </c>
      <c r="D4923" s="3" t="str">
        <f>YEAR(Datos_Consumo[[#This Row],[FECHA]])&amp;"-"&amp;MONTH(Datos_Consumo[[#This Row],[FECHA]])</f>
        <v>2018-8</v>
      </c>
    </row>
    <row r="4924" spans="1:4" x14ac:dyDescent="0.25">
      <c r="A4924" t="s">
        <v>2724</v>
      </c>
      <c r="B4924">
        <v>664</v>
      </c>
      <c r="C4924" s="54">
        <v>43344</v>
      </c>
      <c r="D4924" s="3" t="str">
        <f>YEAR(Datos_Consumo[[#This Row],[FECHA]])&amp;"-"&amp;MONTH(Datos_Consumo[[#This Row],[FECHA]])</f>
        <v>2018-9</v>
      </c>
    </row>
    <row r="4925" spans="1:4" x14ac:dyDescent="0.25">
      <c r="A4925" t="s">
        <v>2724</v>
      </c>
      <c r="B4925">
        <v>30</v>
      </c>
      <c r="C4925" s="54">
        <v>43374</v>
      </c>
      <c r="D4925" s="3" t="str">
        <f>YEAR(Datos_Consumo[[#This Row],[FECHA]])&amp;"-"&amp;MONTH(Datos_Consumo[[#This Row],[FECHA]])</f>
        <v>2018-10</v>
      </c>
    </row>
    <row r="4926" spans="1:4" x14ac:dyDescent="0.25">
      <c r="A4926" t="s">
        <v>2724</v>
      </c>
      <c r="B4926">
        <v>100</v>
      </c>
      <c r="C4926" s="54">
        <v>43435</v>
      </c>
      <c r="D4926" s="3" t="str">
        <f>YEAR(Datos_Consumo[[#This Row],[FECHA]])&amp;"-"&amp;MONTH(Datos_Consumo[[#This Row],[FECHA]])</f>
        <v>2018-12</v>
      </c>
    </row>
    <row r="4927" spans="1:4" x14ac:dyDescent="0.25">
      <c r="A4927" t="s">
        <v>2725</v>
      </c>
      <c r="B4927">
        <v>1</v>
      </c>
      <c r="C4927" s="54">
        <v>43374</v>
      </c>
      <c r="D4927" s="3" t="str">
        <f>YEAR(Datos_Consumo[[#This Row],[FECHA]])&amp;"-"&amp;MONTH(Datos_Consumo[[#This Row],[FECHA]])</f>
        <v>2018-10</v>
      </c>
    </row>
    <row r="4928" spans="1:4" x14ac:dyDescent="0.25">
      <c r="A4928" t="s">
        <v>2726</v>
      </c>
      <c r="B4928">
        <v>1</v>
      </c>
      <c r="C4928" s="54">
        <v>43374</v>
      </c>
      <c r="D4928" s="3" t="str">
        <f>YEAR(Datos_Consumo[[#This Row],[FECHA]])&amp;"-"&amp;MONTH(Datos_Consumo[[#This Row],[FECHA]])</f>
        <v>2018-10</v>
      </c>
    </row>
    <row r="4929" spans="1:4" x14ac:dyDescent="0.25">
      <c r="A4929" t="s">
        <v>2727</v>
      </c>
      <c r="B4929">
        <v>250</v>
      </c>
      <c r="C4929" s="54">
        <v>43344</v>
      </c>
      <c r="D4929" s="3" t="str">
        <f>YEAR(Datos_Consumo[[#This Row],[FECHA]])&amp;"-"&amp;MONTH(Datos_Consumo[[#This Row],[FECHA]])</f>
        <v>2018-9</v>
      </c>
    </row>
    <row r="4930" spans="1:4" x14ac:dyDescent="0.25">
      <c r="A4930" t="s">
        <v>2727</v>
      </c>
      <c r="B4930">
        <v>10</v>
      </c>
      <c r="C4930" s="54">
        <v>43374</v>
      </c>
      <c r="D4930" s="3" t="str">
        <f>YEAR(Datos_Consumo[[#This Row],[FECHA]])&amp;"-"&amp;MONTH(Datos_Consumo[[#This Row],[FECHA]])</f>
        <v>2018-10</v>
      </c>
    </row>
    <row r="4931" spans="1:4" x14ac:dyDescent="0.25">
      <c r="A4931" t="s">
        <v>2728</v>
      </c>
      <c r="B4931">
        <v>195</v>
      </c>
      <c r="C4931" s="54">
        <v>43344</v>
      </c>
      <c r="D4931" s="3" t="str">
        <f>YEAR(Datos_Consumo[[#This Row],[FECHA]])&amp;"-"&amp;MONTH(Datos_Consumo[[#This Row],[FECHA]])</f>
        <v>2018-9</v>
      </c>
    </row>
    <row r="4932" spans="1:4" x14ac:dyDescent="0.25">
      <c r="A4932" t="s">
        <v>2728</v>
      </c>
      <c r="B4932">
        <v>15</v>
      </c>
      <c r="C4932" s="54">
        <v>43374</v>
      </c>
      <c r="D4932" s="3" t="str">
        <f>YEAR(Datos_Consumo[[#This Row],[FECHA]])&amp;"-"&amp;MONTH(Datos_Consumo[[#This Row],[FECHA]])</f>
        <v>2018-10</v>
      </c>
    </row>
    <row r="4933" spans="1:4" x14ac:dyDescent="0.25">
      <c r="A4933" t="s">
        <v>2729</v>
      </c>
      <c r="B4933">
        <v>1</v>
      </c>
      <c r="C4933" s="54">
        <v>43313</v>
      </c>
      <c r="D4933" s="3" t="str">
        <f>YEAR(Datos_Consumo[[#This Row],[FECHA]])&amp;"-"&amp;MONTH(Datos_Consumo[[#This Row],[FECHA]])</f>
        <v>2018-8</v>
      </c>
    </row>
    <row r="4934" spans="1:4" x14ac:dyDescent="0.25">
      <c r="A4934" t="s">
        <v>2729</v>
      </c>
      <c r="B4934">
        <v>11</v>
      </c>
      <c r="C4934" s="54">
        <v>43344</v>
      </c>
      <c r="D4934" s="3" t="str">
        <f>YEAR(Datos_Consumo[[#This Row],[FECHA]])&amp;"-"&amp;MONTH(Datos_Consumo[[#This Row],[FECHA]])</f>
        <v>2018-9</v>
      </c>
    </row>
    <row r="4935" spans="1:4" x14ac:dyDescent="0.25">
      <c r="A4935" t="s">
        <v>2729</v>
      </c>
      <c r="B4935">
        <v>10</v>
      </c>
      <c r="C4935" s="54">
        <v>43405</v>
      </c>
      <c r="D4935" s="3" t="str">
        <f>YEAR(Datos_Consumo[[#This Row],[FECHA]])&amp;"-"&amp;MONTH(Datos_Consumo[[#This Row],[FECHA]])</f>
        <v>2018-11</v>
      </c>
    </row>
    <row r="4936" spans="1:4" x14ac:dyDescent="0.25">
      <c r="A4936" t="s">
        <v>2729</v>
      </c>
      <c r="B4936">
        <v>4</v>
      </c>
      <c r="C4936" s="54">
        <v>43466</v>
      </c>
      <c r="D4936" s="3" t="str">
        <f>YEAR(Datos_Consumo[[#This Row],[FECHA]])&amp;"-"&amp;MONTH(Datos_Consumo[[#This Row],[FECHA]])</f>
        <v>2019-1</v>
      </c>
    </row>
    <row r="4937" spans="1:4" x14ac:dyDescent="0.25">
      <c r="A4937" t="s">
        <v>2730</v>
      </c>
      <c r="B4937">
        <v>21</v>
      </c>
      <c r="C4937" s="54">
        <v>43313</v>
      </c>
      <c r="D4937" s="3" t="str">
        <f>YEAR(Datos_Consumo[[#This Row],[FECHA]])&amp;"-"&amp;MONTH(Datos_Consumo[[#This Row],[FECHA]])</f>
        <v>2018-8</v>
      </c>
    </row>
    <row r="4938" spans="1:4" x14ac:dyDescent="0.25">
      <c r="A4938" t="s">
        <v>2730</v>
      </c>
      <c r="B4938">
        <v>2</v>
      </c>
      <c r="C4938" s="54">
        <v>43344</v>
      </c>
      <c r="D4938" s="3" t="str">
        <f>YEAR(Datos_Consumo[[#This Row],[FECHA]])&amp;"-"&amp;MONTH(Datos_Consumo[[#This Row],[FECHA]])</f>
        <v>2018-9</v>
      </c>
    </row>
    <row r="4939" spans="1:4" x14ac:dyDescent="0.25">
      <c r="A4939" t="s">
        <v>2731</v>
      </c>
      <c r="B4939">
        <v>3</v>
      </c>
      <c r="C4939" s="54">
        <v>43374</v>
      </c>
      <c r="D4939" s="3" t="str">
        <f>YEAR(Datos_Consumo[[#This Row],[FECHA]])&amp;"-"&amp;MONTH(Datos_Consumo[[#This Row],[FECHA]])</f>
        <v>2018-10</v>
      </c>
    </row>
    <row r="4940" spans="1:4" x14ac:dyDescent="0.25">
      <c r="A4940" t="s">
        <v>2731</v>
      </c>
      <c r="B4940">
        <v>4</v>
      </c>
      <c r="C4940" s="54">
        <v>43435</v>
      </c>
      <c r="D4940" s="3" t="str">
        <f>YEAR(Datos_Consumo[[#This Row],[FECHA]])&amp;"-"&amp;MONTH(Datos_Consumo[[#This Row],[FECHA]])</f>
        <v>2018-12</v>
      </c>
    </row>
    <row r="4941" spans="1:4" x14ac:dyDescent="0.25">
      <c r="A4941" t="s">
        <v>2732</v>
      </c>
      <c r="B4941">
        <v>2</v>
      </c>
      <c r="C4941" s="54">
        <v>43313</v>
      </c>
      <c r="D4941" s="3" t="str">
        <f>YEAR(Datos_Consumo[[#This Row],[FECHA]])&amp;"-"&amp;MONTH(Datos_Consumo[[#This Row],[FECHA]])</f>
        <v>2018-8</v>
      </c>
    </row>
    <row r="4942" spans="1:4" x14ac:dyDescent="0.25">
      <c r="A4942" t="s">
        <v>2732</v>
      </c>
      <c r="B4942">
        <v>1</v>
      </c>
      <c r="C4942" s="54">
        <v>43374</v>
      </c>
      <c r="D4942" s="3" t="str">
        <f>YEAR(Datos_Consumo[[#This Row],[FECHA]])&amp;"-"&amp;MONTH(Datos_Consumo[[#This Row],[FECHA]])</f>
        <v>2018-10</v>
      </c>
    </row>
    <row r="4943" spans="1:4" x14ac:dyDescent="0.25">
      <c r="A4943" t="s">
        <v>2732</v>
      </c>
      <c r="B4943">
        <v>4</v>
      </c>
      <c r="C4943" s="54">
        <v>43435</v>
      </c>
      <c r="D4943" s="3" t="str">
        <f>YEAR(Datos_Consumo[[#This Row],[FECHA]])&amp;"-"&amp;MONTH(Datos_Consumo[[#This Row],[FECHA]])</f>
        <v>2018-12</v>
      </c>
    </row>
    <row r="4944" spans="1:4" x14ac:dyDescent="0.25">
      <c r="A4944" t="s">
        <v>2733</v>
      </c>
      <c r="B4944">
        <v>2</v>
      </c>
      <c r="C4944" s="54">
        <v>43313</v>
      </c>
      <c r="D4944" s="3" t="str">
        <f>YEAR(Datos_Consumo[[#This Row],[FECHA]])&amp;"-"&amp;MONTH(Datos_Consumo[[#This Row],[FECHA]])</f>
        <v>2018-8</v>
      </c>
    </row>
    <row r="4945" spans="1:4" x14ac:dyDescent="0.25">
      <c r="A4945" t="s">
        <v>2733</v>
      </c>
      <c r="B4945">
        <v>3</v>
      </c>
      <c r="C4945" s="54">
        <v>43374</v>
      </c>
      <c r="D4945" s="3" t="str">
        <f>YEAR(Datos_Consumo[[#This Row],[FECHA]])&amp;"-"&amp;MONTH(Datos_Consumo[[#This Row],[FECHA]])</f>
        <v>2018-10</v>
      </c>
    </row>
    <row r="4946" spans="1:4" x14ac:dyDescent="0.25">
      <c r="A4946" t="s">
        <v>2733</v>
      </c>
      <c r="B4946">
        <v>4</v>
      </c>
      <c r="C4946" s="54">
        <v>43405</v>
      </c>
      <c r="D4946" s="3" t="str">
        <f>YEAR(Datos_Consumo[[#This Row],[FECHA]])&amp;"-"&amp;MONTH(Datos_Consumo[[#This Row],[FECHA]])</f>
        <v>2018-11</v>
      </c>
    </row>
    <row r="4947" spans="1:4" x14ac:dyDescent="0.25">
      <c r="A4947" t="s">
        <v>2733</v>
      </c>
      <c r="B4947">
        <v>3</v>
      </c>
      <c r="C4947" s="54">
        <v>43435</v>
      </c>
      <c r="D4947" s="3" t="str">
        <f>YEAR(Datos_Consumo[[#This Row],[FECHA]])&amp;"-"&amp;MONTH(Datos_Consumo[[#This Row],[FECHA]])</f>
        <v>2018-12</v>
      </c>
    </row>
    <row r="4948" spans="1:4" x14ac:dyDescent="0.25">
      <c r="A4948" t="s">
        <v>2734</v>
      </c>
      <c r="B4948">
        <v>1</v>
      </c>
      <c r="C4948" s="54">
        <v>43344</v>
      </c>
      <c r="D4948" s="3" t="str">
        <f>YEAR(Datos_Consumo[[#This Row],[FECHA]])&amp;"-"&amp;MONTH(Datos_Consumo[[#This Row],[FECHA]])</f>
        <v>2018-9</v>
      </c>
    </row>
    <row r="4949" spans="1:4" x14ac:dyDescent="0.25">
      <c r="A4949" t="s">
        <v>2734</v>
      </c>
      <c r="B4949">
        <v>1</v>
      </c>
      <c r="C4949" s="54">
        <v>43405</v>
      </c>
      <c r="D4949" s="3" t="str">
        <f>YEAR(Datos_Consumo[[#This Row],[FECHA]])&amp;"-"&amp;MONTH(Datos_Consumo[[#This Row],[FECHA]])</f>
        <v>2018-11</v>
      </c>
    </row>
    <row r="4950" spans="1:4" x14ac:dyDescent="0.25">
      <c r="A4950" t="s">
        <v>2735</v>
      </c>
      <c r="B4950">
        <v>1</v>
      </c>
      <c r="C4950" s="54">
        <v>43374</v>
      </c>
      <c r="D4950" s="3" t="str">
        <f>YEAR(Datos_Consumo[[#This Row],[FECHA]])&amp;"-"&amp;MONTH(Datos_Consumo[[#This Row],[FECHA]])</f>
        <v>2018-10</v>
      </c>
    </row>
    <row r="4951" spans="1:4" x14ac:dyDescent="0.25">
      <c r="A4951" t="s">
        <v>2736</v>
      </c>
      <c r="B4951">
        <v>1</v>
      </c>
      <c r="C4951" s="54">
        <v>43313</v>
      </c>
      <c r="D4951" s="3" t="str">
        <f>YEAR(Datos_Consumo[[#This Row],[FECHA]])&amp;"-"&amp;MONTH(Datos_Consumo[[#This Row],[FECHA]])</f>
        <v>2018-8</v>
      </c>
    </row>
    <row r="4952" spans="1:4" x14ac:dyDescent="0.25">
      <c r="A4952" t="s">
        <v>2736</v>
      </c>
      <c r="B4952">
        <v>1</v>
      </c>
      <c r="C4952" s="54">
        <v>43344</v>
      </c>
      <c r="D4952" s="3" t="str">
        <f>YEAR(Datos_Consumo[[#This Row],[FECHA]])&amp;"-"&amp;MONTH(Datos_Consumo[[#This Row],[FECHA]])</f>
        <v>2018-9</v>
      </c>
    </row>
    <row r="4953" spans="1:4" x14ac:dyDescent="0.25">
      <c r="A4953" t="s">
        <v>2736</v>
      </c>
      <c r="B4953">
        <v>9</v>
      </c>
      <c r="C4953" s="54">
        <v>43374</v>
      </c>
      <c r="D4953" s="3" t="str">
        <f>YEAR(Datos_Consumo[[#This Row],[FECHA]])&amp;"-"&amp;MONTH(Datos_Consumo[[#This Row],[FECHA]])</f>
        <v>2018-10</v>
      </c>
    </row>
    <row r="4954" spans="1:4" x14ac:dyDescent="0.25">
      <c r="A4954" t="s">
        <v>2736</v>
      </c>
      <c r="B4954">
        <v>10</v>
      </c>
      <c r="C4954" s="54">
        <v>43435</v>
      </c>
      <c r="D4954" s="3" t="str">
        <f>YEAR(Datos_Consumo[[#This Row],[FECHA]])&amp;"-"&amp;MONTH(Datos_Consumo[[#This Row],[FECHA]])</f>
        <v>2018-12</v>
      </c>
    </row>
    <row r="4955" spans="1:4" x14ac:dyDescent="0.25">
      <c r="A4955" t="s">
        <v>2737</v>
      </c>
      <c r="B4955">
        <v>5</v>
      </c>
      <c r="C4955" s="54">
        <v>43374</v>
      </c>
      <c r="D4955" s="3" t="str">
        <f>YEAR(Datos_Consumo[[#This Row],[FECHA]])&amp;"-"&amp;MONTH(Datos_Consumo[[#This Row],[FECHA]])</f>
        <v>2018-10</v>
      </c>
    </row>
    <row r="4956" spans="1:4" x14ac:dyDescent="0.25">
      <c r="A4956" t="s">
        <v>2737</v>
      </c>
      <c r="B4956">
        <v>24</v>
      </c>
      <c r="C4956" s="54">
        <v>43405</v>
      </c>
      <c r="D4956" s="3" t="str">
        <f>YEAR(Datos_Consumo[[#This Row],[FECHA]])&amp;"-"&amp;MONTH(Datos_Consumo[[#This Row],[FECHA]])</f>
        <v>2018-11</v>
      </c>
    </row>
    <row r="4957" spans="1:4" x14ac:dyDescent="0.25">
      <c r="A4957" t="s">
        <v>2738</v>
      </c>
      <c r="B4957">
        <v>13</v>
      </c>
      <c r="C4957" s="54">
        <v>43313</v>
      </c>
      <c r="D4957" s="3" t="str">
        <f>YEAR(Datos_Consumo[[#This Row],[FECHA]])&amp;"-"&amp;MONTH(Datos_Consumo[[#This Row],[FECHA]])</f>
        <v>2018-8</v>
      </c>
    </row>
    <row r="4958" spans="1:4" x14ac:dyDescent="0.25">
      <c r="A4958" t="s">
        <v>2738</v>
      </c>
      <c r="B4958">
        <v>3</v>
      </c>
      <c r="C4958" s="54">
        <v>43344</v>
      </c>
      <c r="D4958" s="3" t="str">
        <f>YEAR(Datos_Consumo[[#This Row],[FECHA]])&amp;"-"&amp;MONTH(Datos_Consumo[[#This Row],[FECHA]])</f>
        <v>2018-9</v>
      </c>
    </row>
    <row r="4959" spans="1:4" x14ac:dyDescent="0.25">
      <c r="A4959" t="s">
        <v>2738</v>
      </c>
      <c r="B4959">
        <v>11</v>
      </c>
      <c r="C4959" s="54">
        <v>43374</v>
      </c>
      <c r="D4959" s="3" t="str">
        <f>YEAR(Datos_Consumo[[#This Row],[FECHA]])&amp;"-"&amp;MONTH(Datos_Consumo[[#This Row],[FECHA]])</f>
        <v>2018-10</v>
      </c>
    </row>
    <row r="4960" spans="1:4" x14ac:dyDescent="0.25">
      <c r="A4960" t="s">
        <v>2738</v>
      </c>
      <c r="B4960">
        <v>3</v>
      </c>
      <c r="C4960" s="54">
        <v>43405</v>
      </c>
      <c r="D4960" s="3" t="str">
        <f>YEAR(Datos_Consumo[[#This Row],[FECHA]])&amp;"-"&amp;MONTH(Datos_Consumo[[#This Row],[FECHA]])</f>
        <v>2018-11</v>
      </c>
    </row>
    <row r="4961" spans="1:4" x14ac:dyDescent="0.25">
      <c r="A4961" t="s">
        <v>2738</v>
      </c>
      <c r="B4961">
        <v>1</v>
      </c>
      <c r="C4961" s="54">
        <v>43435</v>
      </c>
      <c r="D4961" s="3" t="str">
        <f>YEAR(Datos_Consumo[[#This Row],[FECHA]])&amp;"-"&amp;MONTH(Datos_Consumo[[#This Row],[FECHA]])</f>
        <v>2018-12</v>
      </c>
    </row>
    <row r="4962" spans="1:4" x14ac:dyDescent="0.25">
      <c r="A4962" t="s">
        <v>2739</v>
      </c>
      <c r="B4962">
        <v>2</v>
      </c>
      <c r="C4962" s="54">
        <v>43344</v>
      </c>
      <c r="D4962" s="3" t="str">
        <f>YEAR(Datos_Consumo[[#This Row],[FECHA]])&amp;"-"&amp;MONTH(Datos_Consumo[[#This Row],[FECHA]])</f>
        <v>2018-9</v>
      </c>
    </row>
    <row r="4963" spans="1:4" x14ac:dyDescent="0.25">
      <c r="A4963" t="s">
        <v>2740</v>
      </c>
      <c r="B4963">
        <v>5</v>
      </c>
      <c r="C4963" s="54">
        <v>43435</v>
      </c>
      <c r="D4963" s="3" t="str">
        <f>YEAR(Datos_Consumo[[#This Row],[FECHA]])&amp;"-"&amp;MONTH(Datos_Consumo[[#This Row],[FECHA]])</f>
        <v>2018-12</v>
      </c>
    </row>
    <row r="4964" spans="1:4" x14ac:dyDescent="0.25">
      <c r="A4964" t="s">
        <v>2741</v>
      </c>
      <c r="B4964">
        <v>5</v>
      </c>
      <c r="C4964" s="54">
        <v>43435</v>
      </c>
      <c r="D4964" s="3" t="str">
        <f>YEAR(Datos_Consumo[[#This Row],[FECHA]])&amp;"-"&amp;MONTH(Datos_Consumo[[#This Row],[FECHA]])</f>
        <v>2018-12</v>
      </c>
    </row>
    <row r="4965" spans="1:4" x14ac:dyDescent="0.25">
      <c r="A4965" t="s">
        <v>2742</v>
      </c>
      <c r="B4965">
        <v>1</v>
      </c>
      <c r="C4965" s="54">
        <v>43405</v>
      </c>
      <c r="D4965" s="3" t="str">
        <f>YEAR(Datos_Consumo[[#This Row],[FECHA]])&amp;"-"&amp;MONTH(Datos_Consumo[[#This Row],[FECHA]])</f>
        <v>2018-11</v>
      </c>
    </row>
    <row r="4966" spans="1:4" x14ac:dyDescent="0.25">
      <c r="A4966" t="s">
        <v>2742</v>
      </c>
      <c r="B4966">
        <v>5</v>
      </c>
      <c r="C4966" s="54">
        <v>43435</v>
      </c>
      <c r="D4966" s="3" t="str">
        <f>YEAR(Datos_Consumo[[#This Row],[FECHA]])&amp;"-"&amp;MONTH(Datos_Consumo[[#This Row],[FECHA]])</f>
        <v>2018-12</v>
      </c>
    </row>
    <row r="4967" spans="1:4" x14ac:dyDescent="0.25">
      <c r="A4967" t="s">
        <v>2743</v>
      </c>
      <c r="B4967">
        <v>1</v>
      </c>
      <c r="C4967" s="54">
        <v>43313</v>
      </c>
      <c r="D4967" s="3" t="str">
        <f>YEAR(Datos_Consumo[[#This Row],[FECHA]])&amp;"-"&amp;MONTH(Datos_Consumo[[#This Row],[FECHA]])</f>
        <v>2018-8</v>
      </c>
    </row>
    <row r="4968" spans="1:4" x14ac:dyDescent="0.25">
      <c r="A4968" t="s">
        <v>2743</v>
      </c>
      <c r="B4968">
        <v>5</v>
      </c>
      <c r="C4968" s="54">
        <v>43435</v>
      </c>
      <c r="D4968" s="3" t="str">
        <f>YEAR(Datos_Consumo[[#This Row],[FECHA]])&amp;"-"&amp;MONTH(Datos_Consumo[[#This Row],[FECHA]])</f>
        <v>2018-12</v>
      </c>
    </row>
    <row r="4969" spans="1:4" x14ac:dyDescent="0.25">
      <c r="A4969" t="s">
        <v>2744</v>
      </c>
      <c r="B4969">
        <v>6</v>
      </c>
      <c r="C4969" s="54">
        <v>43344</v>
      </c>
      <c r="D4969" s="3" t="str">
        <f>YEAR(Datos_Consumo[[#This Row],[FECHA]])&amp;"-"&amp;MONTH(Datos_Consumo[[#This Row],[FECHA]])</f>
        <v>2018-9</v>
      </c>
    </row>
    <row r="4970" spans="1:4" x14ac:dyDescent="0.25">
      <c r="A4970" t="s">
        <v>2744</v>
      </c>
      <c r="B4970">
        <v>5</v>
      </c>
      <c r="C4970" s="54">
        <v>43374</v>
      </c>
      <c r="D4970" s="3" t="str">
        <f>YEAR(Datos_Consumo[[#This Row],[FECHA]])&amp;"-"&amp;MONTH(Datos_Consumo[[#This Row],[FECHA]])</f>
        <v>2018-10</v>
      </c>
    </row>
    <row r="4971" spans="1:4" x14ac:dyDescent="0.25">
      <c r="A4971" t="s">
        <v>2744</v>
      </c>
      <c r="B4971">
        <v>2</v>
      </c>
      <c r="C4971" s="54">
        <v>43405</v>
      </c>
      <c r="D4971" s="3" t="str">
        <f>YEAR(Datos_Consumo[[#This Row],[FECHA]])&amp;"-"&amp;MONTH(Datos_Consumo[[#This Row],[FECHA]])</f>
        <v>2018-11</v>
      </c>
    </row>
    <row r="4972" spans="1:4" x14ac:dyDescent="0.25">
      <c r="A4972" t="s">
        <v>2744</v>
      </c>
      <c r="B4972">
        <v>7</v>
      </c>
      <c r="C4972" s="54">
        <v>43435</v>
      </c>
      <c r="D4972" s="3" t="str">
        <f>YEAR(Datos_Consumo[[#This Row],[FECHA]])&amp;"-"&amp;MONTH(Datos_Consumo[[#This Row],[FECHA]])</f>
        <v>2018-12</v>
      </c>
    </row>
    <row r="4973" spans="1:4" x14ac:dyDescent="0.25">
      <c r="A4973" t="s">
        <v>2745</v>
      </c>
      <c r="B4973">
        <v>1</v>
      </c>
      <c r="C4973" s="54">
        <v>43405</v>
      </c>
      <c r="D4973" s="3" t="str">
        <f>YEAR(Datos_Consumo[[#This Row],[FECHA]])&amp;"-"&amp;MONTH(Datos_Consumo[[#This Row],[FECHA]])</f>
        <v>2018-11</v>
      </c>
    </row>
    <row r="4974" spans="1:4" x14ac:dyDescent="0.25">
      <c r="A4974" t="s">
        <v>2745</v>
      </c>
      <c r="B4974">
        <v>6</v>
      </c>
      <c r="C4974" s="54">
        <v>43435</v>
      </c>
      <c r="D4974" s="3" t="str">
        <f>YEAR(Datos_Consumo[[#This Row],[FECHA]])&amp;"-"&amp;MONTH(Datos_Consumo[[#This Row],[FECHA]])</f>
        <v>2018-12</v>
      </c>
    </row>
    <row r="4975" spans="1:4" x14ac:dyDescent="0.25">
      <c r="A4975" t="s">
        <v>2746</v>
      </c>
      <c r="B4975">
        <v>1</v>
      </c>
      <c r="C4975" s="54">
        <v>43405</v>
      </c>
      <c r="D4975" s="3" t="str">
        <f>YEAR(Datos_Consumo[[#This Row],[FECHA]])&amp;"-"&amp;MONTH(Datos_Consumo[[#This Row],[FECHA]])</f>
        <v>2018-11</v>
      </c>
    </row>
    <row r="4976" spans="1:4" x14ac:dyDescent="0.25">
      <c r="A4976" t="s">
        <v>2747</v>
      </c>
      <c r="B4976">
        <v>1</v>
      </c>
      <c r="C4976" s="54">
        <v>43405</v>
      </c>
      <c r="D4976" s="3" t="str">
        <f>YEAR(Datos_Consumo[[#This Row],[FECHA]])&amp;"-"&amp;MONTH(Datos_Consumo[[#This Row],[FECHA]])</f>
        <v>2018-11</v>
      </c>
    </row>
    <row r="4977" spans="1:4" x14ac:dyDescent="0.25">
      <c r="A4977" t="s">
        <v>2748</v>
      </c>
      <c r="B4977">
        <v>3</v>
      </c>
      <c r="C4977" s="54">
        <v>43313</v>
      </c>
      <c r="D4977" s="3" t="str">
        <f>YEAR(Datos_Consumo[[#This Row],[FECHA]])&amp;"-"&amp;MONTH(Datos_Consumo[[#This Row],[FECHA]])</f>
        <v>2018-8</v>
      </c>
    </row>
    <row r="4978" spans="1:4" x14ac:dyDescent="0.25">
      <c r="A4978" t="s">
        <v>2748</v>
      </c>
      <c r="B4978">
        <v>4</v>
      </c>
      <c r="C4978" s="54">
        <v>43405</v>
      </c>
      <c r="D4978" s="3" t="str">
        <f>YEAR(Datos_Consumo[[#This Row],[FECHA]])&amp;"-"&amp;MONTH(Datos_Consumo[[#This Row],[FECHA]])</f>
        <v>2018-11</v>
      </c>
    </row>
    <row r="4979" spans="1:4" x14ac:dyDescent="0.25">
      <c r="A4979" t="s">
        <v>2748</v>
      </c>
      <c r="B4979">
        <v>5</v>
      </c>
      <c r="C4979" s="54">
        <v>43435</v>
      </c>
      <c r="D4979" s="3" t="str">
        <f>YEAR(Datos_Consumo[[#This Row],[FECHA]])&amp;"-"&amp;MONTH(Datos_Consumo[[#This Row],[FECHA]])</f>
        <v>2018-12</v>
      </c>
    </row>
    <row r="4980" spans="1:4" x14ac:dyDescent="0.25">
      <c r="A4980" t="s">
        <v>2749</v>
      </c>
      <c r="B4980">
        <v>1</v>
      </c>
      <c r="C4980" s="54">
        <v>43344</v>
      </c>
      <c r="D4980" s="3" t="str">
        <f>YEAR(Datos_Consumo[[#This Row],[FECHA]])&amp;"-"&amp;MONTH(Datos_Consumo[[#This Row],[FECHA]])</f>
        <v>2018-9</v>
      </c>
    </row>
    <row r="4981" spans="1:4" x14ac:dyDescent="0.25">
      <c r="A4981" t="s">
        <v>2749</v>
      </c>
      <c r="B4981">
        <v>2</v>
      </c>
      <c r="C4981" s="54">
        <v>43405</v>
      </c>
      <c r="D4981" s="3" t="str">
        <f>YEAR(Datos_Consumo[[#This Row],[FECHA]])&amp;"-"&amp;MONTH(Datos_Consumo[[#This Row],[FECHA]])</f>
        <v>2018-11</v>
      </c>
    </row>
    <row r="4982" spans="1:4" x14ac:dyDescent="0.25">
      <c r="A4982" t="s">
        <v>2749</v>
      </c>
      <c r="B4982">
        <v>6</v>
      </c>
      <c r="C4982" s="54">
        <v>43435</v>
      </c>
      <c r="D4982" s="3" t="str">
        <f>YEAR(Datos_Consumo[[#This Row],[FECHA]])&amp;"-"&amp;MONTH(Datos_Consumo[[#This Row],[FECHA]])</f>
        <v>2018-12</v>
      </c>
    </row>
    <row r="4983" spans="1:4" x14ac:dyDescent="0.25">
      <c r="A4983" t="s">
        <v>2750</v>
      </c>
      <c r="B4983">
        <v>2</v>
      </c>
      <c r="C4983" s="54">
        <v>43313</v>
      </c>
      <c r="D4983" s="3" t="str">
        <f>YEAR(Datos_Consumo[[#This Row],[FECHA]])&amp;"-"&amp;MONTH(Datos_Consumo[[#This Row],[FECHA]])</f>
        <v>2018-8</v>
      </c>
    </row>
    <row r="4984" spans="1:4" x14ac:dyDescent="0.25">
      <c r="A4984" t="s">
        <v>2750</v>
      </c>
      <c r="B4984">
        <v>1</v>
      </c>
      <c r="C4984" s="54">
        <v>43374</v>
      </c>
      <c r="D4984" s="3" t="str">
        <f>YEAR(Datos_Consumo[[#This Row],[FECHA]])&amp;"-"&amp;MONTH(Datos_Consumo[[#This Row],[FECHA]])</f>
        <v>2018-10</v>
      </c>
    </row>
    <row r="4985" spans="1:4" x14ac:dyDescent="0.25">
      <c r="A4985" t="s">
        <v>2751</v>
      </c>
      <c r="B4985">
        <v>3</v>
      </c>
      <c r="C4985" s="54">
        <v>43344</v>
      </c>
      <c r="D4985" s="3" t="str">
        <f>YEAR(Datos_Consumo[[#This Row],[FECHA]])&amp;"-"&amp;MONTH(Datos_Consumo[[#This Row],[FECHA]])</f>
        <v>2018-9</v>
      </c>
    </row>
    <row r="4986" spans="1:4" x14ac:dyDescent="0.25">
      <c r="A4986" t="s">
        <v>2752</v>
      </c>
      <c r="B4986">
        <v>6</v>
      </c>
      <c r="C4986" s="54">
        <v>43344</v>
      </c>
      <c r="D4986" s="3" t="str">
        <f>YEAR(Datos_Consumo[[#This Row],[FECHA]])&amp;"-"&amp;MONTH(Datos_Consumo[[#This Row],[FECHA]])</f>
        <v>2018-9</v>
      </c>
    </row>
    <row r="4987" spans="1:4" x14ac:dyDescent="0.25">
      <c r="A4987" t="s">
        <v>2752</v>
      </c>
      <c r="B4987">
        <v>4</v>
      </c>
      <c r="C4987" s="54">
        <v>43374</v>
      </c>
      <c r="D4987" s="3" t="str">
        <f>YEAR(Datos_Consumo[[#This Row],[FECHA]])&amp;"-"&amp;MONTH(Datos_Consumo[[#This Row],[FECHA]])</f>
        <v>2018-10</v>
      </c>
    </row>
    <row r="4988" spans="1:4" x14ac:dyDescent="0.25">
      <c r="A4988" t="s">
        <v>2752</v>
      </c>
      <c r="B4988">
        <v>2</v>
      </c>
      <c r="C4988" s="54">
        <v>43405</v>
      </c>
      <c r="D4988" s="3" t="str">
        <f>YEAR(Datos_Consumo[[#This Row],[FECHA]])&amp;"-"&amp;MONTH(Datos_Consumo[[#This Row],[FECHA]])</f>
        <v>2018-11</v>
      </c>
    </row>
    <row r="4989" spans="1:4" x14ac:dyDescent="0.25">
      <c r="A4989" t="s">
        <v>2752</v>
      </c>
      <c r="B4989">
        <v>7</v>
      </c>
      <c r="C4989" s="54">
        <v>43435</v>
      </c>
      <c r="D4989" s="3" t="str">
        <f>YEAR(Datos_Consumo[[#This Row],[FECHA]])&amp;"-"&amp;MONTH(Datos_Consumo[[#This Row],[FECHA]])</f>
        <v>2018-12</v>
      </c>
    </row>
    <row r="4990" spans="1:4" x14ac:dyDescent="0.25">
      <c r="A4990" t="s">
        <v>2753</v>
      </c>
      <c r="B4990">
        <v>30</v>
      </c>
      <c r="C4990" s="54">
        <v>43405</v>
      </c>
      <c r="D4990" s="3" t="str">
        <f>YEAR(Datos_Consumo[[#This Row],[FECHA]])&amp;"-"&amp;MONTH(Datos_Consumo[[#This Row],[FECHA]])</f>
        <v>2018-11</v>
      </c>
    </row>
    <row r="4991" spans="1:4" x14ac:dyDescent="0.25">
      <c r="A4991" t="s">
        <v>2754</v>
      </c>
      <c r="B4991">
        <v>26</v>
      </c>
      <c r="C4991" s="54">
        <v>43344</v>
      </c>
      <c r="D4991" s="3" t="str">
        <f>YEAR(Datos_Consumo[[#This Row],[FECHA]])&amp;"-"&amp;MONTH(Datos_Consumo[[#This Row],[FECHA]])</f>
        <v>2018-9</v>
      </c>
    </row>
    <row r="4992" spans="1:4" x14ac:dyDescent="0.25">
      <c r="A4992" t="s">
        <v>2754</v>
      </c>
      <c r="B4992">
        <v>21</v>
      </c>
      <c r="C4992" s="54">
        <v>43374</v>
      </c>
      <c r="D4992" s="3" t="str">
        <f>YEAR(Datos_Consumo[[#This Row],[FECHA]])&amp;"-"&amp;MONTH(Datos_Consumo[[#This Row],[FECHA]])</f>
        <v>2018-10</v>
      </c>
    </row>
    <row r="4993" spans="1:4" x14ac:dyDescent="0.25">
      <c r="A4993" t="s">
        <v>2754</v>
      </c>
      <c r="B4993">
        <v>19</v>
      </c>
      <c r="C4993" s="54">
        <v>43435</v>
      </c>
      <c r="D4993" s="3" t="str">
        <f>YEAR(Datos_Consumo[[#This Row],[FECHA]])&amp;"-"&amp;MONTH(Datos_Consumo[[#This Row],[FECHA]])</f>
        <v>2018-12</v>
      </c>
    </row>
    <row r="4994" spans="1:4" x14ac:dyDescent="0.25">
      <c r="A4994" t="s">
        <v>2755</v>
      </c>
      <c r="B4994">
        <v>36</v>
      </c>
      <c r="C4994" s="54">
        <v>43435</v>
      </c>
      <c r="D4994" s="3" t="str">
        <f>YEAR(Datos_Consumo[[#This Row],[FECHA]])&amp;"-"&amp;MONTH(Datos_Consumo[[#This Row],[FECHA]])</f>
        <v>2018-12</v>
      </c>
    </row>
    <row r="4995" spans="1:4" x14ac:dyDescent="0.25">
      <c r="A4995" t="s">
        <v>2756</v>
      </c>
      <c r="B4995">
        <v>26</v>
      </c>
      <c r="C4995" s="54">
        <v>43313</v>
      </c>
      <c r="D4995" s="3" t="str">
        <f>YEAR(Datos_Consumo[[#This Row],[FECHA]])&amp;"-"&amp;MONTH(Datos_Consumo[[#This Row],[FECHA]])</f>
        <v>2018-8</v>
      </c>
    </row>
    <row r="4996" spans="1:4" x14ac:dyDescent="0.25">
      <c r="A4996" t="s">
        <v>2756</v>
      </c>
      <c r="B4996">
        <v>237</v>
      </c>
      <c r="C4996" s="54">
        <v>43344</v>
      </c>
      <c r="D4996" s="3" t="str">
        <f>YEAR(Datos_Consumo[[#This Row],[FECHA]])&amp;"-"&amp;MONTH(Datos_Consumo[[#This Row],[FECHA]])</f>
        <v>2018-9</v>
      </c>
    </row>
    <row r="4997" spans="1:4" x14ac:dyDescent="0.25">
      <c r="A4997" t="s">
        <v>2756</v>
      </c>
      <c r="B4997">
        <v>134</v>
      </c>
      <c r="C4997" s="54">
        <v>43374</v>
      </c>
      <c r="D4997" s="3" t="str">
        <f>YEAR(Datos_Consumo[[#This Row],[FECHA]])&amp;"-"&amp;MONTH(Datos_Consumo[[#This Row],[FECHA]])</f>
        <v>2018-10</v>
      </c>
    </row>
    <row r="4998" spans="1:4" x14ac:dyDescent="0.25">
      <c r="A4998" t="s">
        <v>2756</v>
      </c>
      <c r="B4998">
        <v>12</v>
      </c>
      <c r="C4998" s="54">
        <v>43405</v>
      </c>
      <c r="D4998" s="3" t="str">
        <f>YEAR(Datos_Consumo[[#This Row],[FECHA]])&amp;"-"&amp;MONTH(Datos_Consumo[[#This Row],[FECHA]])</f>
        <v>2018-11</v>
      </c>
    </row>
    <row r="4999" spans="1:4" x14ac:dyDescent="0.25">
      <c r="A4999" t="s">
        <v>2756</v>
      </c>
      <c r="B4999">
        <v>20</v>
      </c>
      <c r="C4999" s="54">
        <v>43435</v>
      </c>
      <c r="D4999" s="3" t="str">
        <f>YEAR(Datos_Consumo[[#This Row],[FECHA]])&amp;"-"&amp;MONTH(Datos_Consumo[[#This Row],[FECHA]])</f>
        <v>2018-12</v>
      </c>
    </row>
    <row r="5000" spans="1:4" x14ac:dyDescent="0.25">
      <c r="A5000" t="s">
        <v>2756</v>
      </c>
      <c r="B5000">
        <v>15</v>
      </c>
      <c r="C5000" s="54">
        <v>43466</v>
      </c>
      <c r="D5000" s="3" t="str">
        <f>YEAR(Datos_Consumo[[#This Row],[FECHA]])&amp;"-"&amp;MONTH(Datos_Consumo[[#This Row],[FECHA]])</f>
        <v>2019-1</v>
      </c>
    </row>
    <row r="5001" spans="1:4" x14ac:dyDescent="0.25">
      <c r="A5001" t="s">
        <v>2757</v>
      </c>
      <c r="B5001">
        <v>31</v>
      </c>
      <c r="C5001" s="54">
        <v>43344</v>
      </c>
      <c r="D5001" s="3" t="str">
        <f>YEAR(Datos_Consumo[[#This Row],[FECHA]])&amp;"-"&amp;MONTH(Datos_Consumo[[#This Row],[FECHA]])</f>
        <v>2018-9</v>
      </c>
    </row>
    <row r="5002" spans="1:4" x14ac:dyDescent="0.25">
      <c r="A5002" t="s">
        <v>2757</v>
      </c>
      <c r="B5002">
        <v>65</v>
      </c>
      <c r="C5002" s="54">
        <v>43374</v>
      </c>
      <c r="D5002" s="3" t="str">
        <f>YEAR(Datos_Consumo[[#This Row],[FECHA]])&amp;"-"&amp;MONTH(Datos_Consumo[[#This Row],[FECHA]])</f>
        <v>2018-10</v>
      </c>
    </row>
    <row r="5003" spans="1:4" x14ac:dyDescent="0.25">
      <c r="A5003" t="s">
        <v>2757</v>
      </c>
      <c r="B5003">
        <v>100</v>
      </c>
      <c r="C5003" s="54">
        <v>43405</v>
      </c>
      <c r="D5003" s="3" t="str">
        <f>YEAR(Datos_Consumo[[#This Row],[FECHA]])&amp;"-"&amp;MONTH(Datos_Consumo[[#This Row],[FECHA]])</f>
        <v>2018-11</v>
      </c>
    </row>
    <row r="5004" spans="1:4" x14ac:dyDescent="0.25">
      <c r="A5004" t="s">
        <v>2757</v>
      </c>
      <c r="B5004">
        <v>20</v>
      </c>
      <c r="C5004" s="54">
        <v>43435</v>
      </c>
      <c r="D5004" s="3" t="str">
        <f>YEAR(Datos_Consumo[[#This Row],[FECHA]])&amp;"-"&amp;MONTH(Datos_Consumo[[#This Row],[FECHA]])</f>
        <v>2018-12</v>
      </c>
    </row>
    <row r="5005" spans="1:4" x14ac:dyDescent="0.25">
      <c r="A5005" t="s">
        <v>2757</v>
      </c>
      <c r="B5005">
        <v>15</v>
      </c>
      <c r="C5005" s="54">
        <v>43466</v>
      </c>
      <c r="D5005" s="3" t="str">
        <f>YEAR(Datos_Consumo[[#This Row],[FECHA]])&amp;"-"&amp;MONTH(Datos_Consumo[[#This Row],[FECHA]])</f>
        <v>2019-1</v>
      </c>
    </row>
    <row r="5006" spans="1:4" x14ac:dyDescent="0.25">
      <c r="A5006" t="s">
        <v>2758</v>
      </c>
      <c r="B5006">
        <v>66</v>
      </c>
      <c r="C5006" s="54">
        <v>43313</v>
      </c>
      <c r="D5006" s="3" t="str">
        <f>YEAR(Datos_Consumo[[#This Row],[FECHA]])&amp;"-"&amp;MONTH(Datos_Consumo[[#This Row],[FECHA]])</f>
        <v>2018-8</v>
      </c>
    </row>
    <row r="5007" spans="1:4" x14ac:dyDescent="0.25">
      <c r="A5007" t="s">
        <v>2758</v>
      </c>
      <c r="B5007">
        <v>21</v>
      </c>
      <c r="C5007" s="54">
        <v>43344</v>
      </c>
      <c r="D5007" s="3" t="str">
        <f>YEAR(Datos_Consumo[[#This Row],[FECHA]])&amp;"-"&amp;MONTH(Datos_Consumo[[#This Row],[FECHA]])</f>
        <v>2018-9</v>
      </c>
    </row>
    <row r="5008" spans="1:4" x14ac:dyDescent="0.25">
      <c r="A5008" t="s">
        <v>2758</v>
      </c>
      <c r="B5008">
        <v>10</v>
      </c>
      <c r="C5008" s="54">
        <v>43374</v>
      </c>
      <c r="D5008" s="3" t="str">
        <f>YEAR(Datos_Consumo[[#This Row],[FECHA]])&amp;"-"&amp;MONTH(Datos_Consumo[[#This Row],[FECHA]])</f>
        <v>2018-10</v>
      </c>
    </row>
    <row r="5009" spans="1:4" x14ac:dyDescent="0.25">
      <c r="A5009" t="s">
        <v>2758</v>
      </c>
      <c r="B5009">
        <v>149</v>
      </c>
      <c r="C5009" s="54">
        <v>43405</v>
      </c>
      <c r="D5009" s="3" t="str">
        <f>YEAR(Datos_Consumo[[#This Row],[FECHA]])&amp;"-"&amp;MONTH(Datos_Consumo[[#This Row],[FECHA]])</f>
        <v>2018-11</v>
      </c>
    </row>
    <row r="5010" spans="1:4" x14ac:dyDescent="0.25">
      <c r="A5010" t="s">
        <v>2758</v>
      </c>
      <c r="B5010">
        <v>403</v>
      </c>
      <c r="C5010" s="54">
        <v>43435</v>
      </c>
      <c r="D5010" s="3" t="str">
        <f>YEAR(Datos_Consumo[[#This Row],[FECHA]])&amp;"-"&amp;MONTH(Datos_Consumo[[#This Row],[FECHA]])</f>
        <v>2018-12</v>
      </c>
    </row>
    <row r="5011" spans="1:4" x14ac:dyDescent="0.25">
      <c r="A5011" t="s">
        <v>2759</v>
      </c>
      <c r="B5011">
        <v>22</v>
      </c>
      <c r="C5011" s="54">
        <v>43313</v>
      </c>
      <c r="D5011" s="3" t="str">
        <f>YEAR(Datos_Consumo[[#This Row],[FECHA]])&amp;"-"&amp;MONTH(Datos_Consumo[[#This Row],[FECHA]])</f>
        <v>2018-8</v>
      </c>
    </row>
    <row r="5012" spans="1:4" x14ac:dyDescent="0.25">
      <c r="A5012" t="s">
        <v>2759</v>
      </c>
      <c r="B5012">
        <v>90</v>
      </c>
      <c r="C5012" s="54">
        <v>43344</v>
      </c>
      <c r="D5012" s="3" t="str">
        <f>YEAR(Datos_Consumo[[#This Row],[FECHA]])&amp;"-"&amp;MONTH(Datos_Consumo[[#This Row],[FECHA]])</f>
        <v>2018-9</v>
      </c>
    </row>
    <row r="5013" spans="1:4" x14ac:dyDescent="0.25">
      <c r="A5013" t="s">
        <v>2759</v>
      </c>
      <c r="B5013">
        <v>15</v>
      </c>
      <c r="C5013" s="54">
        <v>43374</v>
      </c>
      <c r="D5013" s="3" t="str">
        <f>YEAR(Datos_Consumo[[#This Row],[FECHA]])&amp;"-"&amp;MONTH(Datos_Consumo[[#This Row],[FECHA]])</f>
        <v>2018-10</v>
      </c>
    </row>
    <row r="5014" spans="1:4" x14ac:dyDescent="0.25">
      <c r="A5014" t="s">
        <v>2759</v>
      </c>
      <c r="B5014">
        <v>6</v>
      </c>
      <c r="C5014" s="54">
        <v>43405</v>
      </c>
      <c r="D5014" s="3" t="str">
        <f>YEAR(Datos_Consumo[[#This Row],[FECHA]])&amp;"-"&amp;MONTH(Datos_Consumo[[#This Row],[FECHA]])</f>
        <v>2018-11</v>
      </c>
    </row>
    <row r="5015" spans="1:4" x14ac:dyDescent="0.25">
      <c r="A5015" t="s">
        <v>2760</v>
      </c>
      <c r="B5015">
        <v>2</v>
      </c>
      <c r="C5015" s="54">
        <v>43313</v>
      </c>
      <c r="D5015" s="3" t="str">
        <f>YEAR(Datos_Consumo[[#This Row],[FECHA]])&amp;"-"&amp;MONTH(Datos_Consumo[[#This Row],[FECHA]])</f>
        <v>2018-8</v>
      </c>
    </row>
    <row r="5016" spans="1:4" x14ac:dyDescent="0.25">
      <c r="A5016" t="s">
        <v>2760</v>
      </c>
      <c r="B5016">
        <v>65</v>
      </c>
      <c r="C5016" s="54">
        <v>43344</v>
      </c>
      <c r="D5016" s="3" t="str">
        <f>YEAR(Datos_Consumo[[#This Row],[FECHA]])&amp;"-"&amp;MONTH(Datos_Consumo[[#This Row],[FECHA]])</f>
        <v>2018-9</v>
      </c>
    </row>
    <row r="5017" spans="1:4" x14ac:dyDescent="0.25">
      <c r="A5017" t="s">
        <v>2760</v>
      </c>
      <c r="B5017">
        <v>96</v>
      </c>
      <c r="C5017" s="54">
        <v>43374</v>
      </c>
      <c r="D5017" s="3" t="str">
        <f>YEAR(Datos_Consumo[[#This Row],[FECHA]])&amp;"-"&amp;MONTH(Datos_Consumo[[#This Row],[FECHA]])</f>
        <v>2018-10</v>
      </c>
    </row>
    <row r="5018" spans="1:4" x14ac:dyDescent="0.25">
      <c r="A5018" t="s">
        <v>2760</v>
      </c>
      <c r="B5018">
        <v>30</v>
      </c>
      <c r="C5018" s="54">
        <v>43405</v>
      </c>
      <c r="D5018" s="3" t="str">
        <f>YEAR(Datos_Consumo[[#This Row],[FECHA]])&amp;"-"&amp;MONTH(Datos_Consumo[[#This Row],[FECHA]])</f>
        <v>2018-11</v>
      </c>
    </row>
    <row r="5019" spans="1:4" x14ac:dyDescent="0.25">
      <c r="A5019" t="s">
        <v>2760</v>
      </c>
      <c r="B5019">
        <v>142</v>
      </c>
      <c r="C5019" s="54">
        <v>43435</v>
      </c>
      <c r="D5019" s="3" t="str">
        <f>YEAR(Datos_Consumo[[#This Row],[FECHA]])&amp;"-"&amp;MONTH(Datos_Consumo[[#This Row],[FECHA]])</f>
        <v>2018-12</v>
      </c>
    </row>
    <row r="5020" spans="1:4" x14ac:dyDescent="0.25">
      <c r="A5020" t="s">
        <v>2761</v>
      </c>
      <c r="B5020">
        <v>72</v>
      </c>
      <c r="C5020" s="54">
        <v>43313</v>
      </c>
      <c r="D5020" s="3" t="str">
        <f>YEAR(Datos_Consumo[[#This Row],[FECHA]])&amp;"-"&amp;MONTH(Datos_Consumo[[#This Row],[FECHA]])</f>
        <v>2018-8</v>
      </c>
    </row>
    <row r="5021" spans="1:4" x14ac:dyDescent="0.25">
      <c r="A5021" t="s">
        <v>2761</v>
      </c>
      <c r="B5021">
        <v>12</v>
      </c>
      <c r="C5021" s="54">
        <v>43344</v>
      </c>
      <c r="D5021" s="3" t="str">
        <f>YEAR(Datos_Consumo[[#This Row],[FECHA]])&amp;"-"&amp;MONTH(Datos_Consumo[[#This Row],[FECHA]])</f>
        <v>2018-9</v>
      </c>
    </row>
    <row r="5022" spans="1:4" x14ac:dyDescent="0.25">
      <c r="A5022" t="s">
        <v>2761</v>
      </c>
      <c r="B5022">
        <v>95</v>
      </c>
      <c r="C5022" s="54">
        <v>43374</v>
      </c>
      <c r="D5022" s="3" t="str">
        <f>YEAR(Datos_Consumo[[#This Row],[FECHA]])&amp;"-"&amp;MONTH(Datos_Consumo[[#This Row],[FECHA]])</f>
        <v>2018-10</v>
      </c>
    </row>
    <row r="5023" spans="1:4" x14ac:dyDescent="0.25">
      <c r="A5023" t="s">
        <v>2761</v>
      </c>
      <c r="B5023">
        <v>28</v>
      </c>
      <c r="C5023" s="54">
        <v>43405</v>
      </c>
      <c r="D5023" s="3" t="str">
        <f>YEAR(Datos_Consumo[[#This Row],[FECHA]])&amp;"-"&amp;MONTH(Datos_Consumo[[#This Row],[FECHA]])</f>
        <v>2018-11</v>
      </c>
    </row>
    <row r="5024" spans="1:4" x14ac:dyDescent="0.25">
      <c r="A5024" t="s">
        <v>2761</v>
      </c>
      <c r="B5024">
        <v>162</v>
      </c>
      <c r="C5024" s="54">
        <v>43435</v>
      </c>
      <c r="D5024" s="3" t="str">
        <f>YEAR(Datos_Consumo[[#This Row],[FECHA]])&amp;"-"&amp;MONTH(Datos_Consumo[[#This Row],[FECHA]])</f>
        <v>2018-12</v>
      </c>
    </row>
    <row r="5025" spans="1:4" x14ac:dyDescent="0.25">
      <c r="A5025" t="s">
        <v>2762</v>
      </c>
      <c r="B5025">
        <v>3</v>
      </c>
      <c r="C5025" s="54">
        <v>43344</v>
      </c>
      <c r="D5025" s="3" t="str">
        <f>YEAR(Datos_Consumo[[#This Row],[FECHA]])&amp;"-"&amp;MONTH(Datos_Consumo[[#This Row],[FECHA]])</f>
        <v>2018-9</v>
      </c>
    </row>
    <row r="5026" spans="1:4" x14ac:dyDescent="0.25">
      <c r="A5026" t="s">
        <v>2763</v>
      </c>
      <c r="B5026">
        <v>2</v>
      </c>
      <c r="C5026" s="54">
        <v>43435</v>
      </c>
      <c r="D5026" s="3" t="str">
        <f>YEAR(Datos_Consumo[[#This Row],[FECHA]])&amp;"-"&amp;MONTH(Datos_Consumo[[#This Row],[FECHA]])</f>
        <v>2018-12</v>
      </c>
    </row>
    <row r="5027" spans="1:4" x14ac:dyDescent="0.25">
      <c r="A5027" t="s">
        <v>2764</v>
      </c>
      <c r="B5027">
        <v>1</v>
      </c>
      <c r="C5027" s="54">
        <v>43313</v>
      </c>
      <c r="D5027" s="3" t="str">
        <f>YEAR(Datos_Consumo[[#This Row],[FECHA]])&amp;"-"&amp;MONTH(Datos_Consumo[[#This Row],[FECHA]])</f>
        <v>2018-8</v>
      </c>
    </row>
    <row r="5028" spans="1:4" x14ac:dyDescent="0.25">
      <c r="A5028" t="s">
        <v>2765</v>
      </c>
      <c r="B5028">
        <v>132</v>
      </c>
      <c r="C5028" s="54">
        <v>43374</v>
      </c>
      <c r="D5028" s="3" t="str">
        <f>YEAR(Datos_Consumo[[#This Row],[FECHA]])&amp;"-"&amp;MONTH(Datos_Consumo[[#This Row],[FECHA]])</f>
        <v>2018-10</v>
      </c>
    </row>
    <row r="5029" spans="1:4" x14ac:dyDescent="0.25">
      <c r="A5029" t="s">
        <v>2766</v>
      </c>
      <c r="B5029">
        <v>21</v>
      </c>
      <c r="C5029" s="54">
        <v>43313</v>
      </c>
      <c r="D5029" s="3" t="str">
        <f>YEAR(Datos_Consumo[[#This Row],[FECHA]])&amp;"-"&amp;MONTH(Datos_Consumo[[#This Row],[FECHA]])</f>
        <v>2018-8</v>
      </c>
    </row>
    <row r="5030" spans="1:4" x14ac:dyDescent="0.25">
      <c r="A5030" t="s">
        <v>2766</v>
      </c>
      <c r="B5030">
        <v>22</v>
      </c>
      <c r="C5030" s="54">
        <v>43344</v>
      </c>
      <c r="D5030" s="3" t="str">
        <f>YEAR(Datos_Consumo[[#This Row],[FECHA]])&amp;"-"&amp;MONTH(Datos_Consumo[[#This Row],[FECHA]])</f>
        <v>2018-9</v>
      </c>
    </row>
    <row r="5031" spans="1:4" x14ac:dyDescent="0.25">
      <c r="A5031" t="s">
        <v>2766</v>
      </c>
      <c r="B5031">
        <v>14</v>
      </c>
      <c r="C5031" s="54">
        <v>43374</v>
      </c>
      <c r="D5031" s="3" t="str">
        <f>YEAR(Datos_Consumo[[#This Row],[FECHA]])&amp;"-"&amp;MONTH(Datos_Consumo[[#This Row],[FECHA]])</f>
        <v>2018-10</v>
      </c>
    </row>
    <row r="5032" spans="1:4" x14ac:dyDescent="0.25">
      <c r="A5032" t="s">
        <v>2766</v>
      </c>
      <c r="B5032">
        <v>36</v>
      </c>
      <c r="C5032" s="54">
        <v>43405</v>
      </c>
      <c r="D5032" s="3" t="str">
        <f>YEAR(Datos_Consumo[[#This Row],[FECHA]])&amp;"-"&amp;MONTH(Datos_Consumo[[#This Row],[FECHA]])</f>
        <v>2018-11</v>
      </c>
    </row>
    <row r="5033" spans="1:4" x14ac:dyDescent="0.25">
      <c r="A5033" t="s">
        <v>2766</v>
      </c>
      <c r="B5033">
        <v>37</v>
      </c>
      <c r="C5033" s="54">
        <v>43435</v>
      </c>
      <c r="D5033" s="3" t="str">
        <f>YEAR(Datos_Consumo[[#This Row],[FECHA]])&amp;"-"&amp;MONTH(Datos_Consumo[[#This Row],[FECHA]])</f>
        <v>2018-12</v>
      </c>
    </row>
    <row r="5034" spans="1:4" x14ac:dyDescent="0.25">
      <c r="A5034" t="s">
        <v>2767</v>
      </c>
      <c r="B5034">
        <v>10</v>
      </c>
      <c r="C5034" s="54">
        <v>43344</v>
      </c>
      <c r="D5034" s="3" t="str">
        <f>YEAR(Datos_Consumo[[#This Row],[FECHA]])&amp;"-"&amp;MONTH(Datos_Consumo[[#This Row],[FECHA]])</f>
        <v>2018-9</v>
      </c>
    </row>
    <row r="5035" spans="1:4" x14ac:dyDescent="0.25">
      <c r="A5035" t="s">
        <v>2767</v>
      </c>
      <c r="B5035">
        <v>4</v>
      </c>
      <c r="C5035" s="54">
        <v>43374</v>
      </c>
      <c r="D5035" s="3" t="str">
        <f>YEAR(Datos_Consumo[[#This Row],[FECHA]])&amp;"-"&amp;MONTH(Datos_Consumo[[#This Row],[FECHA]])</f>
        <v>2018-10</v>
      </c>
    </row>
    <row r="5036" spans="1:4" x14ac:dyDescent="0.25">
      <c r="A5036" t="s">
        <v>2767</v>
      </c>
      <c r="B5036">
        <v>1</v>
      </c>
      <c r="C5036" s="54">
        <v>43405</v>
      </c>
      <c r="D5036" s="3" t="str">
        <f>YEAR(Datos_Consumo[[#This Row],[FECHA]])&amp;"-"&amp;MONTH(Datos_Consumo[[#This Row],[FECHA]])</f>
        <v>2018-11</v>
      </c>
    </row>
    <row r="5037" spans="1:4" x14ac:dyDescent="0.25">
      <c r="A5037" t="s">
        <v>2767</v>
      </c>
      <c r="B5037">
        <v>59</v>
      </c>
      <c r="C5037" s="54">
        <v>43435</v>
      </c>
      <c r="D5037" s="3" t="str">
        <f>YEAR(Datos_Consumo[[#This Row],[FECHA]])&amp;"-"&amp;MONTH(Datos_Consumo[[#This Row],[FECHA]])</f>
        <v>2018-12</v>
      </c>
    </row>
    <row r="5038" spans="1:4" x14ac:dyDescent="0.25">
      <c r="A5038" t="s">
        <v>2768</v>
      </c>
      <c r="B5038">
        <v>5</v>
      </c>
      <c r="C5038" s="54">
        <v>43313</v>
      </c>
      <c r="D5038" s="3" t="str">
        <f>YEAR(Datos_Consumo[[#This Row],[FECHA]])&amp;"-"&amp;MONTH(Datos_Consumo[[#This Row],[FECHA]])</f>
        <v>2018-8</v>
      </c>
    </row>
    <row r="5039" spans="1:4" x14ac:dyDescent="0.25">
      <c r="A5039" t="s">
        <v>2768</v>
      </c>
      <c r="B5039">
        <v>7</v>
      </c>
      <c r="C5039" s="54">
        <v>43344</v>
      </c>
      <c r="D5039" s="3" t="str">
        <f>YEAR(Datos_Consumo[[#This Row],[FECHA]])&amp;"-"&amp;MONTH(Datos_Consumo[[#This Row],[FECHA]])</f>
        <v>2018-9</v>
      </c>
    </row>
    <row r="5040" spans="1:4" x14ac:dyDescent="0.25">
      <c r="A5040" t="s">
        <v>2768</v>
      </c>
      <c r="B5040">
        <v>5</v>
      </c>
      <c r="C5040" s="54">
        <v>43374</v>
      </c>
      <c r="D5040" s="3" t="str">
        <f>YEAR(Datos_Consumo[[#This Row],[FECHA]])&amp;"-"&amp;MONTH(Datos_Consumo[[#This Row],[FECHA]])</f>
        <v>2018-10</v>
      </c>
    </row>
    <row r="5041" spans="1:4" x14ac:dyDescent="0.25">
      <c r="A5041" t="s">
        <v>2768</v>
      </c>
      <c r="B5041">
        <v>15</v>
      </c>
      <c r="C5041" s="54">
        <v>43405</v>
      </c>
      <c r="D5041" s="3" t="str">
        <f>YEAR(Datos_Consumo[[#This Row],[FECHA]])&amp;"-"&amp;MONTH(Datos_Consumo[[#This Row],[FECHA]])</f>
        <v>2018-11</v>
      </c>
    </row>
    <row r="5042" spans="1:4" x14ac:dyDescent="0.25">
      <c r="A5042" t="s">
        <v>2768</v>
      </c>
      <c r="B5042">
        <v>8</v>
      </c>
      <c r="C5042" s="54">
        <v>43435</v>
      </c>
      <c r="D5042" s="3" t="str">
        <f>YEAR(Datos_Consumo[[#This Row],[FECHA]])&amp;"-"&amp;MONTH(Datos_Consumo[[#This Row],[FECHA]])</f>
        <v>2018-12</v>
      </c>
    </row>
    <row r="5043" spans="1:4" x14ac:dyDescent="0.25">
      <c r="A5043" t="s">
        <v>2768</v>
      </c>
      <c r="B5043">
        <v>6</v>
      </c>
      <c r="C5043" s="54">
        <v>43466</v>
      </c>
      <c r="D5043" s="3" t="str">
        <f>YEAR(Datos_Consumo[[#This Row],[FECHA]])&amp;"-"&amp;MONTH(Datos_Consumo[[#This Row],[FECHA]])</f>
        <v>2019-1</v>
      </c>
    </row>
    <row r="5044" spans="1:4" x14ac:dyDescent="0.25">
      <c r="A5044" t="s">
        <v>2769</v>
      </c>
      <c r="B5044">
        <v>54</v>
      </c>
      <c r="C5044" s="54">
        <v>43313</v>
      </c>
      <c r="D5044" s="3" t="str">
        <f>YEAR(Datos_Consumo[[#This Row],[FECHA]])&amp;"-"&amp;MONTH(Datos_Consumo[[#This Row],[FECHA]])</f>
        <v>2018-8</v>
      </c>
    </row>
    <row r="5045" spans="1:4" x14ac:dyDescent="0.25">
      <c r="A5045" t="s">
        <v>2769</v>
      </c>
      <c r="B5045">
        <v>24</v>
      </c>
      <c r="C5045" s="54">
        <v>43344</v>
      </c>
      <c r="D5045" s="3" t="str">
        <f>YEAR(Datos_Consumo[[#This Row],[FECHA]])&amp;"-"&amp;MONTH(Datos_Consumo[[#This Row],[FECHA]])</f>
        <v>2018-9</v>
      </c>
    </row>
    <row r="5046" spans="1:4" x14ac:dyDescent="0.25">
      <c r="A5046" t="s">
        <v>2769</v>
      </c>
      <c r="B5046">
        <v>27</v>
      </c>
      <c r="C5046" s="54">
        <v>43374</v>
      </c>
      <c r="D5046" s="3" t="str">
        <f>YEAR(Datos_Consumo[[#This Row],[FECHA]])&amp;"-"&amp;MONTH(Datos_Consumo[[#This Row],[FECHA]])</f>
        <v>2018-10</v>
      </c>
    </row>
    <row r="5047" spans="1:4" x14ac:dyDescent="0.25">
      <c r="A5047" t="s">
        <v>2769</v>
      </c>
      <c r="B5047">
        <v>55</v>
      </c>
      <c r="C5047" s="54">
        <v>43405</v>
      </c>
      <c r="D5047" s="3" t="str">
        <f>YEAR(Datos_Consumo[[#This Row],[FECHA]])&amp;"-"&amp;MONTH(Datos_Consumo[[#This Row],[FECHA]])</f>
        <v>2018-11</v>
      </c>
    </row>
    <row r="5048" spans="1:4" x14ac:dyDescent="0.25">
      <c r="A5048" t="s">
        <v>2769</v>
      </c>
      <c r="B5048">
        <v>41</v>
      </c>
      <c r="C5048" s="54">
        <v>43435</v>
      </c>
      <c r="D5048" s="3" t="str">
        <f>YEAR(Datos_Consumo[[#This Row],[FECHA]])&amp;"-"&amp;MONTH(Datos_Consumo[[#This Row],[FECHA]])</f>
        <v>2018-12</v>
      </c>
    </row>
    <row r="5049" spans="1:4" x14ac:dyDescent="0.25">
      <c r="A5049" t="s">
        <v>2769</v>
      </c>
      <c r="B5049">
        <v>12</v>
      </c>
      <c r="C5049" s="54">
        <v>43466</v>
      </c>
      <c r="D5049" s="3" t="str">
        <f>YEAR(Datos_Consumo[[#This Row],[FECHA]])&amp;"-"&amp;MONTH(Datos_Consumo[[#This Row],[FECHA]])</f>
        <v>2019-1</v>
      </c>
    </row>
    <row r="5050" spans="1:4" x14ac:dyDescent="0.25">
      <c r="A5050" t="s">
        <v>2770</v>
      </c>
      <c r="B5050">
        <v>2</v>
      </c>
      <c r="C5050" s="54">
        <v>43405</v>
      </c>
      <c r="D5050" s="3" t="str">
        <f>YEAR(Datos_Consumo[[#This Row],[FECHA]])&amp;"-"&amp;MONTH(Datos_Consumo[[#This Row],[FECHA]])</f>
        <v>2018-11</v>
      </c>
    </row>
    <row r="5051" spans="1:4" x14ac:dyDescent="0.25">
      <c r="A5051" t="s">
        <v>2770</v>
      </c>
      <c r="B5051">
        <v>19</v>
      </c>
      <c r="C5051" s="54">
        <v>43435</v>
      </c>
      <c r="D5051" s="3" t="str">
        <f>YEAR(Datos_Consumo[[#This Row],[FECHA]])&amp;"-"&amp;MONTH(Datos_Consumo[[#This Row],[FECHA]])</f>
        <v>2018-12</v>
      </c>
    </row>
    <row r="5052" spans="1:4" x14ac:dyDescent="0.25">
      <c r="A5052" t="s">
        <v>2770</v>
      </c>
      <c r="B5052">
        <v>4</v>
      </c>
      <c r="C5052" s="54">
        <v>43466</v>
      </c>
      <c r="D5052" s="3" t="str">
        <f>YEAR(Datos_Consumo[[#This Row],[FECHA]])&amp;"-"&amp;MONTH(Datos_Consumo[[#This Row],[FECHA]])</f>
        <v>2019-1</v>
      </c>
    </row>
    <row r="5053" spans="1:4" x14ac:dyDescent="0.25">
      <c r="A5053" t="s">
        <v>2771</v>
      </c>
      <c r="B5053">
        <v>3</v>
      </c>
      <c r="C5053" s="54">
        <v>43313</v>
      </c>
      <c r="D5053" s="3" t="str">
        <f>YEAR(Datos_Consumo[[#This Row],[FECHA]])&amp;"-"&amp;MONTH(Datos_Consumo[[#This Row],[FECHA]])</f>
        <v>2018-8</v>
      </c>
    </row>
    <row r="5054" spans="1:4" x14ac:dyDescent="0.25">
      <c r="A5054" t="s">
        <v>2771</v>
      </c>
      <c r="B5054">
        <v>2</v>
      </c>
      <c r="C5054" s="54">
        <v>43374</v>
      </c>
      <c r="D5054" s="3" t="str">
        <f>YEAR(Datos_Consumo[[#This Row],[FECHA]])&amp;"-"&amp;MONTH(Datos_Consumo[[#This Row],[FECHA]])</f>
        <v>2018-10</v>
      </c>
    </row>
    <row r="5055" spans="1:4" x14ac:dyDescent="0.25">
      <c r="A5055" t="s">
        <v>2771</v>
      </c>
      <c r="B5055">
        <v>13</v>
      </c>
      <c r="C5055" s="54">
        <v>43405</v>
      </c>
      <c r="D5055" s="3" t="str">
        <f>YEAR(Datos_Consumo[[#This Row],[FECHA]])&amp;"-"&amp;MONTH(Datos_Consumo[[#This Row],[FECHA]])</f>
        <v>2018-11</v>
      </c>
    </row>
    <row r="5056" spans="1:4" x14ac:dyDescent="0.25">
      <c r="A5056" t="s">
        <v>2771</v>
      </c>
      <c r="B5056">
        <v>4</v>
      </c>
      <c r="C5056" s="54">
        <v>43466</v>
      </c>
      <c r="D5056" s="3" t="str">
        <f>YEAR(Datos_Consumo[[#This Row],[FECHA]])&amp;"-"&amp;MONTH(Datos_Consumo[[#This Row],[FECHA]])</f>
        <v>2019-1</v>
      </c>
    </row>
    <row r="5057" spans="1:4" x14ac:dyDescent="0.25">
      <c r="A5057" t="s">
        <v>2772</v>
      </c>
      <c r="B5057">
        <v>11</v>
      </c>
      <c r="C5057" s="54">
        <v>43313</v>
      </c>
      <c r="D5057" s="3" t="str">
        <f>YEAR(Datos_Consumo[[#This Row],[FECHA]])&amp;"-"&amp;MONTH(Datos_Consumo[[#This Row],[FECHA]])</f>
        <v>2018-8</v>
      </c>
    </row>
    <row r="5058" spans="1:4" x14ac:dyDescent="0.25">
      <c r="A5058" t="s">
        <v>2772</v>
      </c>
      <c r="B5058">
        <v>18</v>
      </c>
      <c r="C5058" s="54">
        <v>43344</v>
      </c>
      <c r="D5058" s="3" t="str">
        <f>YEAR(Datos_Consumo[[#This Row],[FECHA]])&amp;"-"&amp;MONTH(Datos_Consumo[[#This Row],[FECHA]])</f>
        <v>2018-9</v>
      </c>
    </row>
    <row r="5059" spans="1:4" x14ac:dyDescent="0.25">
      <c r="A5059" t="s">
        <v>2772</v>
      </c>
      <c r="B5059">
        <v>9</v>
      </c>
      <c r="C5059" s="54">
        <v>43374</v>
      </c>
      <c r="D5059" s="3" t="str">
        <f>YEAR(Datos_Consumo[[#This Row],[FECHA]])&amp;"-"&amp;MONTH(Datos_Consumo[[#This Row],[FECHA]])</f>
        <v>2018-10</v>
      </c>
    </row>
    <row r="5060" spans="1:4" x14ac:dyDescent="0.25">
      <c r="A5060" t="s">
        <v>2772</v>
      </c>
      <c r="B5060">
        <v>17</v>
      </c>
      <c r="C5060" s="54">
        <v>43405</v>
      </c>
      <c r="D5060" s="3" t="str">
        <f>YEAR(Datos_Consumo[[#This Row],[FECHA]])&amp;"-"&amp;MONTH(Datos_Consumo[[#This Row],[FECHA]])</f>
        <v>2018-11</v>
      </c>
    </row>
    <row r="5061" spans="1:4" x14ac:dyDescent="0.25">
      <c r="A5061" t="s">
        <v>2772</v>
      </c>
      <c r="B5061">
        <v>11</v>
      </c>
      <c r="C5061" s="54">
        <v>43435</v>
      </c>
      <c r="D5061" s="3" t="str">
        <f>YEAR(Datos_Consumo[[#This Row],[FECHA]])&amp;"-"&amp;MONTH(Datos_Consumo[[#This Row],[FECHA]])</f>
        <v>2018-12</v>
      </c>
    </row>
    <row r="5062" spans="1:4" x14ac:dyDescent="0.25">
      <c r="A5062" t="s">
        <v>2772</v>
      </c>
      <c r="B5062">
        <v>7</v>
      </c>
      <c r="C5062" s="54">
        <v>43466</v>
      </c>
      <c r="D5062" s="3" t="str">
        <f>YEAR(Datos_Consumo[[#This Row],[FECHA]])&amp;"-"&amp;MONTH(Datos_Consumo[[#This Row],[FECHA]])</f>
        <v>2019-1</v>
      </c>
    </row>
    <row r="5063" spans="1:4" x14ac:dyDescent="0.25">
      <c r="A5063" t="s">
        <v>2773</v>
      </c>
      <c r="B5063">
        <v>4</v>
      </c>
      <c r="C5063" s="54">
        <v>43313</v>
      </c>
      <c r="D5063" s="3" t="str">
        <f>YEAR(Datos_Consumo[[#This Row],[FECHA]])&amp;"-"&amp;MONTH(Datos_Consumo[[#This Row],[FECHA]])</f>
        <v>2018-8</v>
      </c>
    </row>
    <row r="5064" spans="1:4" x14ac:dyDescent="0.25">
      <c r="A5064" t="s">
        <v>2773</v>
      </c>
      <c r="B5064">
        <v>11</v>
      </c>
      <c r="C5064" s="54">
        <v>43344</v>
      </c>
      <c r="D5064" s="3" t="str">
        <f>YEAR(Datos_Consumo[[#This Row],[FECHA]])&amp;"-"&amp;MONTH(Datos_Consumo[[#This Row],[FECHA]])</f>
        <v>2018-9</v>
      </c>
    </row>
    <row r="5065" spans="1:4" x14ac:dyDescent="0.25">
      <c r="A5065" t="s">
        <v>2773</v>
      </c>
      <c r="B5065">
        <v>4</v>
      </c>
      <c r="C5065" s="54">
        <v>43405</v>
      </c>
      <c r="D5065" s="3" t="str">
        <f>YEAR(Datos_Consumo[[#This Row],[FECHA]])&amp;"-"&amp;MONTH(Datos_Consumo[[#This Row],[FECHA]])</f>
        <v>2018-11</v>
      </c>
    </row>
    <row r="5066" spans="1:4" x14ac:dyDescent="0.25">
      <c r="A5066" t="s">
        <v>2773</v>
      </c>
      <c r="B5066">
        <v>3</v>
      </c>
      <c r="C5066" s="54">
        <v>43435</v>
      </c>
      <c r="D5066" s="3" t="str">
        <f>YEAR(Datos_Consumo[[#This Row],[FECHA]])&amp;"-"&amp;MONTH(Datos_Consumo[[#This Row],[FECHA]])</f>
        <v>2018-12</v>
      </c>
    </row>
    <row r="5067" spans="1:4" x14ac:dyDescent="0.25">
      <c r="A5067" t="s">
        <v>2773</v>
      </c>
      <c r="B5067">
        <v>2</v>
      </c>
      <c r="C5067" s="54">
        <v>43466</v>
      </c>
      <c r="D5067" s="3" t="str">
        <f>YEAR(Datos_Consumo[[#This Row],[FECHA]])&amp;"-"&amp;MONTH(Datos_Consumo[[#This Row],[FECHA]])</f>
        <v>2019-1</v>
      </c>
    </row>
    <row r="5068" spans="1:4" x14ac:dyDescent="0.25">
      <c r="A5068" t="s">
        <v>2774</v>
      </c>
      <c r="B5068">
        <v>8</v>
      </c>
      <c r="C5068" s="54">
        <v>43313</v>
      </c>
      <c r="D5068" s="3" t="str">
        <f>YEAR(Datos_Consumo[[#This Row],[FECHA]])&amp;"-"&amp;MONTH(Datos_Consumo[[#This Row],[FECHA]])</f>
        <v>2018-8</v>
      </c>
    </row>
    <row r="5069" spans="1:4" x14ac:dyDescent="0.25">
      <c r="A5069" t="s">
        <v>2774</v>
      </c>
      <c r="B5069">
        <v>13</v>
      </c>
      <c r="C5069" s="54">
        <v>43344</v>
      </c>
      <c r="D5069" s="3" t="str">
        <f>YEAR(Datos_Consumo[[#This Row],[FECHA]])&amp;"-"&amp;MONTH(Datos_Consumo[[#This Row],[FECHA]])</f>
        <v>2018-9</v>
      </c>
    </row>
    <row r="5070" spans="1:4" x14ac:dyDescent="0.25">
      <c r="A5070" t="s">
        <v>2774</v>
      </c>
      <c r="B5070">
        <v>32</v>
      </c>
      <c r="C5070" s="54">
        <v>43374</v>
      </c>
      <c r="D5070" s="3" t="str">
        <f>YEAR(Datos_Consumo[[#This Row],[FECHA]])&amp;"-"&amp;MONTH(Datos_Consumo[[#This Row],[FECHA]])</f>
        <v>2018-10</v>
      </c>
    </row>
    <row r="5071" spans="1:4" x14ac:dyDescent="0.25">
      <c r="A5071" t="s">
        <v>2774</v>
      </c>
      <c r="B5071">
        <v>4</v>
      </c>
      <c r="C5071" s="54">
        <v>43405</v>
      </c>
      <c r="D5071" s="3" t="str">
        <f>YEAR(Datos_Consumo[[#This Row],[FECHA]])&amp;"-"&amp;MONTH(Datos_Consumo[[#This Row],[FECHA]])</f>
        <v>2018-11</v>
      </c>
    </row>
    <row r="5072" spans="1:4" x14ac:dyDescent="0.25">
      <c r="A5072" t="s">
        <v>2774</v>
      </c>
      <c r="B5072">
        <v>1</v>
      </c>
      <c r="C5072" s="54">
        <v>43435</v>
      </c>
      <c r="D5072" s="3" t="str">
        <f>YEAR(Datos_Consumo[[#This Row],[FECHA]])&amp;"-"&amp;MONTH(Datos_Consumo[[#This Row],[FECHA]])</f>
        <v>2018-12</v>
      </c>
    </row>
    <row r="5073" spans="1:4" x14ac:dyDescent="0.25">
      <c r="A5073" t="s">
        <v>2774</v>
      </c>
      <c r="B5073">
        <v>4</v>
      </c>
      <c r="C5073" s="54">
        <v>43466</v>
      </c>
      <c r="D5073" s="3" t="str">
        <f>YEAR(Datos_Consumo[[#This Row],[FECHA]])&amp;"-"&amp;MONTH(Datos_Consumo[[#This Row],[FECHA]])</f>
        <v>2019-1</v>
      </c>
    </row>
    <row r="5074" spans="1:4" x14ac:dyDescent="0.25">
      <c r="A5074" t="s">
        <v>2775</v>
      </c>
      <c r="B5074">
        <v>28</v>
      </c>
      <c r="C5074" s="54">
        <v>43313</v>
      </c>
      <c r="D5074" s="3" t="str">
        <f>YEAR(Datos_Consumo[[#This Row],[FECHA]])&amp;"-"&amp;MONTH(Datos_Consumo[[#This Row],[FECHA]])</f>
        <v>2018-8</v>
      </c>
    </row>
    <row r="5075" spans="1:4" x14ac:dyDescent="0.25">
      <c r="A5075" t="s">
        <v>2775</v>
      </c>
      <c r="B5075">
        <v>55</v>
      </c>
      <c r="C5075" s="54">
        <v>43344</v>
      </c>
      <c r="D5075" s="3" t="str">
        <f>YEAR(Datos_Consumo[[#This Row],[FECHA]])&amp;"-"&amp;MONTH(Datos_Consumo[[#This Row],[FECHA]])</f>
        <v>2018-9</v>
      </c>
    </row>
    <row r="5076" spans="1:4" x14ac:dyDescent="0.25">
      <c r="A5076" t="s">
        <v>2775</v>
      </c>
      <c r="B5076">
        <v>19</v>
      </c>
      <c r="C5076" s="54">
        <v>43374</v>
      </c>
      <c r="D5076" s="3" t="str">
        <f>YEAR(Datos_Consumo[[#This Row],[FECHA]])&amp;"-"&amp;MONTH(Datos_Consumo[[#This Row],[FECHA]])</f>
        <v>2018-10</v>
      </c>
    </row>
    <row r="5077" spans="1:4" x14ac:dyDescent="0.25">
      <c r="A5077" t="s">
        <v>2775</v>
      </c>
      <c r="B5077">
        <v>29</v>
      </c>
      <c r="C5077" s="54">
        <v>43405</v>
      </c>
      <c r="D5077" s="3" t="str">
        <f>YEAR(Datos_Consumo[[#This Row],[FECHA]])&amp;"-"&amp;MONTH(Datos_Consumo[[#This Row],[FECHA]])</f>
        <v>2018-11</v>
      </c>
    </row>
    <row r="5078" spans="1:4" x14ac:dyDescent="0.25">
      <c r="A5078" t="s">
        <v>2775</v>
      </c>
      <c r="B5078">
        <v>18</v>
      </c>
      <c r="C5078" s="54">
        <v>43435</v>
      </c>
      <c r="D5078" s="3" t="str">
        <f>YEAR(Datos_Consumo[[#This Row],[FECHA]])&amp;"-"&amp;MONTH(Datos_Consumo[[#This Row],[FECHA]])</f>
        <v>2018-12</v>
      </c>
    </row>
    <row r="5079" spans="1:4" x14ac:dyDescent="0.25">
      <c r="A5079" t="s">
        <v>2775</v>
      </c>
      <c r="B5079">
        <v>9</v>
      </c>
      <c r="C5079" s="54">
        <v>43466</v>
      </c>
      <c r="D5079" s="3" t="str">
        <f>YEAR(Datos_Consumo[[#This Row],[FECHA]])&amp;"-"&amp;MONTH(Datos_Consumo[[#This Row],[FECHA]])</f>
        <v>2019-1</v>
      </c>
    </row>
    <row r="5080" spans="1:4" x14ac:dyDescent="0.25">
      <c r="A5080" t="s">
        <v>2776</v>
      </c>
      <c r="B5080">
        <v>12</v>
      </c>
      <c r="C5080" s="54">
        <v>43313</v>
      </c>
      <c r="D5080" s="3" t="str">
        <f>YEAR(Datos_Consumo[[#This Row],[FECHA]])&amp;"-"&amp;MONTH(Datos_Consumo[[#This Row],[FECHA]])</f>
        <v>2018-8</v>
      </c>
    </row>
    <row r="5081" spans="1:4" x14ac:dyDescent="0.25">
      <c r="A5081" t="s">
        <v>2776</v>
      </c>
      <c r="B5081">
        <v>4</v>
      </c>
      <c r="C5081" s="54">
        <v>43435</v>
      </c>
      <c r="D5081" s="3" t="str">
        <f>YEAR(Datos_Consumo[[#This Row],[FECHA]])&amp;"-"&amp;MONTH(Datos_Consumo[[#This Row],[FECHA]])</f>
        <v>2018-12</v>
      </c>
    </row>
    <row r="5082" spans="1:4" x14ac:dyDescent="0.25">
      <c r="A5082" t="s">
        <v>2776</v>
      </c>
      <c r="B5082">
        <v>11</v>
      </c>
      <c r="C5082" s="54">
        <v>43466</v>
      </c>
      <c r="D5082" s="3" t="str">
        <f>YEAR(Datos_Consumo[[#This Row],[FECHA]])&amp;"-"&amp;MONTH(Datos_Consumo[[#This Row],[FECHA]])</f>
        <v>2019-1</v>
      </c>
    </row>
    <row r="5083" spans="1:4" x14ac:dyDescent="0.25">
      <c r="A5083" t="s">
        <v>2777</v>
      </c>
      <c r="B5083">
        <v>7</v>
      </c>
      <c r="C5083" s="54">
        <v>43313</v>
      </c>
      <c r="D5083" s="3" t="str">
        <f>YEAR(Datos_Consumo[[#This Row],[FECHA]])&amp;"-"&amp;MONTH(Datos_Consumo[[#This Row],[FECHA]])</f>
        <v>2018-8</v>
      </c>
    </row>
    <row r="5084" spans="1:4" x14ac:dyDescent="0.25">
      <c r="A5084" t="s">
        <v>2777</v>
      </c>
      <c r="B5084">
        <v>2</v>
      </c>
      <c r="C5084" s="54">
        <v>43344</v>
      </c>
      <c r="D5084" s="3" t="str">
        <f>YEAR(Datos_Consumo[[#This Row],[FECHA]])&amp;"-"&amp;MONTH(Datos_Consumo[[#This Row],[FECHA]])</f>
        <v>2018-9</v>
      </c>
    </row>
    <row r="5085" spans="1:4" x14ac:dyDescent="0.25">
      <c r="A5085" t="s">
        <v>2777</v>
      </c>
      <c r="B5085">
        <v>3</v>
      </c>
      <c r="C5085" s="54">
        <v>43405</v>
      </c>
      <c r="D5085" s="3" t="str">
        <f>YEAR(Datos_Consumo[[#This Row],[FECHA]])&amp;"-"&amp;MONTH(Datos_Consumo[[#This Row],[FECHA]])</f>
        <v>2018-11</v>
      </c>
    </row>
    <row r="5086" spans="1:4" x14ac:dyDescent="0.25">
      <c r="A5086" t="s">
        <v>2777</v>
      </c>
      <c r="B5086">
        <v>3</v>
      </c>
      <c r="C5086" s="54">
        <v>43466</v>
      </c>
      <c r="D5086" s="3" t="str">
        <f>YEAR(Datos_Consumo[[#This Row],[FECHA]])&amp;"-"&amp;MONTH(Datos_Consumo[[#This Row],[FECHA]])</f>
        <v>2019-1</v>
      </c>
    </row>
    <row r="5087" spans="1:4" x14ac:dyDescent="0.25">
      <c r="A5087" t="s">
        <v>2778</v>
      </c>
      <c r="B5087">
        <v>6</v>
      </c>
      <c r="C5087" s="54">
        <v>43313</v>
      </c>
      <c r="D5087" s="3" t="str">
        <f>YEAR(Datos_Consumo[[#This Row],[FECHA]])&amp;"-"&amp;MONTH(Datos_Consumo[[#This Row],[FECHA]])</f>
        <v>2018-8</v>
      </c>
    </row>
    <row r="5088" spans="1:4" x14ac:dyDescent="0.25">
      <c r="A5088" t="s">
        <v>2778</v>
      </c>
      <c r="B5088">
        <v>13</v>
      </c>
      <c r="C5088" s="54">
        <v>43344</v>
      </c>
      <c r="D5088" s="3" t="str">
        <f>YEAR(Datos_Consumo[[#This Row],[FECHA]])&amp;"-"&amp;MONTH(Datos_Consumo[[#This Row],[FECHA]])</f>
        <v>2018-9</v>
      </c>
    </row>
    <row r="5089" spans="1:4" x14ac:dyDescent="0.25">
      <c r="A5089" t="s">
        <v>2778</v>
      </c>
      <c r="B5089">
        <v>14</v>
      </c>
      <c r="C5089" s="54">
        <v>43374</v>
      </c>
      <c r="D5089" s="3" t="str">
        <f>YEAR(Datos_Consumo[[#This Row],[FECHA]])&amp;"-"&amp;MONTH(Datos_Consumo[[#This Row],[FECHA]])</f>
        <v>2018-10</v>
      </c>
    </row>
    <row r="5090" spans="1:4" x14ac:dyDescent="0.25">
      <c r="A5090" t="s">
        <v>2778</v>
      </c>
      <c r="B5090">
        <v>17</v>
      </c>
      <c r="C5090" s="54">
        <v>43405</v>
      </c>
      <c r="D5090" s="3" t="str">
        <f>YEAR(Datos_Consumo[[#This Row],[FECHA]])&amp;"-"&amp;MONTH(Datos_Consumo[[#This Row],[FECHA]])</f>
        <v>2018-11</v>
      </c>
    </row>
    <row r="5091" spans="1:4" x14ac:dyDescent="0.25">
      <c r="A5091" t="s">
        <v>2778</v>
      </c>
      <c r="B5091">
        <v>2</v>
      </c>
      <c r="C5091" s="54">
        <v>43435</v>
      </c>
      <c r="D5091" s="3" t="str">
        <f>YEAR(Datos_Consumo[[#This Row],[FECHA]])&amp;"-"&amp;MONTH(Datos_Consumo[[#This Row],[FECHA]])</f>
        <v>2018-12</v>
      </c>
    </row>
    <row r="5092" spans="1:4" x14ac:dyDescent="0.25">
      <c r="A5092" t="s">
        <v>2778</v>
      </c>
      <c r="B5092">
        <v>7</v>
      </c>
      <c r="C5092" s="54">
        <v>43466</v>
      </c>
      <c r="D5092" s="3" t="str">
        <f>YEAR(Datos_Consumo[[#This Row],[FECHA]])&amp;"-"&amp;MONTH(Datos_Consumo[[#This Row],[FECHA]])</f>
        <v>2019-1</v>
      </c>
    </row>
    <row r="5093" spans="1:4" x14ac:dyDescent="0.25">
      <c r="A5093" t="s">
        <v>2779</v>
      </c>
      <c r="B5093">
        <v>7</v>
      </c>
      <c r="C5093" s="54">
        <v>43313</v>
      </c>
      <c r="D5093" s="3" t="str">
        <f>YEAR(Datos_Consumo[[#This Row],[FECHA]])&amp;"-"&amp;MONTH(Datos_Consumo[[#This Row],[FECHA]])</f>
        <v>2018-8</v>
      </c>
    </row>
    <row r="5094" spans="1:4" x14ac:dyDescent="0.25">
      <c r="A5094" t="s">
        <v>2779</v>
      </c>
      <c r="B5094">
        <v>23</v>
      </c>
      <c r="C5094" s="54">
        <v>43344</v>
      </c>
      <c r="D5094" s="3" t="str">
        <f>YEAR(Datos_Consumo[[#This Row],[FECHA]])&amp;"-"&amp;MONTH(Datos_Consumo[[#This Row],[FECHA]])</f>
        <v>2018-9</v>
      </c>
    </row>
    <row r="5095" spans="1:4" x14ac:dyDescent="0.25">
      <c r="A5095" t="s">
        <v>2779</v>
      </c>
      <c r="B5095">
        <v>8</v>
      </c>
      <c r="C5095" s="54">
        <v>43374</v>
      </c>
      <c r="D5095" s="3" t="str">
        <f>YEAR(Datos_Consumo[[#This Row],[FECHA]])&amp;"-"&amp;MONTH(Datos_Consumo[[#This Row],[FECHA]])</f>
        <v>2018-10</v>
      </c>
    </row>
    <row r="5096" spans="1:4" x14ac:dyDescent="0.25">
      <c r="A5096" t="s">
        <v>2780</v>
      </c>
      <c r="B5096">
        <v>13</v>
      </c>
      <c r="C5096" s="54">
        <v>43313</v>
      </c>
      <c r="D5096" s="3" t="str">
        <f>YEAR(Datos_Consumo[[#This Row],[FECHA]])&amp;"-"&amp;MONTH(Datos_Consumo[[#This Row],[FECHA]])</f>
        <v>2018-8</v>
      </c>
    </row>
    <row r="5097" spans="1:4" x14ac:dyDescent="0.25">
      <c r="A5097" t="s">
        <v>2780</v>
      </c>
      <c r="B5097">
        <v>5</v>
      </c>
      <c r="C5097" s="54">
        <v>43344</v>
      </c>
      <c r="D5097" s="3" t="str">
        <f>YEAR(Datos_Consumo[[#This Row],[FECHA]])&amp;"-"&amp;MONTH(Datos_Consumo[[#This Row],[FECHA]])</f>
        <v>2018-9</v>
      </c>
    </row>
    <row r="5098" spans="1:4" x14ac:dyDescent="0.25">
      <c r="A5098" t="s">
        <v>2780</v>
      </c>
      <c r="B5098">
        <v>7</v>
      </c>
      <c r="C5098" s="54">
        <v>43374</v>
      </c>
      <c r="D5098" s="3" t="str">
        <f>YEAR(Datos_Consumo[[#This Row],[FECHA]])&amp;"-"&amp;MONTH(Datos_Consumo[[#This Row],[FECHA]])</f>
        <v>2018-10</v>
      </c>
    </row>
    <row r="5099" spans="1:4" x14ac:dyDescent="0.25">
      <c r="A5099" t="s">
        <v>2780</v>
      </c>
      <c r="B5099">
        <v>2</v>
      </c>
      <c r="C5099" s="54">
        <v>43435</v>
      </c>
      <c r="D5099" s="3" t="str">
        <f>YEAR(Datos_Consumo[[#This Row],[FECHA]])&amp;"-"&amp;MONTH(Datos_Consumo[[#This Row],[FECHA]])</f>
        <v>2018-12</v>
      </c>
    </row>
    <row r="5100" spans="1:4" x14ac:dyDescent="0.25">
      <c r="A5100" t="s">
        <v>2780</v>
      </c>
      <c r="B5100">
        <v>1</v>
      </c>
      <c r="C5100" s="54">
        <v>43466</v>
      </c>
      <c r="D5100" s="3" t="str">
        <f>YEAR(Datos_Consumo[[#This Row],[FECHA]])&amp;"-"&amp;MONTH(Datos_Consumo[[#This Row],[FECHA]])</f>
        <v>2019-1</v>
      </c>
    </row>
    <row r="5101" spans="1:4" x14ac:dyDescent="0.25">
      <c r="A5101" t="s">
        <v>2781</v>
      </c>
      <c r="B5101">
        <v>5</v>
      </c>
      <c r="C5101" s="54">
        <v>43313</v>
      </c>
      <c r="D5101" s="3" t="str">
        <f>YEAR(Datos_Consumo[[#This Row],[FECHA]])&amp;"-"&amp;MONTH(Datos_Consumo[[#This Row],[FECHA]])</f>
        <v>2018-8</v>
      </c>
    </row>
    <row r="5102" spans="1:4" x14ac:dyDescent="0.25">
      <c r="A5102" t="s">
        <v>2781</v>
      </c>
      <c r="B5102">
        <v>2</v>
      </c>
      <c r="C5102" s="54">
        <v>43344</v>
      </c>
      <c r="D5102" s="3" t="str">
        <f>YEAR(Datos_Consumo[[#This Row],[FECHA]])&amp;"-"&amp;MONTH(Datos_Consumo[[#This Row],[FECHA]])</f>
        <v>2018-9</v>
      </c>
    </row>
    <row r="5103" spans="1:4" x14ac:dyDescent="0.25">
      <c r="A5103" t="s">
        <v>2782</v>
      </c>
      <c r="B5103">
        <v>10</v>
      </c>
      <c r="C5103" s="54">
        <v>43313</v>
      </c>
      <c r="D5103" s="3" t="str">
        <f>YEAR(Datos_Consumo[[#This Row],[FECHA]])&amp;"-"&amp;MONTH(Datos_Consumo[[#This Row],[FECHA]])</f>
        <v>2018-8</v>
      </c>
    </row>
    <row r="5104" spans="1:4" x14ac:dyDescent="0.25">
      <c r="A5104" t="s">
        <v>2782</v>
      </c>
      <c r="B5104">
        <v>6</v>
      </c>
      <c r="C5104" s="54">
        <v>43344</v>
      </c>
      <c r="D5104" s="3" t="str">
        <f>YEAR(Datos_Consumo[[#This Row],[FECHA]])&amp;"-"&amp;MONTH(Datos_Consumo[[#This Row],[FECHA]])</f>
        <v>2018-9</v>
      </c>
    </row>
    <row r="5105" spans="1:4" x14ac:dyDescent="0.25">
      <c r="A5105" t="s">
        <v>2782</v>
      </c>
      <c r="B5105">
        <v>4</v>
      </c>
      <c r="C5105" s="54">
        <v>43374</v>
      </c>
      <c r="D5105" s="3" t="str">
        <f>YEAR(Datos_Consumo[[#This Row],[FECHA]])&amp;"-"&amp;MONTH(Datos_Consumo[[#This Row],[FECHA]])</f>
        <v>2018-10</v>
      </c>
    </row>
    <row r="5106" spans="1:4" x14ac:dyDescent="0.25">
      <c r="A5106" t="s">
        <v>2782</v>
      </c>
      <c r="B5106">
        <v>15</v>
      </c>
      <c r="C5106" s="54">
        <v>43405</v>
      </c>
      <c r="D5106" s="3" t="str">
        <f>YEAR(Datos_Consumo[[#This Row],[FECHA]])&amp;"-"&amp;MONTH(Datos_Consumo[[#This Row],[FECHA]])</f>
        <v>2018-11</v>
      </c>
    </row>
    <row r="5107" spans="1:4" x14ac:dyDescent="0.25">
      <c r="A5107" t="s">
        <v>2782</v>
      </c>
      <c r="B5107">
        <v>2</v>
      </c>
      <c r="C5107" s="54">
        <v>43435</v>
      </c>
      <c r="D5107" s="3" t="str">
        <f>YEAR(Datos_Consumo[[#This Row],[FECHA]])&amp;"-"&amp;MONTH(Datos_Consumo[[#This Row],[FECHA]])</f>
        <v>2018-12</v>
      </c>
    </row>
    <row r="5108" spans="1:4" x14ac:dyDescent="0.25">
      <c r="A5108" t="s">
        <v>2782</v>
      </c>
      <c r="B5108">
        <v>10</v>
      </c>
      <c r="C5108" s="54">
        <v>43466</v>
      </c>
      <c r="D5108" s="3" t="str">
        <f>YEAR(Datos_Consumo[[#This Row],[FECHA]])&amp;"-"&amp;MONTH(Datos_Consumo[[#This Row],[FECHA]])</f>
        <v>2019-1</v>
      </c>
    </row>
    <row r="5109" spans="1:4" x14ac:dyDescent="0.25">
      <c r="A5109" t="s">
        <v>2783</v>
      </c>
      <c r="B5109">
        <v>4</v>
      </c>
      <c r="C5109" s="54">
        <v>43313</v>
      </c>
      <c r="D5109" s="3" t="str">
        <f>YEAR(Datos_Consumo[[#This Row],[FECHA]])&amp;"-"&amp;MONTH(Datos_Consumo[[#This Row],[FECHA]])</f>
        <v>2018-8</v>
      </c>
    </row>
    <row r="5110" spans="1:4" x14ac:dyDescent="0.25">
      <c r="A5110" t="s">
        <v>2783</v>
      </c>
      <c r="B5110">
        <v>1</v>
      </c>
      <c r="C5110" s="54">
        <v>43344</v>
      </c>
      <c r="D5110" s="3" t="str">
        <f>YEAR(Datos_Consumo[[#This Row],[FECHA]])&amp;"-"&amp;MONTH(Datos_Consumo[[#This Row],[FECHA]])</f>
        <v>2018-9</v>
      </c>
    </row>
    <row r="5111" spans="1:4" x14ac:dyDescent="0.25">
      <c r="A5111" t="s">
        <v>2783</v>
      </c>
      <c r="B5111">
        <v>4</v>
      </c>
      <c r="C5111" s="54">
        <v>43405</v>
      </c>
      <c r="D5111" s="3" t="str">
        <f>YEAR(Datos_Consumo[[#This Row],[FECHA]])&amp;"-"&amp;MONTH(Datos_Consumo[[#This Row],[FECHA]])</f>
        <v>2018-11</v>
      </c>
    </row>
    <row r="5112" spans="1:4" x14ac:dyDescent="0.25">
      <c r="A5112" t="s">
        <v>2783</v>
      </c>
      <c r="B5112">
        <v>1</v>
      </c>
      <c r="C5112" s="54">
        <v>43466</v>
      </c>
      <c r="D5112" s="3" t="str">
        <f>YEAR(Datos_Consumo[[#This Row],[FECHA]])&amp;"-"&amp;MONTH(Datos_Consumo[[#This Row],[FECHA]])</f>
        <v>2019-1</v>
      </c>
    </row>
    <row r="5113" spans="1:4" x14ac:dyDescent="0.25">
      <c r="A5113" t="s">
        <v>2784</v>
      </c>
      <c r="B5113">
        <v>9</v>
      </c>
      <c r="C5113" s="54">
        <v>43344</v>
      </c>
      <c r="D5113" s="3" t="str">
        <f>YEAR(Datos_Consumo[[#This Row],[FECHA]])&amp;"-"&amp;MONTH(Datos_Consumo[[#This Row],[FECHA]])</f>
        <v>2018-9</v>
      </c>
    </row>
    <row r="5114" spans="1:4" x14ac:dyDescent="0.25">
      <c r="A5114" t="s">
        <v>2784</v>
      </c>
      <c r="B5114">
        <v>8</v>
      </c>
      <c r="C5114" s="54">
        <v>43405</v>
      </c>
      <c r="D5114" s="3" t="str">
        <f>YEAR(Datos_Consumo[[#This Row],[FECHA]])&amp;"-"&amp;MONTH(Datos_Consumo[[#This Row],[FECHA]])</f>
        <v>2018-11</v>
      </c>
    </row>
    <row r="5115" spans="1:4" x14ac:dyDescent="0.25">
      <c r="A5115" t="s">
        <v>2784</v>
      </c>
      <c r="B5115">
        <v>2</v>
      </c>
      <c r="C5115" s="54">
        <v>43435</v>
      </c>
      <c r="D5115" s="3" t="str">
        <f>YEAR(Datos_Consumo[[#This Row],[FECHA]])&amp;"-"&amp;MONTH(Datos_Consumo[[#This Row],[FECHA]])</f>
        <v>2018-12</v>
      </c>
    </row>
    <row r="5116" spans="1:4" x14ac:dyDescent="0.25">
      <c r="A5116" t="s">
        <v>2785</v>
      </c>
      <c r="B5116">
        <v>5</v>
      </c>
      <c r="C5116" s="54">
        <v>43466</v>
      </c>
      <c r="D5116" s="3" t="str">
        <f>YEAR(Datos_Consumo[[#This Row],[FECHA]])&amp;"-"&amp;MONTH(Datos_Consumo[[#This Row],[FECHA]])</f>
        <v>2019-1</v>
      </c>
    </row>
    <row r="5117" spans="1:4" x14ac:dyDescent="0.25">
      <c r="A5117" t="s">
        <v>2786</v>
      </c>
      <c r="B5117">
        <v>5</v>
      </c>
      <c r="C5117" s="54">
        <v>43435</v>
      </c>
      <c r="D5117" s="3" t="str">
        <f>YEAR(Datos_Consumo[[#This Row],[FECHA]])&amp;"-"&amp;MONTH(Datos_Consumo[[#This Row],[FECHA]])</f>
        <v>2018-12</v>
      </c>
    </row>
    <row r="5118" spans="1:4" x14ac:dyDescent="0.25">
      <c r="A5118" t="s">
        <v>2786</v>
      </c>
      <c r="B5118">
        <v>4</v>
      </c>
      <c r="C5118" s="54">
        <v>43466</v>
      </c>
      <c r="D5118" s="3" t="str">
        <f>YEAR(Datos_Consumo[[#This Row],[FECHA]])&amp;"-"&amp;MONTH(Datos_Consumo[[#This Row],[FECHA]])</f>
        <v>2019-1</v>
      </c>
    </row>
    <row r="5119" spans="1:4" x14ac:dyDescent="0.25">
      <c r="A5119" t="s">
        <v>2787</v>
      </c>
      <c r="B5119">
        <v>15</v>
      </c>
      <c r="C5119" s="54">
        <v>43313</v>
      </c>
      <c r="D5119" s="3" t="str">
        <f>YEAR(Datos_Consumo[[#This Row],[FECHA]])&amp;"-"&amp;MONTH(Datos_Consumo[[#This Row],[FECHA]])</f>
        <v>2018-8</v>
      </c>
    </row>
    <row r="5120" spans="1:4" x14ac:dyDescent="0.25">
      <c r="A5120" t="s">
        <v>2787</v>
      </c>
      <c r="B5120">
        <v>9</v>
      </c>
      <c r="C5120" s="54">
        <v>43344</v>
      </c>
      <c r="D5120" s="3" t="str">
        <f>YEAR(Datos_Consumo[[#This Row],[FECHA]])&amp;"-"&amp;MONTH(Datos_Consumo[[#This Row],[FECHA]])</f>
        <v>2018-9</v>
      </c>
    </row>
    <row r="5121" spans="1:4" x14ac:dyDescent="0.25">
      <c r="A5121" t="s">
        <v>2787</v>
      </c>
      <c r="B5121">
        <v>18</v>
      </c>
      <c r="C5121" s="54">
        <v>43374</v>
      </c>
      <c r="D5121" s="3" t="str">
        <f>YEAR(Datos_Consumo[[#This Row],[FECHA]])&amp;"-"&amp;MONTH(Datos_Consumo[[#This Row],[FECHA]])</f>
        <v>2018-10</v>
      </c>
    </row>
    <row r="5122" spans="1:4" x14ac:dyDescent="0.25">
      <c r="A5122" t="s">
        <v>2787</v>
      </c>
      <c r="B5122">
        <v>27</v>
      </c>
      <c r="C5122" s="54">
        <v>43405</v>
      </c>
      <c r="D5122" s="3" t="str">
        <f>YEAR(Datos_Consumo[[#This Row],[FECHA]])&amp;"-"&amp;MONTH(Datos_Consumo[[#This Row],[FECHA]])</f>
        <v>2018-11</v>
      </c>
    </row>
    <row r="5123" spans="1:4" x14ac:dyDescent="0.25">
      <c r="A5123" t="s">
        <v>2787</v>
      </c>
      <c r="B5123">
        <v>10</v>
      </c>
      <c r="C5123" s="54">
        <v>43435</v>
      </c>
      <c r="D5123" s="3" t="str">
        <f>YEAR(Datos_Consumo[[#This Row],[FECHA]])&amp;"-"&amp;MONTH(Datos_Consumo[[#This Row],[FECHA]])</f>
        <v>2018-12</v>
      </c>
    </row>
    <row r="5124" spans="1:4" x14ac:dyDescent="0.25">
      <c r="A5124" t="s">
        <v>2787</v>
      </c>
      <c r="B5124">
        <v>2</v>
      </c>
      <c r="C5124" s="54">
        <v>43466</v>
      </c>
      <c r="D5124" s="3" t="str">
        <f>YEAR(Datos_Consumo[[#This Row],[FECHA]])&amp;"-"&amp;MONTH(Datos_Consumo[[#This Row],[FECHA]])</f>
        <v>2019-1</v>
      </c>
    </row>
    <row r="5125" spans="1:4" x14ac:dyDescent="0.25">
      <c r="A5125" t="s">
        <v>2788</v>
      </c>
      <c r="B5125">
        <v>7</v>
      </c>
      <c r="C5125" s="54">
        <v>43313</v>
      </c>
      <c r="D5125" s="3" t="str">
        <f>YEAR(Datos_Consumo[[#This Row],[FECHA]])&amp;"-"&amp;MONTH(Datos_Consumo[[#This Row],[FECHA]])</f>
        <v>2018-8</v>
      </c>
    </row>
    <row r="5126" spans="1:4" x14ac:dyDescent="0.25">
      <c r="A5126" t="s">
        <v>2788</v>
      </c>
      <c r="B5126">
        <v>7</v>
      </c>
      <c r="C5126" s="54">
        <v>43344</v>
      </c>
      <c r="D5126" s="3" t="str">
        <f>YEAR(Datos_Consumo[[#This Row],[FECHA]])&amp;"-"&amp;MONTH(Datos_Consumo[[#This Row],[FECHA]])</f>
        <v>2018-9</v>
      </c>
    </row>
    <row r="5127" spans="1:4" x14ac:dyDescent="0.25">
      <c r="A5127" t="s">
        <v>2788</v>
      </c>
      <c r="B5127">
        <v>15</v>
      </c>
      <c r="C5127" s="54">
        <v>43374</v>
      </c>
      <c r="D5127" s="3" t="str">
        <f>YEAR(Datos_Consumo[[#This Row],[FECHA]])&amp;"-"&amp;MONTH(Datos_Consumo[[#This Row],[FECHA]])</f>
        <v>2018-10</v>
      </c>
    </row>
    <row r="5128" spans="1:4" x14ac:dyDescent="0.25">
      <c r="A5128" t="s">
        <v>2788</v>
      </c>
      <c r="B5128">
        <v>13</v>
      </c>
      <c r="C5128" s="54">
        <v>43405</v>
      </c>
      <c r="D5128" s="3" t="str">
        <f>YEAR(Datos_Consumo[[#This Row],[FECHA]])&amp;"-"&amp;MONTH(Datos_Consumo[[#This Row],[FECHA]])</f>
        <v>2018-11</v>
      </c>
    </row>
    <row r="5129" spans="1:4" x14ac:dyDescent="0.25">
      <c r="A5129" t="s">
        <v>2788</v>
      </c>
      <c r="B5129">
        <v>6</v>
      </c>
      <c r="C5129" s="54">
        <v>43435</v>
      </c>
      <c r="D5129" s="3" t="str">
        <f>YEAR(Datos_Consumo[[#This Row],[FECHA]])&amp;"-"&amp;MONTH(Datos_Consumo[[#This Row],[FECHA]])</f>
        <v>2018-12</v>
      </c>
    </row>
    <row r="5130" spans="1:4" x14ac:dyDescent="0.25">
      <c r="A5130" t="s">
        <v>2788</v>
      </c>
      <c r="B5130">
        <v>8</v>
      </c>
      <c r="C5130" s="54">
        <v>43466</v>
      </c>
      <c r="D5130" s="3" t="str">
        <f>YEAR(Datos_Consumo[[#This Row],[FECHA]])&amp;"-"&amp;MONTH(Datos_Consumo[[#This Row],[FECHA]])</f>
        <v>2019-1</v>
      </c>
    </row>
    <row r="5131" spans="1:4" x14ac:dyDescent="0.25">
      <c r="A5131" t="s">
        <v>2789</v>
      </c>
      <c r="B5131">
        <v>30</v>
      </c>
      <c r="C5131" s="54">
        <v>43313</v>
      </c>
      <c r="D5131" s="3" t="str">
        <f>YEAR(Datos_Consumo[[#This Row],[FECHA]])&amp;"-"&amp;MONTH(Datos_Consumo[[#This Row],[FECHA]])</f>
        <v>2018-8</v>
      </c>
    </row>
    <row r="5132" spans="1:4" x14ac:dyDescent="0.25">
      <c r="A5132" t="s">
        <v>2790</v>
      </c>
      <c r="B5132">
        <v>50</v>
      </c>
      <c r="C5132" s="54">
        <v>43313</v>
      </c>
      <c r="D5132" s="3" t="str">
        <f>YEAR(Datos_Consumo[[#This Row],[FECHA]])&amp;"-"&amp;MONTH(Datos_Consumo[[#This Row],[FECHA]])</f>
        <v>2018-8</v>
      </c>
    </row>
    <row r="5133" spans="1:4" x14ac:dyDescent="0.25">
      <c r="A5133" t="s">
        <v>2790</v>
      </c>
      <c r="B5133">
        <v>2</v>
      </c>
      <c r="C5133" s="54">
        <v>43405</v>
      </c>
      <c r="D5133" s="3" t="str">
        <f>YEAR(Datos_Consumo[[#This Row],[FECHA]])&amp;"-"&amp;MONTH(Datos_Consumo[[#This Row],[FECHA]])</f>
        <v>2018-11</v>
      </c>
    </row>
    <row r="5134" spans="1:4" x14ac:dyDescent="0.25">
      <c r="A5134" t="s">
        <v>2791</v>
      </c>
      <c r="B5134">
        <v>9</v>
      </c>
      <c r="C5134" s="54">
        <v>43313</v>
      </c>
      <c r="D5134" s="3" t="str">
        <f>YEAR(Datos_Consumo[[#This Row],[FECHA]])&amp;"-"&amp;MONTH(Datos_Consumo[[#This Row],[FECHA]])</f>
        <v>2018-8</v>
      </c>
    </row>
    <row r="5135" spans="1:4" x14ac:dyDescent="0.25">
      <c r="A5135" t="s">
        <v>2791</v>
      </c>
      <c r="B5135">
        <v>10</v>
      </c>
      <c r="C5135" s="54">
        <v>43344</v>
      </c>
      <c r="D5135" s="3" t="str">
        <f>YEAR(Datos_Consumo[[#This Row],[FECHA]])&amp;"-"&amp;MONTH(Datos_Consumo[[#This Row],[FECHA]])</f>
        <v>2018-9</v>
      </c>
    </row>
    <row r="5136" spans="1:4" x14ac:dyDescent="0.25">
      <c r="A5136" t="s">
        <v>2791</v>
      </c>
      <c r="B5136">
        <v>2</v>
      </c>
      <c r="C5136" s="54">
        <v>43374</v>
      </c>
      <c r="D5136" s="3" t="str">
        <f>YEAR(Datos_Consumo[[#This Row],[FECHA]])&amp;"-"&amp;MONTH(Datos_Consumo[[#This Row],[FECHA]])</f>
        <v>2018-10</v>
      </c>
    </row>
    <row r="5137" spans="1:4" x14ac:dyDescent="0.25">
      <c r="A5137" t="s">
        <v>2791</v>
      </c>
      <c r="B5137">
        <v>2</v>
      </c>
      <c r="C5137" s="54">
        <v>43405</v>
      </c>
      <c r="D5137" s="3" t="str">
        <f>YEAR(Datos_Consumo[[#This Row],[FECHA]])&amp;"-"&amp;MONTH(Datos_Consumo[[#This Row],[FECHA]])</f>
        <v>2018-11</v>
      </c>
    </row>
    <row r="5138" spans="1:4" x14ac:dyDescent="0.25">
      <c r="A5138" t="s">
        <v>2792</v>
      </c>
      <c r="B5138">
        <v>20</v>
      </c>
      <c r="C5138" s="54">
        <v>43313</v>
      </c>
      <c r="D5138" s="3" t="str">
        <f>YEAR(Datos_Consumo[[#This Row],[FECHA]])&amp;"-"&amp;MONTH(Datos_Consumo[[#This Row],[FECHA]])</f>
        <v>2018-8</v>
      </c>
    </row>
    <row r="5139" spans="1:4" x14ac:dyDescent="0.25">
      <c r="A5139" t="s">
        <v>2792</v>
      </c>
      <c r="B5139">
        <v>15</v>
      </c>
      <c r="C5139" s="54">
        <v>43344</v>
      </c>
      <c r="D5139" s="3" t="str">
        <f>YEAR(Datos_Consumo[[#This Row],[FECHA]])&amp;"-"&amp;MONTH(Datos_Consumo[[#This Row],[FECHA]])</f>
        <v>2018-9</v>
      </c>
    </row>
    <row r="5140" spans="1:4" x14ac:dyDescent="0.25">
      <c r="A5140" t="s">
        <v>2792</v>
      </c>
      <c r="B5140">
        <v>22</v>
      </c>
      <c r="C5140" s="54">
        <v>43374</v>
      </c>
      <c r="D5140" s="3" t="str">
        <f>YEAR(Datos_Consumo[[#This Row],[FECHA]])&amp;"-"&amp;MONTH(Datos_Consumo[[#This Row],[FECHA]])</f>
        <v>2018-10</v>
      </c>
    </row>
    <row r="5141" spans="1:4" x14ac:dyDescent="0.25">
      <c r="A5141" t="s">
        <v>2792</v>
      </c>
      <c r="B5141">
        <v>21</v>
      </c>
      <c r="C5141" s="54">
        <v>43405</v>
      </c>
      <c r="D5141" s="3" t="str">
        <f>YEAR(Datos_Consumo[[#This Row],[FECHA]])&amp;"-"&amp;MONTH(Datos_Consumo[[#This Row],[FECHA]])</f>
        <v>2018-11</v>
      </c>
    </row>
    <row r="5142" spans="1:4" x14ac:dyDescent="0.25">
      <c r="A5142" t="s">
        <v>2792</v>
      </c>
      <c r="B5142">
        <v>9</v>
      </c>
      <c r="C5142" s="54">
        <v>43435</v>
      </c>
      <c r="D5142" s="3" t="str">
        <f>YEAR(Datos_Consumo[[#This Row],[FECHA]])&amp;"-"&amp;MONTH(Datos_Consumo[[#This Row],[FECHA]])</f>
        <v>2018-12</v>
      </c>
    </row>
    <row r="5143" spans="1:4" x14ac:dyDescent="0.25">
      <c r="A5143" t="s">
        <v>2792</v>
      </c>
      <c r="B5143">
        <v>19</v>
      </c>
      <c r="C5143" s="54">
        <v>43466</v>
      </c>
      <c r="D5143" s="3" t="str">
        <f>YEAR(Datos_Consumo[[#This Row],[FECHA]])&amp;"-"&amp;MONTH(Datos_Consumo[[#This Row],[FECHA]])</f>
        <v>2019-1</v>
      </c>
    </row>
    <row r="5144" spans="1:4" x14ac:dyDescent="0.25">
      <c r="A5144" t="s">
        <v>2793</v>
      </c>
      <c r="B5144">
        <v>72</v>
      </c>
      <c r="C5144" s="54">
        <v>43313</v>
      </c>
      <c r="D5144" s="3" t="str">
        <f>YEAR(Datos_Consumo[[#This Row],[FECHA]])&amp;"-"&amp;MONTH(Datos_Consumo[[#This Row],[FECHA]])</f>
        <v>2018-8</v>
      </c>
    </row>
    <row r="5145" spans="1:4" x14ac:dyDescent="0.25">
      <c r="A5145" t="s">
        <v>2793</v>
      </c>
      <c r="B5145">
        <v>34</v>
      </c>
      <c r="C5145" s="54">
        <v>43344</v>
      </c>
      <c r="D5145" s="3" t="str">
        <f>YEAR(Datos_Consumo[[#This Row],[FECHA]])&amp;"-"&amp;MONTH(Datos_Consumo[[#This Row],[FECHA]])</f>
        <v>2018-9</v>
      </c>
    </row>
    <row r="5146" spans="1:4" x14ac:dyDescent="0.25">
      <c r="A5146" t="s">
        <v>2793</v>
      </c>
      <c r="B5146">
        <v>28</v>
      </c>
      <c r="C5146" s="54">
        <v>43374</v>
      </c>
      <c r="D5146" s="3" t="str">
        <f>YEAR(Datos_Consumo[[#This Row],[FECHA]])&amp;"-"&amp;MONTH(Datos_Consumo[[#This Row],[FECHA]])</f>
        <v>2018-10</v>
      </c>
    </row>
    <row r="5147" spans="1:4" x14ac:dyDescent="0.25">
      <c r="A5147" t="s">
        <v>2793</v>
      </c>
      <c r="B5147">
        <v>41</v>
      </c>
      <c r="C5147" s="54">
        <v>43405</v>
      </c>
      <c r="D5147" s="3" t="str">
        <f>YEAR(Datos_Consumo[[#This Row],[FECHA]])&amp;"-"&amp;MONTH(Datos_Consumo[[#This Row],[FECHA]])</f>
        <v>2018-11</v>
      </c>
    </row>
    <row r="5148" spans="1:4" x14ac:dyDescent="0.25">
      <c r="A5148" t="s">
        <v>2793</v>
      </c>
      <c r="B5148">
        <v>8</v>
      </c>
      <c r="C5148" s="54">
        <v>43435</v>
      </c>
      <c r="D5148" s="3" t="str">
        <f>YEAR(Datos_Consumo[[#This Row],[FECHA]])&amp;"-"&amp;MONTH(Datos_Consumo[[#This Row],[FECHA]])</f>
        <v>2018-12</v>
      </c>
    </row>
    <row r="5149" spans="1:4" x14ac:dyDescent="0.25">
      <c r="A5149" t="s">
        <v>2793</v>
      </c>
      <c r="B5149">
        <v>59</v>
      </c>
      <c r="C5149" s="54">
        <v>43466</v>
      </c>
      <c r="D5149" s="3" t="str">
        <f>YEAR(Datos_Consumo[[#This Row],[FECHA]])&amp;"-"&amp;MONTH(Datos_Consumo[[#This Row],[FECHA]])</f>
        <v>2019-1</v>
      </c>
    </row>
    <row r="5150" spans="1:4" x14ac:dyDescent="0.25">
      <c r="A5150" t="s">
        <v>2794</v>
      </c>
      <c r="B5150">
        <v>35</v>
      </c>
      <c r="C5150" s="54">
        <v>43313</v>
      </c>
      <c r="D5150" s="3" t="str">
        <f>YEAR(Datos_Consumo[[#This Row],[FECHA]])&amp;"-"&amp;MONTH(Datos_Consumo[[#This Row],[FECHA]])</f>
        <v>2018-8</v>
      </c>
    </row>
    <row r="5151" spans="1:4" x14ac:dyDescent="0.25">
      <c r="A5151" t="s">
        <v>2794</v>
      </c>
      <c r="B5151">
        <v>49</v>
      </c>
      <c r="C5151" s="54">
        <v>43344</v>
      </c>
      <c r="D5151" s="3" t="str">
        <f>YEAR(Datos_Consumo[[#This Row],[FECHA]])&amp;"-"&amp;MONTH(Datos_Consumo[[#This Row],[FECHA]])</f>
        <v>2018-9</v>
      </c>
    </row>
    <row r="5152" spans="1:4" x14ac:dyDescent="0.25">
      <c r="A5152" t="s">
        <v>2794</v>
      </c>
      <c r="B5152">
        <v>17</v>
      </c>
      <c r="C5152" s="54">
        <v>43374</v>
      </c>
      <c r="D5152" s="3" t="str">
        <f>YEAR(Datos_Consumo[[#This Row],[FECHA]])&amp;"-"&amp;MONTH(Datos_Consumo[[#This Row],[FECHA]])</f>
        <v>2018-10</v>
      </c>
    </row>
    <row r="5153" spans="1:4" x14ac:dyDescent="0.25">
      <c r="A5153" t="s">
        <v>2795</v>
      </c>
      <c r="B5153">
        <v>34</v>
      </c>
      <c r="C5153" s="54">
        <v>43313</v>
      </c>
      <c r="D5153" s="3" t="str">
        <f>YEAR(Datos_Consumo[[#This Row],[FECHA]])&amp;"-"&amp;MONTH(Datos_Consumo[[#This Row],[FECHA]])</f>
        <v>2018-8</v>
      </c>
    </row>
    <row r="5154" spans="1:4" x14ac:dyDescent="0.25">
      <c r="A5154" t="s">
        <v>2795</v>
      </c>
      <c r="B5154">
        <v>42</v>
      </c>
      <c r="C5154" s="54">
        <v>43344</v>
      </c>
      <c r="D5154" s="3" t="str">
        <f>YEAR(Datos_Consumo[[#This Row],[FECHA]])&amp;"-"&amp;MONTH(Datos_Consumo[[#This Row],[FECHA]])</f>
        <v>2018-9</v>
      </c>
    </row>
    <row r="5155" spans="1:4" x14ac:dyDescent="0.25">
      <c r="A5155" t="s">
        <v>2795</v>
      </c>
      <c r="B5155">
        <v>53</v>
      </c>
      <c r="C5155" s="54">
        <v>43405</v>
      </c>
      <c r="D5155" s="3" t="str">
        <f>YEAR(Datos_Consumo[[#This Row],[FECHA]])&amp;"-"&amp;MONTH(Datos_Consumo[[#This Row],[FECHA]])</f>
        <v>2018-11</v>
      </c>
    </row>
    <row r="5156" spans="1:4" x14ac:dyDescent="0.25">
      <c r="A5156" t="s">
        <v>2795</v>
      </c>
      <c r="B5156">
        <v>12</v>
      </c>
      <c r="C5156" s="54">
        <v>43435</v>
      </c>
      <c r="D5156" s="3" t="str">
        <f>YEAR(Datos_Consumo[[#This Row],[FECHA]])&amp;"-"&amp;MONTH(Datos_Consumo[[#This Row],[FECHA]])</f>
        <v>2018-12</v>
      </c>
    </row>
    <row r="5157" spans="1:4" x14ac:dyDescent="0.25">
      <c r="A5157" t="s">
        <v>2795</v>
      </c>
      <c r="B5157">
        <v>49</v>
      </c>
      <c r="C5157" s="54">
        <v>43466</v>
      </c>
      <c r="D5157" s="3" t="str">
        <f>YEAR(Datos_Consumo[[#This Row],[FECHA]])&amp;"-"&amp;MONTH(Datos_Consumo[[#This Row],[FECHA]])</f>
        <v>2019-1</v>
      </c>
    </row>
    <row r="5158" spans="1:4" x14ac:dyDescent="0.25">
      <c r="A5158" t="s">
        <v>2796</v>
      </c>
      <c r="B5158">
        <v>49</v>
      </c>
      <c r="C5158" s="54">
        <v>43313</v>
      </c>
      <c r="D5158" s="3" t="str">
        <f>YEAR(Datos_Consumo[[#This Row],[FECHA]])&amp;"-"&amp;MONTH(Datos_Consumo[[#This Row],[FECHA]])</f>
        <v>2018-8</v>
      </c>
    </row>
    <row r="5159" spans="1:4" x14ac:dyDescent="0.25">
      <c r="A5159" t="s">
        <v>2796</v>
      </c>
      <c r="B5159">
        <v>30</v>
      </c>
      <c r="C5159" s="54">
        <v>43344</v>
      </c>
      <c r="D5159" s="3" t="str">
        <f>YEAR(Datos_Consumo[[#This Row],[FECHA]])&amp;"-"&amp;MONTH(Datos_Consumo[[#This Row],[FECHA]])</f>
        <v>2018-9</v>
      </c>
    </row>
    <row r="5160" spans="1:4" x14ac:dyDescent="0.25">
      <c r="A5160" t="s">
        <v>2796</v>
      </c>
      <c r="B5160">
        <v>39</v>
      </c>
      <c r="C5160" s="54">
        <v>43374</v>
      </c>
      <c r="D5160" s="3" t="str">
        <f>YEAR(Datos_Consumo[[#This Row],[FECHA]])&amp;"-"&amp;MONTH(Datos_Consumo[[#This Row],[FECHA]])</f>
        <v>2018-10</v>
      </c>
    </row>
    <row r="5161" spans="1:4" x14ac:dyDescent="0.25">
      <c r="A5161" t="s">
        <v>2796</v>
      </c>
      <c r="B5161">
        <v>22</v>
      </c>
      <c r="C5161" s="54">
        <v>43405</v>
      </c>
      <c r="D5161" s="3" t="str">
        <f>YEAR(Datos_Consumo[[#This Row],[FECHA]])&amp;"-"&amp;MONTH(Datos_Consumo[[#This Row],[FECHA]])</f>
        <v>2018-11</v>
      </c>
    </row>
    <row r="5162" spans="1:4" x14ac:dyDescent="0.25">
      <c r="A5162" t="s">
        <v>2796</v>
      </c>
      <c r="B5162">
        <v>37</v>
      </c>
      <c r="C5162" s="54">
        <v>43435</v>
      </c>
      <c r="D5162" s="3" t="str">
        <f>YEAR(Datos_Consumo[[#This Row],[FECHA]])&amp;"-"&amp;MONTH(Datos_Consumo[[#This Row],[FECHA]])</f>
        <v>2018-12</v>
      </c>
    </row>
    <row r="5163" spans="1:4" x14ac:dyDescent="0.25">
      <c r="A5163" t="s">
        <v>2797</v>
      </c>
      <c r="B5163">
        <v>21</v>
      </c>
      <c r="C5163" s="54">
        <v>43313</v>
      </c>
      <c r="D5163" s="3" t="str">
        <f>YEAR(Datos_Consumo[[#This Row],[FECHA]])&amp;"-"&amp;MONTH(Datos_Consumo[[#This Row],[FECHA]])</f>
        <v>2018-8</v>
      </c>
    </row>
    <row r="5164" spans="1:4" x14ac:dyDescent="0.25">
      <c r="A5164" t="s">
        <v>2797</v>
      </c>
      <c r="B5164">
        <v>23</v>
      </c>
      <c r="C5164" s="54">
        <v>43344</v>
      </c>
      <c r="D5164" s="3" t="str">
        <f>YEAR(Datos_Consumo[[#This Row],[FECHA]])&amp;"-"&amp;MONTH(Datos_Consumo[[#This Row],[FECHA]])</f>
        <v>2018-9</v>
      </c>
    </row>
    <row r="5165" spans="1:4" x14ac:dyDescent="0.25">
      <c r="A5165" t="s">
        <v>2797</v>
      </c>
      <c r="B5165">
        <v>12</v>
      </c>
      <c r="C5165" s="54">
        <v>43374</v>
      </c>
      <c r="D5165" s="3" t="str">
        <f>YEAR(Datos_Consumo[[#This Row],[FECHA]])&amp;"-"&amp;MONTH(Datos_Consumo[[#This Row],[FECHA]])</f>
        <v>2018-10</v>
      </c>
    </row>
    <row r="5166" spans="1:4" x14ac:dyDescent="0.25">
      <c r="A5166" t="s">
        <v>2797</v>
      </c>
      <c r="B5166">
        <v>36</v>
      </c>
      <c r="C5166" s="54">
        <v>43405</v>
      </c>
      <c r="D5166" s="3" t="str">
        <f>YEAR(Datos_Consumo[[#This Row],[FECHA]])&amp;"-"&amp;MONTH(Datos_Consumo[[#This Row],[FECHA]])</f>
        <v>2018-11</v>
      </c>
    </row>
    <row r="5167" spans="1:4" x14ac:dyDescent="0.25">
      <c r="A5167" t="s">
        <v>2797</v>
      </c>
      <c r="B5167">
        <v>16</v>
      </c>
      <c r="C5167" s="54">
        <v>43435</v>
      </c>
      <c r="D5167" s="3" t="str">
        <f>YEAR(Datos_Consumo[[#This Row],[FECHA]])&amp;"-"&amp;MONTH(Datos_Consumo[[#This Row],[FECHA]])</f>
        <v>2018-12</v>
      </c>
    </row>
    <row r="5168" spans="1:4" x14ac:dyDescent="0.25">
      <c r="A5168" t="s">
        <v>2797</v>
      </c>
      <c r="B5168">
        <v>12</v>
      </c>
      <c r="C5168" s="54">
        <v>43466</v>
      </c>
      <c r="D5168" s="3" t="str">
        <f>YEAR(Datos_Consumo[[#This Row],[FECHA]])&amp;"-"&amp;MONTH(Datos_Consumo[[#This Row],[FECHA]])</f>
        <v>2019-1</v>
      </c>
    </row>
    <row r="5169" spans="1:4" x14ac:dyDescent="0.25">
      <c r="A5169" t="s">
        <v>2798</v>
      </c>
      <c r="B5169">
        <v>17</v>
      </c>
      <c r="C5169" s="54">
        <v>43313</v>
      </c>
      <c r="D5169" s="3" t="str">
        <f>YEAR(Datos_Consumo[[#This Row],[FECHA]])&amp;"-"&amp;MONTH(Datos_Consumo[[#This Row],[FECHA]])</f>
        <v>2018-8</v>
      </c>
    </row>
    <row r="5170" spans="1:4" x14ac:dyDescent="0.25">
      <c r="A5170" t="s">
        <v>2798</v>
      </c>
      <c r="B5170">
        <v>8</v>
      </c>
      <c r="C5170" s="54">
        <v>43344</v>
      </c>
      <c r="D5170" s="3" t="str">
        <f>YEAR(Datos_Consumo[[#This Row],[FECHA]])&amp;"-"&amp;MONTH(Datos_Consumo[[#This Row],[FECHA]])</f>
        <v>2018-9</v>
      </c>
    </row>
    <row r="5171" spans="1:4" x14ac:dyDescent="0.25">
      <c r="A5171" t="s">
        <v>2798</v>
      </c>
      <c r="B5171">
        <v>20</v>
      </c>
      <c r="C5171" s="54">
        <v>43374</v>
      </c>
      <c r="D5171" s="3" t="str">
        <f>YEAR(Datos_Consumo[[#This Row],[FECHA]])&amp;"-"&amp;MONTH(Datos_Consumo[[#This Row],[FECHA]])</f>
        <v>2018-10</v>
      </c>
    </row>
    <row r="5172" spans="1:4" x14ac:dyDescent="0.25">
      <c r="A5172" t="s">
        <v>2798</v>
      </c>
      <c r="B5172">
        <v>17</v>
      </c>
      <c r="C5172" s="54">
        <v>43405</v>
      </c>
      <c r="D5172" s="3" t="str">
        <f>YEAR(Datos_Consumo[[#This Row],[FECHA]])&amp;"-"&amp;MONTH(Datos_Consumo[[#This Row],[FECHA]])</f>
        <v>2018-11</v>
      </c>
    </row>
    <row r="5173" spans="1:4" x14ac:dyDescent="0.25">
      <c r="A5173" t="s">
        <v>2798</v>
      </c>
      <c r="B5173">
        <v>21</v>
      </c>
      <c r="C5173" s="54">
        <v>43435</v>
      </c>
      <c r="D5173" s="3" t="str">
        <f>YEAR(Datos_Consumo[[#This Row],[FECHA]])&amp;"-"&amp;MONTH(Datos_Consumo[[#This Row],[FECHA]])</f>
        <v>2018-12</v>
      </c>
    </row>
    <row r="5174" spans="1:4" x14ac:dyDescent="0.25">
      <c r="A5174" t="s">
        <v>2798</v>
      </c>
      <c r="B5174">
        <v>6</v>
      </c>
      <c r="C5174" s="54">
        <v>43466</v>
      </c>
      <c r="D5174" s="3" t="str">
        <f>YEAR(Datos_Consumo[[#This Row],[FECHA]])&amp;"-"&amp;MONTH(Datos_Consumo[[#This Row],[FECHA]])</f>
        <v>2019-1</v>
      </c>
    </row>
    <row r="5175" spans="1:4" x14ac:dyDescent="0.25">
      <c r="A5175" t="s">
        <v>2799</v>
      </c>
      <c r="B5175">
        <v>57</v>
      </c>
      <c r="C5175" s="54">
        <v>43313</v>
      </c>
      <c r="D5175" s="3" t="str">
        <f>YEAR(Datos_Consumo[[#This Row],[FECHA]])&amp;"-"&amp;MONTH(Datos_Consumo[[#This Row],[FECHA]])</f>
        <v>2018-8</v>
      </c>
    </row>
    <row r="5176" spans="1:4" x14ac:dyDescent="0.25">
      <c r="A5176" t="s">
        <v>2799</v>
      </c>
      <c r="B5176">
        <v>50</v>
      </c>
      <c r="C5176" s="54">
        <v>43344</v>
      </c>
      <c r="D5176" s="3" t="str">
        <f>YEAR(Datos_Consumo[[#This Row],[FECHA]])&amp;"-"&amp;MONTH(Datos_Consumo[[#This Row],[FECHA]])</f>
        <v>2018-9</v>
      </c>
    </row>
    <row r="5177" spans="1:4" x14ac:dyDescent="0.25">
      <c r="A5177" t="s">
        <v>2799</v>
      </c>
      <c r="B5177">
        <v>37</v>
      </c>
      <c r="C5177" s="54">
        <v>43374</v>
      </c>
      <c r="D5177" s="3" t="str">
        <f>YEAR(Datos_Consumo[[#This Row],[FECHA]])&amp;"-"&amp;MONTH(Datos_Consumo[[#This Row],[FECHA]])</f>
        <v>2018-10</v>
      </c>
    </row>
    <row r="5178" spans="1:4" x14ac:dyDescent="0.25">
      <c r="A5178" t="s">
        <v>2799</v>
      </c>
      <c r="B5178">
        <v>75</v>
      </c>
      <c r="C5178" s="54">
        <v>43405</v>
      </c>
      <c r="D5178" s="3" t="str">
        <f>YEAR(Datos_Consumo[[#This Row],[FECHA]])&amp;"-"&amp;MONTH(Datos_Consumo[[#This Row],[FECHA]])</f>
        <v>2018-11</v>
      </c>
    </row>
    <row r="5179" spans="1:4" x14ac:dyDescent="0.25">
      <c r="A5179" t="s">
        <v>2799</v>
      </c>
      <c r="B5179">
        <v>22</v>
      </c>
      <c r="C5179" s="54">
        <v>43435</v>
      </c>
      <c r="D5179" s="3" t="str">
        <f>YEAR(Datos_Consumo[[#This Row],[FECHA]])&amp;"-"&amp;MONTH(Datos_Consumo[[#This Row],[FECHA]])</f>
        <v>2018-12</v>
      </c>
    </row>
    <row r="5180" spans="1:4" x14ac:dyDescent="0.25">
      <c r="A5180" t="s">
        <v>2799</v>
      </c>
      <c r="B5180">
        <v>15</v>
      </c>
      <c r="C5180" s="54">
        <v>43466</v>
      </c>
      <c r="D5180" s="3" t="str">
        <f>YEAR(Datos_Consumo[[#This Row],[FECHA]])&amp;"-"&amp;MONTH(Datos_Consumo[[#This Row],[FECHA]])</f>
        <v>2019-1</v>
      </c>
    </row>
    <row r="5181" spans="1:4" x14ac:dyDescent="0.25">
      <c r="A5181" t="s">
        <v>2800</v>
      </c>
      <c r="B5181">
        <v>11</v>
      </c>
      <c r="C5181" s="54">
        <v>43313</v>
      </c>
      <c r="D5181" s="3" t="str">
        <f>YEAR(Datos_Consumo[[#This Row],[FECHA]])&amp;"-"&amp;MONTH(Datos_Consumo[[#This Row],[FECHA]])</f>
        <v>2018-8</v>
      </c>
    </row>
    <row r="5182" spans="1:4" x14ac:dyDescent="0.25">
      <c r="A5182" t="s">
        <v>2800</v>
      </c>
      <c r="B5182">
        <v>9</v>
      </c>
      <c r="C5182" s="54">
        <v>43344</v>
      </c>
      <c r="D5182" s="3" t="str">
        <f>YEAR(Datos_Consumo[[#This Row],[FECHA]])&amp;"-"&amp;MONTH(Datos_Consumo[[#This Row],[FECHA]])</f>
        <v>2018-9</v>
      </c>
    </row>
    <row r="5183" spans="1:4" x14ac:dyDescent="0.25">
      <c r="A5183" t="s">
        <v>2800</v>
      </c>
      <c r="B5183">
        <v>4</v>
      </c>
      <c r="C5183" s="54">
        <v>43374</v>
      </c>
      <c r="D5183" s="3" t="str">
        <f>YEAR(Datos_Consumo[[#This Row],[FECHA]])&amp;"-"&amp;MONTH(Datos_Consumo[[#This Row],[FECHA]])</f>
        <v>2018-10</v>
      </c>
    </row>
    <row r="5184" spans="1:4" x14ac:dyDescent="0.25">
      <c r="A5184" t="s">
        <v>2800</v>
      </c>
      <c r="B5184">
        <v>3</v>
      </c>
      <c r="C5184" s="54">
        <v>43405</v>
      </c>
      <c r="D5184" s="3" t="str">
        <f>YEAR(Datos_Consumo[[#This Row],[FECHA]])&amp;"-"&amp;MONTH(Datos_Consumo[[#This Row],[FECHA]])</f>
        <v>2018-11</v>
      </c>
    </row>
    <row r="5185" spans="1:4" x14ac:dyDescent="0.25">
      <c r="A5185" t="s">
        <v>2800</v>
      </c>
      <c r="B5185">
        <v>6</v>
      </c>
      <c r="C5185" s="54">
        <v>43435</v>
      </c>
      <c r="D5185" s="3" t="str">
        <f>YEAR(Datos_Consumo[[#This Row],[FECHA]])&amp;"-"&amp;MONTH(Datos_Consumo[[#This Row],[FECHA]])</f>
        <v>2018-12</v>
      </c>
    </row>
    <row r="5186" spans="1:4" x14ac:dyDescent="0.25">
      <c r="A5186" t="s">
        <v>2800</v>
      </c>
      <c r="B5186">
        <v>10</v>
      </c>
      <c r="C5186" s="54">
        <v>43466</v>
      </c>
      <c r="D5186" s="3" t="str">
        <f>YEAR(Datos_Consumo[[#This Row],[FECHA]])&amp;"-"&amp;MONTH(Datos_Consumo[[#This Row],[FECHA]])</f>
        <v>2019-1</v>
      </c>
    </row>
    <row r="5187" spans="1:4" x14ac:dyDescent="0.25">
      <c r="A5187" t="s">
        <v>2801</v>
      </c>
      <c r="B5187">
        <v>19</v>
      </c>
      <c r="C5187" s="54">
        <v>43313</v>
      </c>
      <c r="D5187" s="3" t="str">
        <f>YEAR(Datos_Consumo[[#This Row],[FECHA]])&amp;"-"&amp;MONTH(Datos_Consumo[[#This Row],[FECHA]])</f>
        <v>2018-8</v>
      </c>
    </row>
    <row r="5188" spans="1:4" x14ac:dyDescent="0.25">
      <c r="A5188" t="s">
        <v>2801</v>
      </c>
      <c r="B5188">
        <v>20</v>
      </c>
      <c r="C5188" s="54">
        <v>43344</v>
      </c>
      <c r="D5188" s="3" t="str">
        <f>YEAR(Datos_Consumo[[#This Row],[FECHA]])&amp;"-"&amp;MONTH(Datos_Consumo[[#This Row],[FECHA]])</f>
        <v>2018-9</v>
      </c>
    </row>
    <row r="5189" spans="1:4" x14ac:dyDescent="0.25">
      <c r="A5189" t="s">
        <v>2801</v>
      </c>
      <c r="B5189">
        <v>27</v>
      </c>
      <c r="C5189" s="54">
        <v>43374</v>
      </c>
      <c r="D5189" s="3" t="str">
        <f>YEAR(Datos_Consumo[[#This Row],[FECHA]])&amp;"-"&amp;MONTH(Datos_Consumo[[#This Row],[FECHA]])</f>
        <v>2018-10</v>
      </c>
    </row>
    <row r="5190" spans="1:4" x14ac:dyDescent="0.25">
      <c r="A5190" t="s">
        <v>2801</v>
      </c>
      <c r="B5190">
        <v>25</v>
      </c>
      <c r="C5190" s="54">
        <v>43405</v>
      </c>
      <c r="D5190" s="3" t="str">
        <f>YEAR(Datos_Consumo[[#This Row],[FECHA]])&amp;"-"&amp;MONTH(Datos_Consumo[[#This Row],[FECHA]])</f>
        <v>2018-11</v>
      </c>
    </row>
    <row r="5191" spans="1:4" x14ac:dyDescent="0.25">
      <c r="A5191" t="s">
        <v>2801</v>
      </c>
      <c r="B5191">
        <v>3</v>
      </c>
      <c r="C5191" s="54">
        <v>43435</v>
      </c>
      <c r="D5191" s="3" t="str">
        <f>YEAR(Datos_Consumo[[#This Row],[FECHA]])&amp;"-"&amp;MONTH(Datos_Consumo[[#This Row],[FECHA]])</f>
        <v>2018-12</v>
      </c>
    </row>
    <row r="5192" spans="1:4" x14ac:dyDescent="0.25">
      <c r="A5192" t="s">
        <v>2801</v>
      </c>
      <c r="B5192">
        <v>2</v>
      </c>
      <c r="C5192" s="54">
        <v>43466</v>
      </c>
      <c r="D5192" s="3" t="str">
        <f>YEAR(Datos_Consumo[[#This Row],[FECHA]])&amp;"-"&amp;MONTH(Datos_Consumo[[#This Row],[FECHA]])</f>
        <v>2019-1</v>
      </c>
    </row>
    <row r="5193" spans="1:4" x14ac:dyDescent="0.25">
      <c r="A5193" t="s">
        <v>2802</v>
      </c>
      <c r="B5193">
        <v>183</v>
      </c>
      <c r="C5193" s="54">
        <v>43313</v>
      </c>
      <c r="D5193" s="3" t="str">
        <f>YEAR(Datos_Consumo[[#This Row],[FECHA]])&amp;"-"&amp;MONTH(Datos_Consumo[[#This Row],[FECHA]])</f>
        <v>2018-8</v>
      </c>
    </row>
    <row r="5194" spans="1:4" x14ac:dyDescent="0.25">
      <c r="A5194" t="s">
        <v>2802</v>
      </c>
      <c r="B5194">
        <v>146</v>
      </c>
      <c r="C5194" s="54">
        <v>43344</v>
      </c>
      <c r="D5194" s="3" t="str">
        <f>YEAR(Datos_Consumo[[#This Row],[FECHA]])&amp;"-"&amp;MONTH(Datos_Consumo[[#This Row],[FECHA]])</f>
        <v>2018-9</v>
      </c>
    </row>
    <row r="5195" spans="1:4" x14ac:dyDescent="0.25">
      <c r="A5195" t="s">
        <v>2802</v>
      </c>
      <c r="B5195">
        <v>214</v>
      </c>
      <c r="C5195" s="54">
        <v>43374</v>
      </c>
      <c r="D5195" s="3" t="str">
        <f>YEAR(Datos_Consumo[[#This Row],[FECHA]])&amp;"-"&amp;MONTH(Datos_Consumo[[#This Row],[FECHA]])</f>
        <v>2018-10</v>
      </c>
    </row>
    <row r="5196" spans="1:4" x14ac:dyDescent="0.25">
      <c r="A5196" t="s">
        <v>2802</v>
      </c>
      <c r="B5196">
        <v>128</v>
      </c>
      <c r="C5196" s="54">
        <v>43405</v>
      </c>
      <c r="D5196" s="3" t="str">
        <f>YEAR(Datos_Consumo[[#This Row],[FECHA]])&amp;"-"&amp;MONTH(Datos_Consumo[[#This Row],[FECHA]])</f>
        <v>2018-11</v>
      </c>
    </row>
    <row r="5197" spans="1:4" x14ac:dyDescent="0.25">
      <c r="A5197" t="s">
        <v>2802</v>
      </c>
      <c r="B5197">
        <v>143</v>
      </c>
      <c r="C5197" s="54">
        <v>43435</v>
      </c>
      <c r="D5197" s="3" t="str">
        <f>YEAR(Datos_Consumo[[#This Row],[FECHA]])&amp;"-"&amp;MONTH(Datos_Consumo[[#This Row],[FECHA]])</f>
        <v>2018-12</v>
      </c>
    </row>
    <row r="5198" spans="1:4" x14ac:dyDescent="0.25">
      <c r="A5198" t="s">
        <v>2802</v>
      </c>
      <c r="B5198">
        <v>82</v>
      </c>
      <c r="C5198" s="54">
        <v>43466</v>
      </c>
      <c r="D5198" s="3" t="str">
        <f>YEAR(Datos_Consumo[[#This Row],[FECHA]])&amp;"-"&amp;MONTH(Datos_Consumo[[#This Row],[FECHA]])</f>
        <v>2019-1</v>
      </c>
    </row>
    <row r="5199" spans="1:4" x14ac:dyDescent="0.25">
      <c r="A5199" t="s">
        <v>2803</v>
      </c>
      <c r="B5199">
        <v>5</v>
      </c>
      <c r="C5199" s="54">
        <v>43313</v>
      </c>
      <c r="D5199" s="3" t="str">
        <f>YEAR(Datos_Consumo[[#This Row],[FECHA]])&amp;"-"&amp;MONTH(Datos_Consumo[[#This Row],[FECHA]])</f>
        <v>2018-8</v>
      </c>
    </row>
    <row r="5200" spans="1:4" x14ac:dyDescent="0.25">
      <c r="A5200" t="s">
        <v>2803</v>
      </c>
      <c r="B5200">
        <v>3</v>
      </c>
      <c r="C5200" s="54">
        <v>43344</v>
      </c>
      <c r="D5200" s="3" t="str">
        <f>YEAR(Datos_Consumo[[#This Row],[FECHA]])&amp;"-"&amp;MONTH(Datos_Consumo[[#This Row],[FECHA]])</f>
        <v>2018-9</v>
      </c>
    </row>
    <row r="5201" spans="1:4" x14ac:dyDescent="0.25">
      <c r="A5201" t="s">
        <v>2803</v>
      </c>
      <c r="B5201">
        <v>3</v>
      </c>
      <c r="C5201" s="54">
        <v>43374</v>
      </c>
      <c r="D5201" s="3" t="str">
        <f>YEAR(Datos_Consumo[[#This Row],[FECHA]])&amp;"-"&amp;MONTH(Datos_Consumo[[#This Row],[FECHA]])</f>
        <v>2018-10</v>
      </c>
    </row>
    <row r="5202" spans="1:4" x14ac:dyDescent="0.25">
      <c r="A5202" t="s">
        <v>2803</v>
      </c>
      <c r="B5202">
        <v>8</v>
      </c>
      <c r="C5202" s="54">
        <v>43405</v>
      </c>
      <c r="D5202" s="3" t="str">
        <f>YEAR(Datos_Consumo[[#This Row],[FECHA]])&amp;"-"&amp;MONTH(Datos_Consumo[[#This Row],[FECHA]])</f>
        <v>2018-11</v>
      </c>
    </row>
    <row r="5203" spans="1:4" x14ac:dyDescent="0.25">
      <c r="A5203" t="s">
        <v>2803</v>
      </c>
      <c r="B5203">
        <v>4</v>
      </c>
      <c r="C5203" s="54">
        <v>43435</v>
      </c>
      <c r="D5203" s="3" t="str">
        <f>YEAR(Datos_Consumo[[#This Row],[FECHA]])&amp;"-"&amp;MONTH(Datos_Consumo[[#This Row],[FECHA]])</f>
        <v>2018-12</v>
      </c>
    </row>
    <row r="5204" spans="1:4" x14ac:dyDescent="0.25">
      <c r="A5204" t="s">
        <v>2803</v>
      </c>
      <c r="B5204">
        <v>2</v>
      </c>
      <c r="C5204" s="54">
        <v>43466</v>
      </c>
      <c r="D5204" s="3" t="str">
        <f>YEAR(Datos_Consumo[[#This Row],[FECHA]])&amp;"-"&amp;MONTH(Datos_Consumo[[#This Row],[FECHA]])</f>
        <v>2019-1</v>
      </c>
    </row>
    <row r="5205" spans="1:4" x14ac:dyDescent="0.25">
      <c r="A5205" t="s">
        <v>2804</v>
      </c>
      <c r="B5205">
        <v>23</v>
      </c>
      <c r="C5205" s="54">
        <v>43313</v>
      </c>
      <c r="D5205" s="3" t="str">
        <f>YEAR(Datos_Consumo[[#This Row],[FECHA]])&amp;"-"&amp;MONTH(Datos_Consumo[[#This Row],[FECHA]])</f>
        <v>2018-8</v>
      </c>
    </row>
    <row r="5206" spans="1:4" x14ac:dyDescent="0.25">
      <c r="A5206" t="s">
        <v>2804</v>
      </c>
      <c r="B5206">
        <v>67</v>
      </c>
      <c r="C5206" s="54">
        <v>43344</v>
      </c>
      <c r="D5206" s="3" t="str">
        <f>YEAR(Datos_Consumo[[#This Row],[FECHA]])&amp;"-"&amp;MONTH(Datos_Consumo[[#This Row],[FECHA]])</f>
        <v>2018-9</v>
      </c>
    </row>
    <row r="5207" spans="1:4" x14ac:dyDescent="0.25">
      <c r="A5207" t="s">
        <v>2804</v>
      </c>
      <c r="B5207">
        <v>58</v>
      </c>
      <c r="C5207" s="54">
        <v>43374</v>
      </c>
      <c r="D5207" s="3" t="str">
        <f>YEAR(Datos_Consumo[[#This Row],[FECHA]])&amp;"-"&amp;MONTH(Datos_Consumo[[#This Row],[FECHA]])</f>
        <v>2018-10</v>
      </c>
    </row>
    <row r="5208" spans="1:4" x14ac:dyDescent="0.25">
      <c r="A5208" t="s">
        <v>2804</v>
      </c>
      <c r="B5208">
        <v>22</v>
      </c>
      <c r="C5208" s="54">
        <v>43405</v>
      </c>
      <c r="D5208" s="3" t="str">
        <f>YEAR(Datos_Consumo[[#This Row],[FECHA]])&amp;"-"&amp;MONTH(Datos_Consumo[[#This Row],[FECHA]])</f>
        <v>2018-11</v>
      </c>
    </row>
    <row r="5209" spans="1:4" x14ac:dyDescent="0.25">
      <c r="A5209" t="s">
        <v>2804</v>
      </c>
      <c r="B5209">
        <v>24</v>
      </c>
      <c r="C5209" s="54">
        <v>43435</v>
      </c>
      <c r="D5209" s="3" t="str">
        <f>YEAR(Datos_Consumo[[#This Row],[FECHA]])&amp;"-"&amp;MONTH(Datos_Consumo[[#This Row],[FECHA]])</f>
        <v>2018-12</v>
      </c>
    </row>
    <row r="5210" spans="1:4" x14ac:dyDescent="0.25">
      <c r="A5210" t="s">
        <v>2804</v>
      </c>
      <c r="B5210">
        <v>39</v>
      </c>
      <c r="C5210" s="54">
        <v>43466</v>
      </c>
      <c r="D5210" s="3" t="str">
        <f>YEAR(Datos_Consumo[[#This Row],[FECHA]])&amp;"-"&amp;MONTH(Datos_Consumo[[#This Row],[FECHA]])</f>
        <v>2019-1</v>
      </c>
    </row>
    <row r="5211" spans="1:4" x14ac:dyDescent="0.25">
      <c r="A5211" t="s">
        <v>2805</v>
      </c>
      <c r="B5211">
        <v>8</v>
      </c>
      <c r="C5211" s="54">
        <v>43313</v>
      </c>
      <c r="D5211" s="3" t="str">
        <f>YEAR(Datos_Consumo[[#This Row],[FECHA]])&amp;"-"&amp;MONTH(Datos_Consumo[[#This Row],[FECHA]])</f>
        <v>2018-8</v>
      </c>
    </row>
    <row r="5212" spans="1:4" x14ac:dyDescent="0.25">
      <c r="A5212" t="s">
        <v>2805</v>
      </c>
      <c r="B5212">
        <v>10</v>
      </c>
      <c r="C5212" s="54">
        <v>43344</v>
      </c>
      <c r="D5212" s="3" t="str">
        <f>YEAR(Datos_Consumo[[#This Row],[FECHA]])&amp;"-"&amp;MONTH(Datos_Consumo[[#This Row],[FECHA]])</f>
        <v>2018-9</v>
      </c>
    </row>
    <row r="5213" spans="1:4" x14ac:dyDescent="0.25">
      <c r="A5213" t="s">
        <v>2805</v>
      </c>
      <c r="B5213">
        <v>8</v>
      </c>
      <c r="C5213" s="54">
        <v>43374</v>
      </c>
      <c r="D5213" s="3" t="str">
        <f>YEAR(Datos_Consumo[[#This Row],[FECHA]])&amp;"-"&amp;MONTH(Datos_Consumo[[#This Row],[FECHA]])</f>
        <v>2018-10</v>
      </c>
    </row>
    <row r="5214" spans="1:4" x14ac:dyDescent="0.25">
      <c r="A5214" t="s">
        <v>2805</v>
      </c>
      <c r="B5214">
        <v>34</v>
      </c>
      <c r="C5214" s="54">
        <v>43405</v>
      </c>
      <c r="D5214" s="3" t="str">
        <f>YEAR(Datos_Consumo[[#This Row],[FECHA]])&amp;"-"&amp;MONTH(Datos_Consumo[[#This Row],[FECHA]])</f>
        <v>2018-11</v>
      </c>
    </row>
    <row r="5215" spans="1:4" x14ac:dyDescent="0.25">
      <c r="A5215" t="s">
        <v>2805</v>
      </c>
      <c r="B5215">
        <v>9</v>
      </c>
      <c r="C5215" s="54">
        <v>43435</v>
      </c>
      <c r="D5215" s="3" t="str">
        <f>YEAR(Datos_Consumo[[#This Row],[FECHA]])&amp;"-"&amp;MONTH(Datos_Consumo[[#This Row],[FECHA]])</f>
        <v>2018-12</v>
      </c>
    </row>
    <row r="5216" spans="1:4" x14ac:dyDescent="0.25">
      <c r="A5216" t="s">
        <v>2805</v>
      </c>
      <c r="B5216">
        <v>19</v>
      </c>
      <c r="C5216" s="54">
        <v>43466</v>
      </c>
      <c r="D5216" s="3" t="str">
        <f>YEAR(Datos_Consumo[[#This Row],[FECHA]])&amp;"-"&amp;MONTH(Datos_Consumo[[#This Row],[FECHA]])</f>
        <v>2019-1</v>
      </c>
    </row>
    <row r="5217" spans="1:4" x14ac:dyDescent="0.25">
      <c r="A5217" t="s">
        <v>2806</v>
      </c>
      <c r="B5217">
        <v>22</v>
      </c>
      <c r="C5217" s="54">
        <v>43313</v>
      </c>
      <c r="D5217" s="3" t="str">
        <f>YEAR(Datos_Consumo[[#This Row],[FECHA]])&amp;"-"&amp;MONTH(Datos_Consumo[[#This Row],[FECHA]])</f>
        <v>2018-8</v>
      </c>
    </row>
    <row r="5218" spans="1:4" x14ac:dyDescent="0.25">
      <c r="A5218" t="s">
        <v>2806</v>
      </c>
      <c r="B5218">
        <v>26</v>
      </c>
      <c r="C5218" s="54">
        <v>43374</v>
      </c>
      <c r="D5218" s="3" t="str">
        <f>YEAR(Datos_Consumo[[#This Row],[FECHA]])&amp;"-"&amp;MONTH(Datos_Consumo[[#This Row],[FECHA]])</f>
        <v>2018-10</v>
      </c>
    </row>
    <row r="5219" spans="1:4" x14ac:dyDescent="0.25">
      <c r="A5219" t="s">
        <v>2806</v>
      </c>
      <c r="B5219">
        <v>19</v>
      </c>
      <c r="C5219" s="54">
        <v>43405</v>
      </c>
      <c r="D5219" s="3" t="str">
        <f>YEAR(Datos_Consumo[[#This Row],[FECHA]])&amp;"-"&amp;MONTH(Datos_Consumo[[#This Row],[FECHA]])</f>
        <v>2018-11</v>
      </c>
    </row>
    <row r="5220" spans="1:4" x14ac:dyDescent="0.25">
      <c r="A5220" t="s">
        <v>2806</v>
      </c>
      <c r="B5220">
        <v>12</v>
      </c>
      <c r="C5220" s="54">
        <v>43435</v>
      </c>
      <c r="D5220" s="3" t="str">
        <f>YEAR(Datos_Consumo[[#This Row],[FECHA]])&amp;"-"&amp;MONTH(Datos_Consumo[[#This Row],[FECHA]])</f>
        <v>2018-12</v>
      </c>
    </row>
    <row r="5221" spans="1:4" x14ac:dyDescent="0.25">
      <c r="A5221" t="s">
        <v>2807</v>
      </c>
      <c r="B5221">
        <v>11</v>
      </c>
      <c r="C5221" s="54">
        <v>43313</v>
      </c>
      <c r="D5221" s="3" t="str">
        <f>YEAR(Datos_Consumo[[#This Row],[FECHA]])&amp;"-"&amp;MONTH(Datos_Consumo[[#This Row],[FECHA]])</f>
        <v>2018-8</v>
      </c>
    </row>
    <row r="5222" spans="1:4" x14ac:dyDescent="0.25">
      <c r="A5222" t="s">
        <v>2807</v>
      </c>
      <c r="B5222">
        <v>10</v>
      </c>
      <c r="C5222" s="54">
        <v>43344</v>
      </c>
      <c r="D5222" s="3" t="str">
        <f>YEAR(Datos_Consumo[[#This Row],[FECHA]])&amp;"-"&amp;MONTH(Datos_Consumo[[#This Row],[FECHA]])</f>
        <v>2018-9</v>
      </c>
    </row>
    <row r="5223" spans="1:4" x14ac:dyDescent="0.25">
      <c r="A5223" t="s">
        <v>2807</v>
      </c>
      <c r="B5223">
        <v>18</v>
      </c>
      <c r="C5223" s="54">
        <v>43374</v>
      </c>
      <c r="D5223" s="3" t="str">
        <f>YEAR(Datos_Consumo[[#This Row],[FECHA]])&amp;"-"&amp;MONTH(Datos_Consumo[[#This Row],[FECHA]])</f>
        <v>2018-10</v>
      </c>
    </row>
    <row r="5224" spans="1:4" x14ac:dyDescent="0.25">
      <c r="A5224" t="s">
        <v>2807</v>
      </c>
      <c r="B5224">
        <v>19</v>
      </c>
      <c r="C5224" s="54">
        <v>43405</v>
      </c>
      <c r="D5224" s="3" t="str">
        <f>YEAR(Datos_Consumo[[#This Row],[FECHA]])&amp;"-"&amp;MONTH(Datos_Consumo[[#This Row],[FECHA]])</f>
        <v>2018-11</v>
      </c>
    </row>
    <row r="5225" spans="1:4" x14ac:dyDescent="0.25">
      <c r="A5225" t="s">
        <v>2807</v>
      </c>
      <c r="B5225">
        <v>10</v>
      </c>
      <c r="C5225" s="54">
        <v>43466</v>
      </c>
      <c r="D5225" s="3" t="str">
        <f>YEAR(Datos_Consumo[[#This Row],[FECHA]])&amp;"-"&amp;MONTH(Datos_Consumo[[#This Row],[FECHA]])</f>
        <v>2019-1</v>
      </c>
    </row>
    <row r="5226" spans="1:4" x14ac:dyDescent="0.25">
      <c r="A5226" t="s">
        <v>2808</v>
      </c>
      <c r="B5226">
        <v>1</v>
      </c>
      <c r="C5226" s="54">
        <v>43313</v>
      </c>
      <c r="D5226" s="3" t="str">
        <f>YEAR(Datos_Consumo[[#This Row],[FECHA]])&amp;"-"&amp;MONTH(Datos_Consumo[[#This Row],[FECHA]])</f>
        <v>2018-8</v>
      </c>
    </row>
    <row r="5227" spans="1:4" x14ac:dyDescent="0.25">
      <c r="A5227" t="s">
        <v>2808</v>
      </c>
      <c r="B5227">
        <v>3</v>
      </c>
      <c r="C5227" s="54">
        <v>43344</v>
      </c>
      <c r="D5227" s="3" t="str">
        <f>YEAR(Datos_Consumo[[#This Row],[FECHA]])&amp;"-"&amp;MONTH(Datos_Consumo[[#This Row],[FECHA]])</f>
        <v>2018-9</v>
      </c>
    </row>
    <row r="5228" spans="1:4" x14ac:dyDescent="0.25">
      <c r="A5228" t="s">
        <v>2808</v>
      </c>
      <c r="B5228">
        <v>1</v>
      </c>
      <c r="C5228" s="54">
        <v>43374</v>
      </c>
      <c r="D5228" s="3" t="str">
        <f>YEAR(Datos_Consumo[[#This Row],[FECHA]])&amp;"-"&amp;MONTH(Datos_Consumo[[#This Row],[FECHA]])</f>
        <v>2018-10</v>
      </c>
    </row>
    <row r="5229" spans="1:4" x14ac:dyDescent="0.25">
      <c r="A5229" t="s">
        <v>2808</v>
      </c>
      <c r="B5229">
        <v>5</v>
      </c>
      <c r="C5229" s="54">
        <v>43405</v>
      </c>
      <c r="D5229" s="3" t="str">
        <f>YEAR(Datos_Consumo[[#This Row],[FECHA]])&amp;"-"&amp;MONTH(Datos_Consumo[[#This Row],[FECHA]])</f>
        <v>2018-11</v>
      </c>
    </row>
    <row r="5230" spans="1:4" x14ac:dyDescent="0.25">
      <c r="A5230" t="s">
        <v>2808</v>
      </c>
      <c r="B5230">
        <v>1</v>
      </c>
      <c r="C5230" s="54">
        <v>43466</v>
      </c>
      <c r="D5230" s="3" t="str">
        <f>YEAR(Datos_Consumo[[#This Row],[FECHA]])&amp;"-"&amp;MONTH(Datos_Consumo[[#This Row],[FECHA]])</f>
        <v>2019-1</v>
      </c>
    </row>
    <row r="5231" spans="1:4" x14ac:dyDescent="0.25">
      <c r="A5231" t="s">
        <v>2809</v>
      </c>
      <c r="B5231">
        <v>40</v>
      </c>
      <c r="C5231" s="54">
        <v>43313</v>
      </c>
      <c r="D5231" s="3" t="str">
        <f>YEAR(Datos_Consumo[[#This Row],[FECHA]])&amp;"-"&amp;MONTH(Datos_Consumo[[#This Row],[FECHA]])</f>
        <v>2018-8</v>
      </c>
    </row>
    <row r="5232" spans="1:4" x14ac:dyDescent="0.25">
      <c r="A5232" t="s">
        <v>2809</v>
      </c>
      <c r="B5232">
        <v>32</v>
      </c>
      <c r="C5232" s="54">
        <v>43344</v>
      </c>
      <c r="D5232" s="3" t="str">
        <f>YEAR(Datos_Consumo[[#This Row],[FECHA]])&amp;"-"&amp;MONTH(Datos_Consumo[[#This Row],[FECHA]])</f>
        <v>2018-9</v>
      </c>
    </row>
    <row r="5233" spans="1:4" x14ac:dyDescent="0.25">
      <c r="A5233" t="s">
        <v>2809</v>
      </c>
      <c r="B5233">
        <v>37</v>
      </c>
      <c r="C5233" s="54">
        <v>43374</v>
      </c>
      <c r="D5233" s="3" t="str">
        <f>YEAR(Datos_Consumo[[#This Row],[FECHA]])&amp;"-"&amp;MONTH(Datos_Consumo[[#This Row],[FECHA]])</f>
        <v>2018-10</v>
      </c>
    </row>
    <row r="5234" spans="1:4" x14ac:dyDescent="0.25">
      <c r="A5234" t="s">
        <v>2809</v>
      </c>
      <c r="B5234">
        <v>47</v>
      </c>
      <c r="C5234" s="54">
        <v>43405</v>
      </c>
      <c r="D5234" s="3" t="str">
        <f>YEAR(Datos_Consumo[[#This Row],[FECHA]])&amp;"-"&amp;MONTH(Datos_Consumo[[#This Row],[FECHA]])</f>
        <v>2018-11</v>
      </c>
    </row>
    <row r="5235" spans="1:4" x14ac:dyDescent="0.25">
      <c r="A5235" t="s">
        <v>2809</v>
      </c>
      <c r="B5235">
        <v>15</v>
      </c>
      <c r="C5235" s="54">
        <v>43435</v>
      </c>
      <c r="D5235" s="3" t="str">
        <f>YEAR(Datos_Consumo[[#This Row],[FECHA]])&amp;"-"&amp;MONTH(Datos_Consumo[[#This Row],[FECHA]])</f>
        <v>2018-12</v>
      </c>
    </row>
    <row r="5236" spans="1:4" x14ac:dyDescent="0.25">
      <c r="A5236" t="s">
        <v>2809</v>
      </c>
      <c r="B5236">
        <v>14</v>
      </c>
      <c r="C5236" s="54">
        <v>43466</v>
      </c>
      <c r="D5236" s="3" t="str">
        <f>YEAR(Datos_Consumo[[#This Row],[FECHA]])&amp;"-"&amp;MONTH(Datos_Consumo[[#This Row],[FECHA]])</f>
        <v>2019-1</v>
      </c>
    </row>
    <row r="5237" spans="1:4" x14ac:dyDescent="0.25">
      <c r="A5237" t="s">
        <v>2810</v>
      </c>
      <c r="B5237">
        <v>20</v>
      </c>
      <c r="C5237" s="54">
        <v>43313</v>
      </c>
      <c r="D5237" s="3" t="str">
        <f>YEAR(Datos_Consumo[[#This Row],[FECHA]])&amp;"-"&amp;MONTH(Datos_Consumo[[#This Row],[FECHA]])</f>
        <v>2018-8</v>
      </c>
    </row>
    <row r="5238" spans="1:4" x14ac:dyDescent="0.25">
      <c r="A5238" t="s">
        <v>2810</v>
      </c>
      <c r="B5238">
        <v>8</v>
      </c>
      <c r="C5238" s="54">
        <v>43344</v>
      </c>
      <c r="D5238" s="3" t="str">
        <f>YEAR(Datos_Consumo[[#This Row],[FECHA]])&amp;"-"&amp;MONTH(Datos_Consumo[[#This Row],[FECHA]])</f>
        <v>2018-9</v>
      </c>
    </row>
    <row r="5239" spans="1:4" x14ac:dyDescent="0.25">
      <c r="A5239" t="s">
        <v>2810</v>
      </c>
      <c r="B5239">
        <v>5</v>
      </c>
      <c r="C5239" s="54">
        <v>43405</v>
      </c>
      <c r="D5239" s="3" t="str">
        <f>YEAR(Datos_Consumo[[#This Row],[FECHA]])&amp;"-"&amp;MONTH(Datos_Consumo[[#This Row],[FECHA]])</f>
        <v>2018-11</v>
      </c>
    </row>
    <row r="5240" spans="1:4" x14ac:dyDescent="0.25">
      <c r="A5240" t="s">
        <v>2810</v>
      </c>
      <c r="B5240">
        <v>14</v>
      </c>
      <c r="C5240" s="54">
        <v>43435</v>
      </c>
      <c r="D5240" s="3" t="str">
        <f>YEAR(Datos_Consumo[[#This Row],[FECHA]])&amp;"-"&amp;MONTH(Datos_Consumo[[#This Row],[FECHA]])</f>
        <v>2018-12</v>
      </c>
    </row>
    <row r="5241" spans="1:4" x14ac:dyDescent="0.25">
      <c r="A5241" t="s">
        <v>2810</v>
      </c>
      <c r="B5241">
        <v>5</v>
      </c>
      <c r="C5241" s="54">
        <v>43466</v>
      </c>
      <c r="D5241" s="3" t="str">
        <f>YEAR(Datos_Consumo[[#This Row],[FECHA]])&amp;"-"&amp;MONTH(Datos_Consumo[[#This Row],[FECHA]])</f>
        <v>2019-1</v>
      </c>
    </row>
    <row r="5242" spans="1:4" x14ac:dyDescent="0.25">
      <c r="A5242" t="s">
        <v>2811</v>
      </c>
      <c r="B5242">
        <v>4</v>
      </c>
      <c r="C5242" s="54">
        <v>43435</v>
      </c>
      <c r="D5242" s="3" t="str">
        <f>YEAR(Datos_Consumo[[#This Row],[FECHA]])&amp;"-"&amp;MONTH(Datos_Consumo[[#This Row],[FECHA]])</f>
        <v>2018-12</v>
      </c>
    </row>
    <row r="5243" spans="1:4" x14ac:dyDescent="0.25">
      <c r="A5243" t="s">
        <v>2811</v>
      </c>
      <c r="B5243">
        <v>1</v>
      </c>
      <c r="C5243" s="54">
        <v>43466</v>
      </c>
      <c r="D5243" s="3" t="str">
        <f>YEAR(Datos_Consumo[[#This Row],[FECHA]])&amp;"-"&amp;MONTH(Datos_Consumo[[#This Row],[FECHA]])</f>
        <v>2019-1</v>
      </c>
    </row>
    <row r="5244" spans="1:4" x14ac:dyDescent="0.25">
      <c r="A5244" t="s">
        <v>2812</v>
      </c>
      <c r="B5244">
        <v>13</v>
      </c>
      <c r="C5244" s="54">
        <v>43313</v>
      </c>
      <c r="D5244" s="3" t="str">
        <f>YEAR(Datos_Consumo[[#This Row],[FECHA]])&amp;"-"&amp;MONTH(Datos_Consumo[[#This Row],[FECHA]])</f>
        <v>2018-8</v>
      </c>
    </row>
    <row r="5245" spans="1:4" x14ac:dyDescent="0.25">
      <c r="A5245" t="s">
        <v>2812</v>
      </c>
      <c r="B5245">
        <v>17</v>
      </c>
      <c r="C5245" s="54">
        <v>43374</v>
      </c>
      <c r="D5245" s="3" t="str">
        <f>YEAR(Datos_Consumo[[#This Row],[FECHA]])&amp;"-"&amp;MONTH(Datos_Consumo[[#This Row],[FECHA]])</f>
        <v>2018-10</v>
      </c>
    </row>
    <row r="5246" spans="1:4" x14ac:dyDescent="0.25">
      <c r="A5246" t="s">
        <v>2812</v>
      </c>
      <c r="B5246">
        <v>11</v>
      </c>
      <c r="C5246" s="54">
        <v>43405</v>
      </c>
      <c r="D5246" s="3" t="str">
        <f>YEAR(Datos_Consumo[[#This Row],[FECHA]])&amp;"-"&amp;MONTH(Datos_Consumo[[#This Row],[FECHA]])</f>
        <v>2018-11</v>
      </c>
    </row>
    <row r="5247" spans="1:4" x14ac:dyDescent="0.25">
      <c r="A5247" t="s">
        <v>2812</v>
      </c>
      <c r="B5247">
        <v>6</v>
      </c>
      <c r="C5247" s="54">
        <v>43435</v>
      </c>
      <c r="D5247" s="3" t="str">
        <f>YEAR(Datos_Consumo[[#This Row],[FECHA]])&amp;"-"&amp;MONTH(Datos_Consumo[[#This Row],[FECHA]])</f>
        <v>2018-12</v>
      </c>
    </row>
    <row r="5248" spans="1:4" x14ac:dyDescent="0.25">
      <c r="A5248" t="s">
        <v>2812</v>
      </c>
      <c r="B5248">
        <v>15</v>
      </c>
      <c r="C5248" s="54">
        <v>43466</v>
      </c>
      <c r="D5248" s="3" t="str">
        <f>YEAR(Datos_Consumo[[#This Row],[FECHA]])&amp;"-"&amp;MONTH(Datos_Consumo[[#This Row],[FECHA]])</f>
        <v>2019-1</v>
      </c>
    </row>
    <row r="5249" spans="1:4" x14ac:dyDescent="0.25">
      <c r="A5249" t="s">
        <v>2813</v>
      </c>
      <c r="B5249">
        <v>32</v>
      </c>
      <c r="C5249" s="54">
        <v>43374</v>
      </c>
      <c r="D5249" s="3" t="str">
        <f>YEAR(Datos_Consumo[[#This Row],[FECHA]])&amp;"-"&amp;MONTH(Datos_Consumo[[#This Row],[FECHA]])</f>
        <v>2018-10</v>
      </c>
    </row>
    <row r="5250" spans="1:4" x14ac:dyDescent="0.25">
      <c r="A5250" t="s">
        <v>2813</v>
      </c>
      <c r="B5250">
        <v>14</v>
      </c>
      <c r="C5250" s="54">
        <v>43405</v>
      </c>
      <c r="D5250" s="3" t="str">
        <f>YEAR(Datos_Consumo[[#This Row],[FECHA]])&amp;"-"&amp;MONTH(Datos_Consumo[[#This Row],[FECHA]])</f>
        <v>2018-11</v>
      </c>
    </row>
    <row r="5251" spans="1:4" x14ac:dyDescent="0.25">
      <c r="A5251" t="s">
        <v>2813</v>
      </c>
      <c r="B5251">
        <v>7</v>
      </c>
      <c r="C5251" s="54">
        <v>43435</v>
      </c>
      <c r="D5251" s="3" t="str">
        <f>YEAR(Datos_Consumo[[#This Row],[FECHA]])&amp;"-"&amp;MONTH(Datos_Consumo[[#This Row],[FECHA]])</f>
        <v>2018-12</v>
      </c>
    </row>
    <row r="5252" spans="1:4" x14ac:dyDescent="0.25">
      <c r="A5252" t="s">
        <v>2813</v>
      </c>
      <c r="B5252">
        <v>3</v>
      </c>
      <c r="C5252" s="54">
        <v>43466</v>
      </c>
      <c r="D5252" s="3" t="str">
        <f>YEAR(Datos_Consumo[[#This Row],[FECHA]])&amp;"-"&amp;MONTH(Datos_Consumo[[#This Row],[FECHA]])</f>
        <v>2019-1</v>
      </c>
    </row>
    <row r="5253" spans="1:4" x14ac:dyDescent="0.25">
      <c r="A5253" t="s">
        <v>2814</v>
      </c>
      <c r="B5253">
        <v>18</v>
      </c>
      <c r="C5253" s="54">
        <v>43313</v>
      </c>
      <c r="D5253" s="3" t="str">
        <f>YEAR(Datos_Consumo[[#This Row],[FECHA]])&amp;"-"&amp;MONTH(Datos_Consumo[[#This Row],[FECHA]])</f>
        <v>2018-8</v>
      </c>
    </row>
    <row r="5254" spans="1:4" x14ac:dyDescent="0.25">
      <c r="A5254" t="s">
        <v>2814</v>
      </c>
      <c r="B5254">
        <v>43</v>
      </c>
      <c r="C5254" s="54">
        <v>43344</v>
      </c>
      <c r="D5254" s="3" t="str">
        <f>YEAR(Datos_Consumo[[#This Row],[FECHA]])&amp;"-"&amp;MONTH(Datos_Consumo[[#This Row],[FECHA]])</f>
        <v>2018-9</v>
      </c>
    </row>
    <row r="5255" spans="1:4" x14ac:dyDescent="0.25">
      <c r="A5255" t="s">
        <v>2814</v>
      </c>
      <c r="B5255">
        <v>45</v>
      </c>
      <c r="C5255" s="54">
        <v>43374</v>
      </c>
      <c r="D5255" s="3" t="str">
        <f>YEAR(Datos_Consumo[[#This Row],[FECHA]])&amp;"-"&amp;MONTH(Datos_Consumo[[#This Row],[FECHA]])</f>
        <v>2018-10</v>
      </c>
    </row>
    <row r="5256" spans="1:4" x14ac:dyDescent="0.25">
      <c r="A5256" t="s">
        <v>2814</v>
      </c>
      <c r="B5256">
        <v>13</v>
      </c>
      <c r="C5256" s="54">
        <v>43405</v>
      </c>
      <c r="D5256" s="3" t="str">
        <f>YEAR(Datos_Consumo[[#This Row],[FECHA]])&amp;"-"&amp;MONTH(Datos_Consumo[[#This Row],[FECHA]])</f>
        <v>2018-11</v>
      </c>
    </row>
    <row r="5257" spans="1:4" x14ac:dyDescent="0.25">
      <c r="A5257" t="s">
        <v>2814</v>
      </c>
      <c r="B5257">
        <v>13</v>
      </c>
      <c r="C5257" s="54">
        <v>43466</v>
      </c>
      <c r="D5257" s="3" t="str">
        <f>YEAR(Datos_Consumo[[#This Row],[FECHA]])&amp;"-"&amp;MONTH(Datos_Consumo[[#This Row],[FECHA]])</f>
        <v>2019-1</v>
      </c>
    </row>
    <row r="5258" spans="1:4" x14ac:dyDescent="0.25">
      <c r="A5258" t="s">
        <v>2815</v>
      </c>
      <c r="B5258">
        <v>56</v>
      </c>
      <c r="C5258" s="54">
        <v>43313</v>
      </c>
      <c r="D5258" s="3" t="str">
        <f>YEAR(Datos_Consumo[[#This Row],[FECHA]])&amp;"-"&amp;MONTH(Datos_Consumo[[#This Row],[FECHA]])</f>
        <v>2018-8</v>
      </c>
    </row>
    <row r="5259" spans="1:4" x14ac:dyDescent="0.25">
      <c r="A5259" t="s">
        <v>2815</v>
      </c>
      <c r="B5259">
        <v>32</v>
      </c>
      <c r="C5259" s="54">
        <v>43344</v>
      </c>
      <c r="D5259" s="3" t="str">
        <f>YEAR(Datos_Consumo[[#This Row],[FECHA]])&amp;"-"&amp;MONTH(Datos_Consumo[[#This Row],[FECHA]])</f>
        <v>2018-9</v>
      </c>
    </row>
    <row r="5260" spans="1:4" x14ac:dyDescent="0.25">
      <c r="A5260" t="s">
        <v>2815</v>
      </c>
      <c r="B5260">
        <v>28</v>
      </c>
      <c r="C5260" s="54">
        <v>43374</v>
      </c>
      <c r="D5260" s="3" t="str">
        <f>YEAR(Datos_Consumo[[#This Row],[FECHA]])&amp;"-"&amp;MONTH(Datos_Consumo[[#This Row],[FECHA]])</f>
        <v>2018-10</v>
      </c>
    </row>
    <row r="5261" spans="1:4" x14ac:dyDescent="0.25">
      <c r="A5261" t="s">
        <v>2815</v>
      </c>
      <c r="B5261">
        <v>61</v>
      </c>
      <c r="C5261" s="54">
        <v>43405</v>
      </c>
      <c r="D5261" s="3" t="str">
        <f>YEAR(Datos_Consumo[[#This Row],[FECHA]])&amp;"-"&amp;MONTH(Datos_Consumo[[#This Row],[FECHA]])</f>
        <v>2018-11</v>
      </c>
    </row>
    <row r="5262" spans="1:4" x14ac:dyDescent="0.25">
      <c r="A5262" t="s">
        <v>2815</v>
      </c>
      <c r="B5262">
        <v>39</v>
      </c>
      <c r="C5262" s="54">
        <v>43435</v>
      </c>
      <c r="D5262" s="3" t="str">
        <f>YEAR(Datos_Consumo[[#This Row],[FECHA]])&amp;"-"&amp;MONTH(Datos_Consumo[[#This Row],[FECHA]])</f>
        <v>2018-12</v>
      </c>
    </row>
    <row r="5263" spans="1:4" x14ac:dyDescent="0.25">
      <c r="A5263" t="s">
        <v>2815</v>
      </c>
      <c r="B5263">
        <v>25</v>
      </c>
      <c r="C5263" s="54">
        <v>43466</v>
      </c>
      <c r="D5263" s="3" t="str">
        <f>YEAR(Datos_Consumo[[#This Row],[FECHA]])&amp;"-"&amp;MONTH(Datos_Consumo[[#This Row],[FECHA]])</f>
        <v>2019-1</v>
      </c>
    </row>
    <row r="5264" spans="1:4" x14ac:dyDescent="0.25">
      <c r="A5264" t="s">
        <v>2816</v>
      </c>
      <c r="B5264">
        <v>1</v>
      </c>
      <c r="C5264" s="54">
        <v>43313</v>
      </c>
      <c r="D5264" s="3" t="str">
        <f>YEAR(Datos_Consumo[[#This Row],[FECHA]])&amp;"-"&amp;MONTH(Datos_Consumo[[#This Row],[FECHA]])</f>
        <v>2018-8</v>
      </c>
    </row>
    <row r="5265" spans="1:4" x14ac:dyDescent="0.25">
      <c r="A5265" t="s">
        <v>2816</v>
      </c>
      <c r="B5265">
        <v>1</v>
      </c>
      <c r="C5265" s="54">
        <v>43344</v>
      </c>
      <c r="D5265" s="3" t="str">
        <f>YEAR(Datos_Consumo[[#This Row],[FECHA]])&amp;"-"&amp;MONTH(Datos_Consumo[[#This Row],[FECHA]])</f>
        <v>2018-9</v>
      </c>
    </row>
    <row r="5266" spans="1:4" x14ac:dyDescent="0.25">
      <c r="A5266" t="s">
        <v>2816</v>
      </c>
      <c r="B5266">
        <v>1</v>
      </c>
      <c r="C5266" s="54">
        <v>43405</v>
      </c>
      <c r="D5266" s="3" t="str">
        <f>YEAR(Datos_Consumo[[#This Row],[FECHA]])&amp;"-"&amp;MONTH(Datos_Consumo[[#This Row],[FECHA]])</f>
        <v>2018-11</v>
      </c>
    </row>
    <row r="5267" spans="1:4" x14ac:dyDescent="0.25">
      <c r="A5267" t="s">
        <v>2817</v>
      </c>
      <c r="B5267">
        <v>9</v>
      </c>
      <c r="C5267" s="54">
        <v>43313</v>
      </c>
      <c r="D5267" s="3" t="str">
        <f>YEAR(Datos_Consumo[[#This Row],[FECHA]])&amp;"-"&amp;MONTH(Datos_Consumo[[#This Row],[FECHA]])</f>
        <v>2018-8</v>
      </c>
    </row>
    <row r="5268" spans="1:4" x14ac:dyDescent="0.25">
      <c r="A5268" t="s">
        <v>2817</v>
      </c>
      <c r="B5268">
        <v>2</v>
      </c>
      <c r="C5268" s="54">
        <v>43405</v>
      </c>
      <c r="D5268" s="3" t="str">
        <f>YEAR(Datos_Consumo[[#This Row],[FECHA]])&amp;"-"&amp;MONTH(Datos_Consumo[[#This Row],[FECHA]])</f>
        <v>2018-11</v>
      </c>
    </row>
    <row r="5269" spans="1:4" x14ac:dyDescent="0.25">
      <c r="A5269" t="s">
        <v>2817</v>
      </c>
      <c r="B5269">
        <v>3</v>
      </c>
      <c r="C5269" s="54">
        <v>43435</v>
      </c>
      <c r="D5269" s="3" t="str">
        <f>YEAR(Datos_Consumo[[#This Row],[FECHA]])&amp;"-"&amp;MONTH(Datos_Consumo[[#This Row],[FECHA]])</f>
        <v>2018-12</v>
      </c>
    </row>
    <row r="5270" spans="1:4" x14ac:dyDescent="0.25">
      <c r="A5270" t="s">
        <v>2818</v>
      </c>
      <c r="B5270">
        <v>8</v>
      </c>
      <c r="C5270" s="54">
        <v>43313</v>
      </c>
      <c r="D5270" s="3" t="str">
        <f>YEAR(Datos_Consumo[[#This Row],[FECHA]])&amp;"-"&amp;MONTH(Datos_Consumo[[#This Row],[FECHA]])</f>
        <v>2018-8</v>
      </c>
    </row>
    <row r="5271" spans="1:4" x14ac:dyDescent="0.25">
      <c r="A5271" t="s">
        <v>2818</v>
      </c>
      <c r="B5271">
        <v>1</v>
      </c>
      <c r="C5271" s="54">
        <v>43344</v>
      </c>
      <c r="D5271" s="3" t="str">
        <f>YEAR(Datos_Consumo[[#This Row],[FECHA]])&amp;"-"&amp;MONTH(Datos_Consumo[[#This Row],[FECHA]])</f>
        <v>2018-9</v>
      </c>
    </row>
    <row r="5272" spans="1:4" x14ac:dyDescent="0.25">
      <c r="A5272" t="s">
        <v>2818</v>
      </c>
      <c r="B5272">
        <v>1</v>
      </c>
      <c r="C5272" s="54">
        <v>43374</v>
      </c>
      <c r="D5272" s="3" t="str">
        <f>YEAR(Datos_Consumo[[#This Row],[FECHA]])&amp;"-"&amp;MONTH(Datos_Consumo[[#This Row],[FECHA]])</f>
        <v>2018-10</v>
      </c>
    </row>
    <row r="5273" spans="1:4" x14ac:dyDescent="0.25">
      <c r="A5273" t="s">
        <v>2818</v>
      </c>
      <c r="B5273">
        <v>3</v>
      </c>
      <c r="C5273" s="54">
        <v>43435</v>
      </c>
      <c r="D5273" s="3" t="str">
        <f>YEAR(Datos_Consumo[[#This Row],[FECHA]])&amp;"-"&amp;MONTH(Datos_Consumo[[#This Row],[FECHA]])</f>
        <v>2018-12</v>
      </c>
    </row>
    <row r="5274" spans="1:4" x14ac:dyDescent="0.25">
      <c r="A5274" t="s">
        <v>2818</v>
      </c>
      <c r="B5274">
        <v>23</v>
      </c>
      <c r="C5274" s="54">
        <v>43466</v>
      </c>
      <c r="D5274" s="3" t="str">
        <f>YEAR(Datos_Consumo[[#This Row],[FECHA]])&amp;"-"&amp;MONTH(Datos_Consumo[[#This Row],[FECHA]])</f>
        <v>2019-1</v>
      </c>
    </row>
    <row r="5275" spans="1:4" x14ac:dyDescent="0.25">
      <c r="A5275" t="s">
        <v>2819</v>
      </c>
      <c r="B5275">
        <v>2</v>
      </c>
      <c r="C5275" s="54">
        <v>43374</v>
      </c>
      <c r="D5275" s="3" t="str">
        <f>YEAR(Datos_Consumo[[#This Row],[FECHA]])&amp;"-"&amp;MONTH(Datos_Consumo[[#This Row],[FECHA]])</f>
        <v>2018-10</v>
      </c>
    </row>
    <row r="5276" spans="1:4" x14ac:dyDescent="0.25">
      <c r="A5276" t="s">
        <v>2819</v>
      </c>
      <c r="B5276">
        <v>6</v>
      </c>
      <c r="C5276" s="54">
        <v>43405</v>
      </c>
      <c r="D5276" s="3" t="str">
        <f>YEAR(Datos_Consumo[[#This Row],[FECHA]])&amp;"-"&amp;MONTH(Datos_Consumo[[#This Row],[FECHA]])</f>
        <v>2018-11</v>
      </c>
    </row>
    <row r="5277" spans="1:4" x14ac:dyDescent="0.25">
      <c r="A5277" t="s">
        <v>2819</v>
      </c>
      <c r="B5277">
        <v>4</v>
      </c>
      <c r="C5277" s="54">
        <v>43435</v>
      </c>
      <c r="D5277" s="3" t="str">
        <f>YEAR(Datos_Consumo[[#This Row],[FECHA]])&amp;"-"&amp;MONTH(Datos_Consumo[[#This Row],[FECHA]])</f>
        <v>2018-12</v>
      </c>
    </row>
    <row r="5278" spans="1:4" x14ac:dyDescent="0.25">
      <c r="A5278" t="s">
        <v>2820</v>
      </c>
      <c r="B5278">
        <v>4</v>
      </c>
      <c r="C5278" s="54">
        <v>43313</v>
      </c>
      <c r="D5278" s="3" t="str">
        <f>YEAR(Datos_Consumo[[#This Row],[FECHA]])&amp;"-"&amp;MONTH(Datos_Consumo[[#This Row],[FECHA]])</f>
        <v>2018-8</v>
      </c>
    </row>
    <row r="5279" spans="1:4" x14ac:dyDescent="0.25">
      <c r="A5279" t="s">
        <v>2820</v>
      </c>
      <c r="B5279">
        <v>2</v>
      </c>
      <c r="C5279" s="54">
        <v>43344</v>
      </c>
      <c r="D5279" s="3" t="str">
        <f>YEAR(Datos_Consumo[[#This Row],[FECHA]])&amp;"-"&amp;MONTH(Datos_Consumo[[#This Row],[FECHA]])</f>
        <v>2018-9</v>
      </c>
    </row>
    <row r="5280" spans="1:4" x14ac:dyDescent="0.25">
      <c r="A5280" t="s">
        <v>2820</v>
      </c>
      <c r="B5280">
        <v>2</v>
      </c>
      <c r="C5280" s="54">
        <v>43374</v>
      </c>
      <c r="D5280" s="3" t="str">
        <f>YEAR(Datos_Consumo[[#This Row],[FECHA]])&amp;"-"&amp;MONTH(Datos_Consumo[[#This Row],[FECHA]])</f>
        <v>2018-10</v>
      </c>
    </row>
    <row r="5281" spans="1:4" x14ac:dyDescent="0.25">
      <c r="A5281" t="s">
        <v>2820</v>
      </c>
      <c r="B5281">
        <v>1</v>
      </c>
      <c r="C5281" s="54">
        <v>43405</v>
      </c>
      <c r="D5281" s="3" t="str">
        <f>YEAR(Datos_Consumo[[#This Row],[FECHA]])&amp;"-"&amp;MONTH(Datos_Consumo[[#This Row],[FECHA]])</f>
        <v>2018-11</v>
      </c>
    </row>
    <row r="5282" spans="1:4" x14ac:dyDescent="0.25">
      <c r="A5282" t="s">
        <v>2820</v>
      </c>
      <c r="B5282">
        <v>2</v>
      </c>
      <c r="C5282" s="54">
        <v>43435</v>
      </c>
      <c r="D5282" s="3" t="str">
        <f>YEAR(Datos_Consumo[[#This Row],[FECHA]])&amp;"-"&amp;MONTH(Datos_Consumo[[#This Row],[FECHA]])</f>
        <v>2018-12</v>
      </c>
    </row>
    <row r="5283" spans="1:4" x14ac:dyDescent="0.25">
      <c r="A5283" t="s">
        <v>2820</v>
      </c>
      <c r="B5283">
        <v>1</v>
      </c>
      <c r="C5283" s="54">
        <v>43466</v>
      </c>
      <c r="D5283" s="3" t="str">
        <f>YEAR(Datos_Consumo[[#This Row],[FECHA]])&amp;"-"&amp;MONTH(Datos_Consumo[[#This Row],[FECHA]])</f>
        <v>2019-1</v>
      </c>
    </row>
    <row r="5284" spans="1:4" x14ac:dyDescent="0.25">
      <c r="A5284" t="s">
        <v>2821</v>
      </c>
      <c r="B5284">
        <v>17</v>
      </c>
      <c r="C5284" s="54">
        <v>43344</v>
      </c>
      <c r="D5284" s="3" t="str">
        <f>YEAR(Datos_Consumo[[#This Row],[FECHA]])&amp;"-"&amp;MONTH(Datos_Consumo[[#This Row],[FECHA]])</f>
        <v>2018-9</v>
      </c>
    </row>
    <row r="5285" spans="1:4" x14ac:dyDescent="0.25">
      <c r="A5285" t="s">
        <v>2821</v>
      </c>
      <c r="B5285">
        <v>16</v>
      </c>
      <c r="C5285" s="54">
        <v>43374</v>
      </c>
      <c r="D5285" s="3" t="str">
        <f>YEAR(Datos_Consumo[[#This Row],[FECHA]])&amp;"-"&amp;MONTH(Datos_Consumo[[#This Row],[FECHA]])</f>
        <v>2018-10</v>
      </c>
    </row>
    <row r="5286" spans="1:4" x14ac:dyDescent="0.25">
      <c r="A5286" t="s">
        <v>2821</v>
      </c>
      <c r="B5286">
        <v>21</v>
      </c>
      <c r="C5286" s="54">
        <v>43405</v>
      </c>
      <c r="D5286" s="3" t="str">
        <f>YEAR(Datos_Consumo[[#This Row],[FECHA]])&amp;"-"&amp;MONTH(Datos_Consumo[[#This Row],[FECHA]])</f>
        <v>2018-11</v>
      </c>
    </row>
    <row r="5287" spans="1:4" x14ac:dyDescent="0.25">
      <c r="A5287" t="s">
        <v>2821</v>
      </c>
      <c r="B5287">
        <v>18</v>
      </c>
      <c r="C5287" s="54">
        <v>43435</v>
      </c>
      <c r="D5287" s="3" t="str">
        <f>YEAR(Datos_Consumo[[#This Row],[FECHA]])&amp;"-"&amp;MONTH(Datos_Consumo[[#This Row],[FECHA]])</f>
        <v>2018-12</v>
      </c>
    </row>
    <row r="5288" spans="1:4" x14ac:dyDescent="0.25">
      <c r="A5288" t="s">
        <v>2821</v>
      </c>
      <c r="B5288">
        <v>4</v>
      </c>
      <c r="C5288" s="54">
        <v>43466</v>
      </c>
      <c r="D5288" s="3" t="str">
        <f>YEAR(Datos_Consumo[[#This Row],[FECHA]])&amp;"-"&amp;MONTH(Datos_Consumo[[#This Row],[FECHA]])</f>
        <v>2019-1</v>
      </c>
    </row>
    <row r="5289" spans="1:4" x14ac:dyDescent="0.25">
      <c r="A5289" t="s">
        <v>2822</v>
      </c>
      <c r="B5289">
        <v>2</v>
      </c>
      <c r="C5289" s="54">
        <v>43313</v>
      </c>
      <c r="D5289" s="3" t="str">
        <f>YEAR(Datos_Consumo[[#This Row],[FECHA]])&amp;"-"&amp;MONTH(Datos_Consumo[[#This Row],[FECHA]])</f>
        <v>2018-8</v>
      </c>
    </row>
    <row r="5290" spans="1:4" x14ac:dyDescent="0.25">
      <c r="A5290" t="s">
        <v>2822</v>
      </c>
      <c r="B5290">
        <v>79</v>
      </c>
      <c r="C5290" s="54">
        <v>43435</v>
      </c>
      <c r="D5290" s="3" t="str">
        <f>YEAR(Datos_Consumo[[#This Row],[FECHA]])&amp;"-"&amp;MONTH(Datos_Consumo[[#This Row],[FECHA]])</f>
        <v>2018-12</v>
      </c>
    </row>
    <row r="5291" spans="1:4" x14ac:dyDescent="0.25">
      <c r="A5291" t="s">
        <v>2822</v>
      </c>
      <c r="B5291">
        <v>34</v>
      </c>
      <c r="C5291" s="54">
        <v>43466</v>
      </c>
      <c r="D5291" s="3" t="str">
        <f>YEAR(Datos_Consumo[[#This Row],[FECHA]])&amp;"-"&amp;MONTH(Datos_Consumo[[#This Row],[FECHA]])</f>
        <v>2019-1</v>
      </c>
    </row>
    <row r="5292" spans="1:4" x14ac:dyDescent="0.25">
      <c r="A5292" t="s">
        <v>2823</v>
      </c>
      <c r="B5292">
        <v>4</v>
      </c>
      <c r="C5292" s="54">
        <v>43313</v>
      </c>
      <c r="D5292" s="3" t="str">
        <f>YEAR(Datos_Consumo[[#This Row],[FECHA]])&amp;"-"&amp;MONTH(Datos_Consumo[[#This Row],[FECHA]])</f>
        <v>2018-8</v>
      </c>
    </row>
    <row r="5293" spans="1:4" x14ac:dyDescent="0.25">
      <c r="A5293" t="s">
        <v>2823</v>
      </c>
      <c r="B5293">
        <v>174</v>
      </c>
      <c r="C5293" s="54">
        <v>43344</v>
      </c>
      <c r="D5293" s="3" t="str">
        <f>YEAR(Datos_Consumo[[#This Row],[FECHA]])&amp;"-"&amp;MONTH(Datos_Consumo[[#This Row],[FECHA]])</f>
        <v>2018-9</v>
      </c>
    </row>
    <row r="5294" spans="1:4" x14ac:dyDescent="0.25">
      <c r="A5294" t="s">
        <v>2823</v>
      </c>
      <c r="B5294">
        <v>47</v>
      </c>
      <c r="C5294" s="54">
        <v>43374</v>
      </c>
      <c r="D5294" s="3" t="str">
        <f>YEAR(Datos_Consumo[[#This Row],[FECHA]])&amp;"-"&amp;MONTH(Datos_Consumo[[#This Row],[FECHA]])</f>
        <v>2018-10</v>
      </c>
    </row>
    <row r="5295" spans="1:4" x14ac:dyDescent="0.25">
      <c r="A5295" t="s">
        <v>2823</v>
      </c>
      <c r="B5295">
        <v>109</v>
      </c>
      <c r="C5295" s="54">
        <v>43405</v>
      </c>
      <c r="D5295" s="3" t="str">
        <f>YEAR(Datos_Consumo[[#This Row],[FECHA]])&amp;"-"&amp;MONTH(Datos_Consumo[[#This Row],[FECHA]])</f>
        <v>2018-11</v>
      </c>
    </row>
    <row r="5296" spans="1:4" x14ac:dyDescent="0.25">
      <c r="A5296" t="s">
        <v>2823</v>
      </c>
      <c r="B5296">
        <v>31</v>
      </c>
      <c r="C5296" s="54">
        <v>43435</v>
      </c>
      <c r="D5296" s="3" t="str">
        <f>YEAR(Datos_Consumo[[#This Row],[FECHA]])&amp;"-"&amp;MONTH(Datos_Consumo[[#This Row],[FECHA]])</f>
        <v>2018-12</v>
      </c>
    </row>
    <row r="5297" spans="1:4" x14ac:dyDescent="0.25">
      <c r="A5297" t="s">
        <v>2823</v>
      </c>
      <c r="B5297">
        <v>32</v>
      </c>
      <c r="C5297" s="54">
        <v>43466</v>
      </c>
      <c r="D5297" s="3" t="str">
        <f>YEAR(Datos_Consumo[[#This Row],[FECHA]])&amp;"-"&amp;MONTH(Datos_Consumo[[#This Row],[FECHA]])</f>
        <v>2019-1</v>
      </c>
    </row>
    <row r="5298" spans="1:4" x14ac:dyDescent="0.25">
      <c r="A5298" t="s">
        <v>2824</v>
      </c>
      <c r="B5298">
        <v>124</v>
      </c>
      <c r="C5298" s="54">
        <v>43313</v>
      </c>
      <c r="D5298" s="3" t="str">
        <f>YEAR(Datos_Consumo[[#This Row],[FECHA]])&amp;"-"&amp;MONTH(Datos_Consumo[[#This Row],[FECHA]])</f>
        <v>2018-8</v>
      </c>
    </row>
    <row r="5299" spans="1:4" x14ac:dyDescent="0.25">
      <c r="A5299" t="s">
        <v>2824</v>
      </c>
      <c r="B5299">
        <v>15</v>
      </c>
      <c r="C5299" s="54">
        <v>43344</v>
      </c>
      <c r="D5299" s="3" t="str">
        <f>YEAR(Datos_Consumo[[#This Row],[FECHA]])&amp;"-"&amp;MONTH(Datos_Consumo[[#This Row],[FECHA]])</f>
        <v>2018-9</v>
      </c>
    </row>
    <row r="5300" spans="1:4" x14ac:dyDescent="0.25">
      <c r="A5300" t="s">
        <v>2824</v>
      </c>
      <c r="B5300">
        <v>18</v>
      </c>
      <c r="C5300" s="54">
        <v>43374</v>
      </c>
      <c r="D5300" s="3" t="str">
        <f>YEAR(Datos_Consumo[[#This Row],[FECHA]])&amp;"-"&amp;MONTH(Datos_Consumo[[#This Row],[FECHA]])</f>
        <v>2018-10</v>
      </c>
    </row>
    <row r="5301" spans="1:4" x14ac:dyDescent="0.25">
      <c r="A5301" t="s">
        <v>2824</v>
      </c>
      <c r="B5301">
        <v>31</v>
      </c>
      <c r="C5301" s="54">
        <v>43405</v>
      </c>
      <c r="D5301" s="3" t="str">
        <f>YEAR(Datos_Consumo[[#This Row],[FECHA]])&amp;"-"&amp;MONTH(Datos_Consumo[[#This Row],[FECHA]])</f>
        <v>2018-11</v>
      </c>
    </row>
    <row r="5302" spans="1:4" x14ac:dyDescent="0.25">
      <c r="A5302" t="s">
        <v>2824</v>
      </c>
      <c r="B5302">
        <v>8</v>
      </c>
      <c r="C5302" s="54">
        <v>43435</v>
      </c>
      <c r="D5302" s="3" t="str">
        <f>YEAR(Datos_Consumo[[#This Row],[FECHA]])&amp;"-"&amp;MONTH(Datos_Consumo[[#This Row],[FECHA]])</f>
        <v>2018-12</v>
      </c>
    </row>
    <row r="5303" spans="1:4" x14ac:dyDescent="0.25">
      <c r="A5303" t="s">
        <v>2824</v>
      </c>
      <c r="B5303">
        <v>3</v>
      </c>
      <c r="C5303" s="54">
        <v>43466</v>
      </c>
      <c r="D5303" s="3" t="str">
        <f>YEAR(Datos_Consumo[[#This Row],[FECHA]])&amp;"-"&amp;MONTH(Datos_Consumo[[#This Row],[FECHA]])</f>
        <v>2019-1</v>
      </c>
    </row>
    <row r="5304" spans="1:4" x14ac:dyDescent="0.25">
      <c r="A5304" t="s">
        <v>2825</v>
      </c>
      <c r="B5304">
        <v>58</v>
      </c>
      <c r="C5304" s="54">
        <v>43313</v>
      </c>
      <c r="D5304" s="3" t="str">
        <f>YEAR(Datos_Consumo[[#This Row],[FECHA]])&amp;"-"&amp;MONTH(Datos_Consumo[[#This Row],[FECHA]])</f>
        <v>2018-8</v>
      </c>
    </row>
    <row r="5305" spans="1:4" x14ac:dyDescent="0.25">
      <c r="A5305" t="s">
        <v>2825</v>
      </c>
      <c r="B5305">
        <v>97</v>
      </c>
      <c r="C5305" s="54">
        <v>43344</v>
      </c>
      <c r="D5305" s="3" t="str">
        <f>YEAR(Datos_Consumo[[#This Row],[FECHA]])&amp;"-"&amp;MONTH(Datos_Consumo[[#This Row],[FECHA]])</f>
        <v>2018-9</v>
      </c>
    </row>
    <row r="5306" spans="1:4" x14ac:dyDescent="0.25">
      <c r="A5306" t="s">
        <v>2825</v>
      </c>
      <c r="B5306">
        <v>47</v>
      </c>
      <c r="C5306" s="54">
        <v>43374</v>
      </c>
      <c r="D5306" s="3" t="str">
        <f>YEAR(Datos_Consumo[[#This Row],[FECHA]])&amp;"-"&amp;MONTH(Datos_Consumo[[#This Row],[FECHA]])</f>
        <v>2018-10</v>
      </c>
    </row>
    <row r="5307" spans="1:4" x14ac:dyDescent="0.25">
      <c r="A5307" t="s">
        <v>2825</v>
      </c>
      <c r="B5307">
        <v>61</v>
      </c>
      <c r="C5307" s="54">
        <v>43405</v>
      </c>
      <c r="D5307" s="3" t="str">
        <f>YEAR(Datos_Consumo[[#This Row],[FECHA]])&amp;"-"&amp;MONTH(Datos_Consumo[[#This Row],[FECHA]])</f>
        <v>2018-11</v>
      </c>
    </row>
    <row r="5308" spans="1:4" x14ac:dyDescent="0.25">
      <c r="A5308" t="s">
        <v>2825</v>
      </c>
      <c r="B5308">
        <v>11</v>
      </c>
      <c r="C5308" s="54">
        <v>43435</v>
      </c>
      <c r="D5308" s="3" t="str">
        <f>YEAR(Datos_Consumo[[#This Row],[FECHA]])&amp;"-"&amp;MONTH(Datos_Consumo[[#This Row],[FECHA]])</f>
        <v>2018-12</v>
      </c>
    </row>
    <row r="5309" spans="1:4" x14ac:dyDescent="0.25">
      <c r="A5309" t="s">
        <v>2825</v>
      </c>
      <c r="B5309">
        <v>12</v>
      </c>
      <c r="C5309" s="54">
        <v>43466</v>
      </c>
      <c r="D5309" s="3" t="str">
        <f>YEAR(Datos_Consumo[[#This Row],[FECHA]])&amp;"-"&amp;MONTH(Datos_Consumo[[#This Row],[FECHA]])</f>
        <v>2019-1</v>
      </c>
    </row>
    <row r="5310" spans="1:4" x14ac:dyDescent="0.25">
      <c r="A5310" t="s">
        <v>2826</v>
      </c>
      <c r="B5310">
        <v>38</v>
      </c>
      <c r="C5310" s="54">
        <v>43313</v>
      </c>
      <c r="D5310" s="3" t="str">
        <f>YEAR(Datos_Consumo[[#This Row],[FECHA]])&amp;"-"&amp;MONTH(Datos_Consumo[[#This Row],[FECHA]])</f>
        <v>2018-8</v>
      </c>
    </row>
    <row r="5311" spans="1:4" x14ac:dyDescent="0.25">
      <c r="A5311" t="s">
        <v>2826</v>
      </c>
      <c r="B5311">
        <v>47</v>
      </c>
      <c r="C5311" s="54">
        <v>43344</v>
      </c>
      <c r="D5311" s="3" t="str">
        <f>YEAR(Datos_Consumo[[#This Row],[FECHA]])&amp;"-"&amp;MONTH(Datos_Consumo[[#This Row],[FECHA]])</f>
        <v>2018-9</v>
      </c>
    </row>
    <row r="5312" spans="1:4" x14ac:dyDescent="0.25">
      <c r="A5312" t="s">
        <v>2826</v>
      </c>
      <c r="B5312">
        <v>34</v>
      </c>
      <c r="C5312" s="54">
        <v>43374</v>
      </c>
      <c r="D5312" s="3" t="str">
        <f>YEAR(Datos_Consumo[[#This Row],[FECHA]])&amp;"-"&amp;MONTH(Datos_Consumo[[#This Row],[FECHA]])</f>
        <v>2018-10</v>
      </c>
    </row>
    <row r="5313" spans="1:4" x14ac:dyDescent="0.25">
      <c r="A5313" t="s">
        <v>2826</v>
      </c>
      <c r="B5313">
        <v>25</v>
      </c>
      <c r="C5313" s="54">
        <v>43405</v>
      </c>
      <c r="D5313" s="3" t="str">
        <f>YEAR(Datos_Consumo[[#This Row],[FECHA]])&amp;"-"&amp;MONTH(Datos_Consumo[[#This Row],[FECHA]])</f>
        <v>2018-11</v>
      </c>
    </row>
    <row r="5314" spans="1:4" x14ac:dyDescent="0.25">
      <c r="A5314" t="s">
        <v>2826</v>
      </c>
      <c r="B5314">
        <v>4</v>
      </c>
      <c r="C5314" s="54">
        <v>43435</v>
      </c>
      <c r="D5314" s="3" t="str">
        <f>YEAR(Datos_Consumo[[#This Row],[FECHA]])&amp;"-"&amp;MONTH(Datos_Consumo[[#This Row],[FECHA]])</f>
        <v>2018-12</v>
      </c>
    </row>
    <row r="5315" spans="1:4" x14ac:dyDescent="0.25">
      <c r="A5315" t="s">
        <v>2826</v>
      </c>
      <c r="B5315">
        <v>10</v>
      </c>
      <c r="C5315" s="54">
        <v>43466</v>
      </c>
      <c r="D5315" s="3" t="str">
        <f>YEAR(Datos_Consumo[[#This Row],[FECHA]])&amp;"-"&amp;MONTH(Datos_Consumo[[#This Row],[FECHA]])</f>
        <v>2019-1</v>
      </c>
    </row>
    <row r="5316" spans="1:4" x14ac:dyDescent="0.25">
      <c r="A5316" t="s">
        <v>2827</v>
      </c>
      <c r="B5316">
        <v>119</v>
      </c>
      <c r="C5316" s="54">
        <v>43313</v>
      </c>
      <c r="D5316" s="3" t="str">
        <f>YEAR(Datos_Consumo[[#This Row],[FECHA]])&amp;"-"&amp;MONTH(Datos_Consumo[[#This Row],[FECHA]])</f>
        <v>2018-8</v>
      </c>
    </row>
    <row r="5317" spans="1:4" x14ac:dyDescent="0.25">
      <c r="A5317" t="s">
        <v>2827</v>
      </c>
      <c r="B5317">
        <v>59</v>
      </c>
      <c r="C5317" s="54">
        <v>43435</v>
      </c>
      <c r="D5317" s="3" t="str">
        <f>YEAR(Datos_Consumo[[#This Row],[FECHA]])&amp;"-"&amp;MONTH(Datos_Consumo[[#This Row],[FECHA]])</f>
        <v>2018-12</v>
      </c>
    </row>
    <row r="5318" spans="1:4" x14ac:dyDescent="0.25">
      <c r="A5318" t="s">
        <v>2827</v>
      </c>
      <c r="B5318">
        <v>33</v>
      </c>
      <c r="C5318" s="54">
        <v>43466</v>
      </c>
      <c r="D5318" s="3" t="str">
        <f>YEAR(Datos_Consumo[[#This Row],[FECHA]])&amp;"-"&amp;MONTH(Datos_Consumo[[#This Row],[FECHA]])</f>
        <v>2019-1</v>
      </c>
    </row>
    <row r="5319" spans="1:4" x14ac:dyDescent="0.25">
      <c r="A5319" t="s">
        <v>2828</v>
      </c>
      <c r="B5319">
        <v>1</v>
      </c>
      <c r="C5319" s="54">
        <v>43405</v>
      </c>
      <c r="D5319" s="3" t="str">
        <f>YEAR(Datos_Consumo[[#This Row],[FECHA]])&amp;"-"&amp;MONTH(Datos_Consumo[[#This Row],[FECHA]])</f>
        <v>2018-11</v>
      </c>
    </row>
    <row r="5320" spans="1:4" x14ac:dyDescent="0.25">
      <c r="A5320" t="s">
        <v>2829</v>
      </c>
      <c r="B5320">
        <v>31</v>
      </c>
      <c r="C5320" s="54">
        <v>43313</v>
      </c>
      <c r="D5320" s="3" t="str">
        <f>YEAR(Datos_Consumo[[#This Row],[FECHA]])&amp;"-"&amp;MONTH(Datos_Consumo[[#This Row],[FECHA]])</f>
        <v>2018-8</v>
      </c>
    </row>
    <row r="5321" spans="1:4" x14ac:dyDescent="0.25">
      <c r="A5321" t="s">
        <v>2830</v>
      </c>
      <c r="B5321">
        <v>6</v>
      </c>
      <c r="C5321" s="54">
        <v>43313</v>
      </c>
      <c r="D5321" s="3" t="str">
        <f>YEAR(Datos_Consumo[[#This Row],[FECHA]])&amp;"-"&amp;MONTH(Datos_Consumo[[#This Row],[FECHA]])</f>
        <v>2018-8</v>
      </c>
    </row>
    <row r="5322" spans="1:4" x14ac:dyDescent="0.25">
      <c r="A5322" t="s">
        <v>2831</v>
      </c>
      <c r="B5322">
        <v>57</v>
      </c>
      <c r="C5322" s="54">
        <v>43313</v>
      </c>
      <c r="D5322" s="3" t="str">
        <f>YEAR(Datos_Consumo[[#This Row],[FECHA]])&amp;"-"&amp;MONTH(Datos_Consumo[[#This Row],[FECHA]])</f>
        <v>2018-8</v>
      </c>
    </row>
    <row r="5323" spans="1:4" x14ac:dyDescent="0.25">
      <c r="A5323" t="s">
        <v>2831</v>
      </c>
      <c r="B5323">
        <v>58</v>
      </c>
      <c r="C5323" s="54">
        <v>43344</v>
      </c>
      <c r="D5323" s="3" t="str">
        <f>YEAR(Datos_Consumo[[#This Row],[FECHA]])&amp;"-"&amp;MONTH(Datos_Consumo[[#This Row],[FECHA]])</f>
        <v>2018-9</v>
      </c>
    </row>
    <row r="5324" spans="1:4" x14ac:dyDescent="0.25">
      <c r="A5324" t="s">
        <v>2831</v>
      </c>
      <c r="B5324">
        <v>17</v>
      </c>
      <c r="C5324" s="54">
        <v>43374</v>
      </c>
      <c r="D5324" s="3" t="str">
        <f>YEAR(Datos_Consumo[[#This Row],[FECHA]])&amp;"-"&amp;MONTH(Datos_Consumo[[#This Row],[FECHA]])</f>
        <v>2018-10</v>
      </c>
    </row>
    <row r="5325" spans="1:4" x14ac:dyDescent="0.25">
      <c r="A5325" t="s">
        <v>2831</v>
      </c>
      <c r="B5325">
        <v>63</v>
      </c>
      <c r="C5325" s="54">
        <v>43405</v>
      </c>
      <c r="D5325" s="3" t="str">
        <f>YEAR(Datos_Consumo[[#This Row],[FECHA]])&amp;"-"&amp;MONTH(Datos_Consumo[[#This Row],[FECHA]])</f>
        <v>2018-11</v>
      </c>
    </row>
    <row r="5326" spans="1:4" x14ac:dyDescent="0.25">
      <c r="A5326" t="s">
        <v>2831</v>
      </c>
      <c r="B5326">
        <v>18</v>
      </c>
      <c r="C5326" s="54">
        <v>43435</v>
      </c>
      <c r="D5326" s="3" t="str">
        <f>YEAR(Datos_Consumo[[#This Row],[FECHA]])&amp;"-"&amp;MONTH(Datos_Consumo[[#This Row],[FECHA]])</f>
        <v>2018-12</v>
      </c>
    </row>
    <row r="5327" spans="1:4" x14ac:dyDescent="0.25">
      <c r="A5327" t="s">
        <v>2831</v>
      </c>
      <c r="B5327">
        <v>38</v>
      </c>
      <c r="C5327" s="54">
        <v>43466</v>
      </c>
      <c r="D5327" s="3" t="str">
        <f>YEAR(Datos_Consumo[[#This Row],[FECHA]])&amp;"-"&amp;MONTH(Datos_Consumo[[#This Row],[FECHA]])</f>
        <v>2019-1</v>
      </c>
    </row>
    <row r="5328" spans="1:4" x14ac:dyDescent="0.25">
      <c r="A5328" t="s">
        <v>2832</v>
      </c>
      <c r="B5328">
        <v>45</v>
      </c>
      <c r="C5328" s="54">
        <v>43313</v>
      </c>
      <c r="D5328" s="3" t="str">
        <f>YEAR(Datos_Consumo[[#This Row],[FECHA]])&amp;"-"&amp;MONTH(Datos_Consumo[[#This Row],[FECHA]])</f>
        <v>2018-8</v>
      </c>
    </row>
    <row r="5329" spans="1:4" x14ac:dyDescent="0.25">
      <c r="A5329" t="s">
        <v>2832</v>
      </c>
      <c r="B5329">
        <v>49</v>
      </c>
      <c r="C5329" s="54">
        <v>43344</v>
      </c>
      <c r="D5329" s="3" t="str">
        <f>YEAR(Datos_Consumo[[#This Row],[FECHA]])&amp;"-"&amp;MONTH(Datos_Consumo[[#This Row],[FECHA]])</f>
        <v>2018-9</v>
      </c>
    </row>
    <row r="5330" spans="1:4" x14ac:dyDescent="0.25">
      <c r="A5330" t="s">
        <v>2832</v>
      </c>
      <c r="B5330">
        <v>65</v>
      </c>
      <c r="C5330" s="54">
        <v>43374</v>
      </c>
      <c r="D5330" s="3" t="str">
        <f>YEAR(Datos_Consumo[[#This Row],[FECHA]])&amp;"-"&amp;MONTH(Datos_Consumo[[#This Row],[FECHA]])</f>
        <v>2018-10</v>
      </c>
    </row>
    <row r="5331" spans="1:4" x14ac:dyDescent="0.25">
      <c r="A5331" t="s">
        <v>2832</v>
      </c>
      <c r="B5331">
        <v>47</v>
      </c>
      <c r="C5331" s="54">
        <v>43405</v>
      </c>
      <c r="D5331" s="3" t="str">
        <f>YEAR(Datos_Consumo[[#This Row],[FECHA]])&amp;"-"&amp;MONTH(Datos_Consumo[[#This Row],[FECHA]])</f>
        <v>2018-11</v>
      </c>
    </row>
    <row r="5332" spans="1:4" x14ac:dyDescent="0.25">
      <c r="A5332" t="s">
        <v>2832</v>
      </c>
      <c r="B5332">
        <v>19</v>
      </c>
      <c r="C5332" s="54">
        <v>43435</v>
      </c>
      <c r="D5332" s="3" t="str">
        <f>YEAR(Datos_Consumo[[#This Row],[FECHA]])&amp;"-"&amp;MONTH(Datos_Consumo[[#This Row],[FECHA]])</f>
        <v>2018-12</v>
      </c>
    </row>
    <row r="5333" spans="1:4" x14ac:dyDescent="0.25">
      <c r="A5333" t="s">
        <v>2833</v>
      </c>
      <c r="B5333">
        <v>117</v>
      </c>
      <c r="C5333" s="54">
        <v>43313</v>
      </c>
      <c r="D5333" s="3" t="str">
        <f>YEAR(Datos_Consumo[[#This Row],[FECHA]])&amp;"-"&amp;MONTH(Datos_Consumo[[#This Row],[FECHA]])</f>
        <v>2018-8</v>
      </c>
    </row>
    <row r="5334" spans="1:4" x14ac:dyDescent="0.25">
      <c r="A5334" t="s">
        <v>2833</v>
      </c>
      <c r="B5334">
        <v>216</v>
      </c>
      <c r="C5334" s="54">
        <v>43344</v>
      </c>
      <c r="D5334" s="3" t="str">
        <f>YEAR(Datos_Consumo[[#This Row],[FECHA]])&amp;"-"&amp;MONTH(Datos_Consumo[[#This Row],[FECHA]])</f>
        <v>2018-9</v>
      </c>
    </row>
    <row r="5335" spans="1:4" x14ac:dyDescent="0.25">
      <c r="A5335" t="s">
        <v>2833</v>
      </c>
      <c r="B5335">
        <v>133</v>
      </c>
      <c r="C5335" s="54">
        <v>43374</v>
      </c>
      <c r="D5335" s="3" t="str">
        <f>YEAR(Datos_Consumo[[#This Row],[FECHA]])&amp;"-"&amp;MONTH(Datos_Consumo[[#This Row],[FECHA]])</f>
        <v>2018-10</v>
      </c>
    </row>
    <row r="5336" spans="1:4" x14ac:dyDescent="0.25">
      <c r="A5336" t="s">
        <v>2833</v>
      </c>
      <c r="B5336">
        <v>17</v>
      </c>
      <c r="C5336" s="54">
        <v>43405</v>
      </c>
      <c r="D5336" s="3" t="str">
        <f>YEAR(Datos_Consumo[[#This Row],[FECHA]])&amp;"-"&amp;MONTH(Datos_Consumo[[#This Row],[FECHA]])</f>
        <v>2018-11</v>
      </c>
    </row>
    <row r="5337" spans="1:4" x14ac:dyDescent="0.25">
      <c r="A5337" t="s">
        <v>2834</v>
      </c>
      <c r="B5337">
        <v>37</v>
      </c>
      <c r="C5337" s="54">
        <v>43344</v>
      </c>
      <c r="D5337" s="3" t="str">
        <f>YEAR(Datos_Consumo[[#This Row],[FECHA]])&amp;"-"&amp;MONTH(Datos_Consumo[[#This Row],[FECHA]])</f>
        <v>2018-9</v>
      </c>
    </row>
    <row r="5338" spans="1:4" x14ac:dyDescent="0.25">
      <c r="A5338" t="s">
        <v>2834</v>
      </c>
      <c r="B5338">
        <v>56</v>
      </c>
      <c r="C5338" s="54">
        <v>43374</v>
      </c>
      <c r="D5338" s="3" t="str">
        <f>YEAR(Datos_Consumo[[#This Row],[FECHA]])&amp;"-"&amp;MONTH(Datos_Consumo[[#This Row],[FECHA]])</f>
        <v>2018-10</v>
      </c>
    </row>
    <row r="5339" spans="1:4" x14ac:dyDescent="0.25">
      <c r="A5339" t="s">
        <v>2834</v>
      </c>
      <c r="B5339">
        <v>62</v>
      </c>
      <c r="C5339" s="54">
        <v>43405</v>
      </c>
      <c r="D5339" s="3" t="str">
        <f>YEAR(Datos_Consumo[[#This Row],[FECHA]])&amp;"-"&amp;MONTH(Datos_Consumo[[#This Row],[FECHA]])</f>
        <v>2018-11</v>
      </c>
    </row>
    <row r="5340" spans="1:4" x14ac:dyDescent="0.25">
      <c r="A5340" t="s">
        <v>2834</v>
      </c>
      <c r="B5340">
        <v>22</v>
      </c>
      <c r="C5340" s="54">
        <v>43435</v>
      </c>
      <c r="D5340" s="3" t="str">
        <f>YEAR(Datos_Consumo[[#This Row],[FECHA]])&amp;"-"&amp;MONTH(Datos_Consumo[[#This Row],[FECHA]])</f>
        <v>2018-12</v>
      </c>
    </row>
    <row r="5341" spans="1:4" x14ac:dyDescent="0.25">
      <c r="A5341" t="s">
        <v>2834</v>
      </c>
      <c r="B5341">
        <v>14</v>
      </c>
      <c r="C5341" s="54">
        <v>43466</v>
      </c>
      <c r="D5341" s="3" t="str">
        <f>YEAR(Datos_Consumo[[#This Row],[FECHA]])&amp;"-"&amp;MONTH(Datos_Consumo[[#This Row],[FECHA]])</f>
        <v>2019-1</v>
      </c>
    </row>
    <row r="5342" spans="1:4" x14ac:dyDescent="0.25">
      <c r="A5342" t="s">
        <v>2835</v>
      </c>
      <c r="B5342">
        <v>6</v>
      </c>
      <c r="C5342" s="54">
        <v>43313</v>
      </c>
      <c r="D5342" s="3" t="str">
        <f>YEAR(Datos_Consumo[[#This Row],[FECHA]])&amp;"-"&amp;MONTH(Datos_Consumo[[#This Row],[FECHA]])</f>
        <v>2018-8</v>
      </c>
    </row>
    <row r="5343" spans="1:4" x14ac:dyDescent="0.25">
      <c r="A5343" t="s">
        <v>2835</v>
      </c>
      <c r="B5343">
        <v>12</v>
      </c>
      <c r="C5343" s="54">
        <v>43344</v>
      </c>
      <c r="D5343" s="3" t="str">
        <f>YEAR(Datos_Consumo[[#This Row],[FECHA]])&amp;"-"&amp;MONTH(Datos_Consumo[[#This Row],[FECHA]])</f>
        <v>2018-9</v>
      </c>
    </row>
    <row r="5344" spans="1:4" x14ac:dyDescent="0.25">
      <c r="A5344" t="s">
        <v>2836</v>
      </c>
      <c r="B5344">
        <v>11</v>
      </c>
      <c r="C5344" s="54">
        <v>43313</v>
      </c>
      <c r="D5344" s="3" t="str">
        <f>YEAR(Datos_Consumo[[#This Row],[FECHA]])&amp;"-"&amp;MONTH(Datos_Consumo[[#This Row],[FECHA]])</f>
        <v>2018-8</v>
      </c>
    </row>
    <row r="5345" spans="1:4" x14ac:dyDescent="0.25">
      <c r="A5345" t="s">
        <v>2837</v>
      </c>
      <c r="B5345">
        <v>6</v>
      </c>
      <c r="C5345" s="54">
        <v>43313</v>
      </c>
      <c r="D5345" s="3" t="str">
        <f>YEAR(Datos_Consumo[[#This Row],[FECHA]])&amp;"-"&amp;MONTH(Datos_Consumo[[#This Row],[FECHA]])</f>
        <v>2018-8</v>
      </c>
    </row>
    <row r="5346" spans="1:4" x14ac:dyDescent="0.25">
      <c r="A5346" t="s">
        <v>2837</v>
      </c>
      <c r="B5346">
        <v>28</v>
      </c>
      <c r="C5346" s="54">
        <v>43344</v>
      </c>
      <c r="D5346" s="3" t="str">
        <f>YEAR(Datos_Consumo[[#This Row],[FECHA]])&amp;"-"&amp;MONTH(Datos_Consumo[[#This Row],[FECHA]])</f>
        <v>2018-9</v>
      </c>
    </row>
    <row r="5347" spans="1:4" x14ac:dyDescent="0.25">
      <c r="A5347" t="s">
        <v>2837</v>
      </c>
      <c r="B5347">
        <v>5</v>
      </c>
      <c r="C5347" s="54">
        <v>43374</v>
      </c>
      <c r="D5347" s="3" t="str">
        <f>YEAR(Datos_Consumo[[#This Row],[FECHA]])&amp;"-"&amp;MONTH(Datos_Consumo[[#This Row],[FECHA]])</f>
        <v>2018-10</v>
      </c>
    </row>
    <row r="5348" spans="1:4" x14ac:dyDescent="0.25">
      <c r="A5348" t="s">
        <v>2837</v>
      </c>
      <c r="B5348">
        <v>31</v>
      </c>
      <c r="C5348" s="54">
        <v>43405</v>
      </c>
      <c r="D5348" s="3" t="str">
        <f>YEAR(Datos_Consumo[[#This Row],[FECHA]])&amp;"-"&amp;MONTH(Datos_Consumo[[#This Row],[FECHA]])</f>
        <v>2018-11</v>
      </c>
    </row>
    <row r="5349" spans="1:4" x14ac:dyDescent="0.25">
      <c r="A5349" t="s">
        <v>2837</v>
      </c>
      <c r="B5349">
        <v>15</v>
      </c>
      <c r="C5349" s="54">
        <v>43435</v>
      </c>
      <c r="D5349" s="3" t="str">
        <f>YEAR(Datos_Consumo[[#This Row],[FECHA]])&amp;"-"&amp;MONTH(Datos_Consumo[[#This Row],[FECHA]])</f>
        <v>2018-12</v>
      </c>
    </row>
    <row r="5350" spans="1:4" x14ac:dyDescent="0.25">
      <c r="A5350" t="s">
        <v>2837</v>
      </c>
      <c r="B5350">
        <v>6</v>
      </c>
      <c r="C5350" s="54">
        <v>43466</v>
      </c>
      <c r="D5350" s="3" t="str">
        <f>YEAR(Datos_Consumo[[#This Row],[FECHA]])&amp;"-"&amp;MONTH(Datos_Consumo[[#This Row],[FECHA]])</f>
        <v>2019-1</v>
      </c>
    </row>
    <row r="5351" spans="1:4" x14ac:dyDescent="0.25">
      <c r="A5351" t="s">
        <v>2838</v>
      </c>
      <c r="B5351">
        <v>214</v>
      </c>
      <c r="C5351" s="54">
        <v>43313</v>
      </c>
      <c r="D5351" s="3" t="str">
        <f>YEAR(Datos_Consumo[[#This Row],[FECHA]])&amp;"-"&amp;MONTH(Datos_Consumo[[#This Row],[FECHA]])</f>
        <v>2018-8</v>
      </c>
    </row>
    <row r="5352" spans="1:4" x14ac:dyDescent="0.25">
      <c r="A5352" t="s">
        <v>2838</v>
      </c>
      <c r="B5352">
        <v>117</v>
      </c>
      <c r="C5352" s="54">
        <v>43344</v>
      </c>
      <c r="D5352" s="3" t="str">
        <f>YEAR(Datos_Consumo[[#This Row],[FECHA]])&amp;"-"&amp;MONTH(Datos_Consumo[[#This Row],[FECHA]])</f>
        <v>2018-9</v>
      </c>
    </row>
    <row r="5353" spans="1:4" x14ac:dyDescent="0.25">
      <c r="A5353" t="s">
        <v>2838</v>
      </c>
      <c r="B5353">
        <v>80</v>
      </c>
      <c r="C5353" s="54">
        <v>43374</v>
      </c>
      <c r="D5353" s="3" t="str">
        <f>YEAR(Datos_Consumo[[#This Row],[FECHA]])&amp;"-"&amp;MONTH(Datos_Consumo[[#This Row],[FECHA]])</f>
        <v>2018-10</v>
      </c>
    </row>
    <row r="5354" spans="1:4" x14ac:dyDescent="0.25">
      <c r="A5354" t="s">
        <v>2838</v>
      </c>
      <c r="B5354">
        <v>89</v>
      </c>
      <c r="C5354" s="54">
        <v>43405</v>
      </c>
      <c r="D5354" s="3" t="str">
        <f>YEAR(Datos_Consumo[[#This Row],[FECHA]])&amp;"-"&amp;MONTH(Datos_Consumo[[#This Row],[FECHA]])</f>
        <v>2018-11</v>
      </c>
    </row>
    <row r="5355" spans="1:4" x14ac:dyDescent="0.25">
      <c r="A5355" t="s">
        <v>2838</v>
      </c>
      <c r="B5355">
        <v>195</v>
      </c>
      <c r="C5355" s="54">
        <v>43435</v>
      </c>
      <c r="D5355" s="3" t="str">
        <f>YEAR(Datos_Consumo[[#This Row],[FECHA]])&amp;"-"&amp;MONTH(Datos_Consumo[[#This Row],[FECHA]])</f>
        <v>2018-12</v>
      </c>
    </row>
    <row r="5356" spans="1:4" x14ac:dyDescent="0.25">
      <c r="A5356" t="s">
        <v>2838</v>
      </c>
      <c r="B5356">
        <v>55</v>
      </c>
      <c r="C5356" s="54">
        <v>43466</v>
      </c>
      <c r="D5356" s="3" t="str">
        <f>YEAR(Datos_Consumo[[#This Row],[FECHA]])&amp;"-"&amp;MONTH(Datos_Consumo[[#This Row],[FECHA]])</f>
        <v>2019-1</v>
      </c>
    </row>
    <row r="5357" spans="1:4" x14ac:dyDescent="0.25">
      <c r="A5357" t="s">
        <v>2839</v>
      </c>
      <c r="B5357">
        <v>62</v>
      </c>
      <c r="C5357" s="54">
        <v>43313</v>
      </c>
      <c r="D5357" s="3" t="str">
        <f>YEAR(Datos_Consumo[[#This Row],[FECHA]])&amp;"-"&amp;MONTH(Datos_Consumo[[#This Row],[FECHA]])</f>
        <v>2018-8</v>
      </c>
    </row>
    <row r="5358" spans="1:4" x14ac:dyDescent="0.25">
      <c r="A5358" t="s">
        <v>2839</v>
      </c>
      <c r="B5358">
        <v>36</v>
      </c>
      <c r="C5358" s="54">
        <v>43344</v>
      </c>
      <c r="D5358" s="3" t="str">
        <f>YEAR(Datos_Consumo[[#This Row],[FECHA]])&amp;"-"&amp;MONTH(Datos_Consumo[[#This Row],[FECHA]])</f>
        <v>2018-9</v>
      </c>
    </row>
    <row r="5359" spans="1:4" x14ac:dyDescent="0.25">
      <c r="A5359" t="s">
        <v>2839</v>
      </c>
      <c r="B5359">
        <v>28</v>
      </c>
      <c r="C5359" s="54">
        <v>43374</v>
      </c>
      <c r="D5359" s="3" t="str">
        <f>YEAR(Datos_Consumo[[#This Row],[FECHA]])&amp;"-"&amp;MONTH(Datos_Consumo[[#This Row],[FECHA]])</f>
        <v>2018-10</v>
      </c>
    </row>
    <row r="5360" spans="1:4" x14ac:dyDescent="0.25">
      <c r="A5360" t="s">
        <v>2839</v>
      </c>
      <c r="B5360">
        <v>50</v>
      </c>
      <c r="C5360" s="54">
        <v>43405</v>
      </c>
      <c r="D5360" s="3" t="str">
        <f>YEAR(Datos_Consumo[[#This Row],[FECHA]])&amp;"-"&amp;MONTH(Datos_Consumo[[#This Row],[FECHA]])</f>
        <v>2018-11</v>
      </c>
    </row>
    <row r="5361" spans="1:4" x14ac:dyDescent="0.25">
      <c r="A5361" t="s">
        <v>2839</v>
      </c>
      <c r="B5361">
        <v>33</v>
      </c>
      <c r="C5361" s="54">
        <v>43435</v>
      </c>
      <c r="D5361" s="3" t="str">
        <f>YEAR(Datos_Consumo[[#This Row],[FECHA]])&amp;"-"&amp;MONTH(Datos_Consumo[[#This Row],[FECHA]])</f>
        <v>2018-12</v>
      </c>
    </row>
    <row r="5362" spans="1:4" x14ac:dyDescent="0.25">
      <c r="A5362" t="s">
        <v>2839</v>
      </c>
      <c r="B5362">
        <v>11</v>
      </c>
      <c r="C5362" s="54">
        <v>43466</v>
      </c>
      <c r="D5362" s="3" t="str">
        <f>YEAR(Datos_Consumo[[#This Row],[FECHA]])&amp;"-"&amp;MONTH(Datos_Consumo[[#This Row],[FECHA]])</f>
        <v>2019-1</v>
      </c>
    </row>
    <row r="5363" spans="1:4" x14ac:dyDescent="0.25">
      <c r="A5363" t="s">
        <v>2840</v>
      </c>
      <c r="B5363">
        <v>127</v>
      </c>
      <c r="C5363" s="54">
        <v>43313</v>
      </c>
      <c r="D5363" s="3" t="str">
        <f>YEAR(Datos_Consumo[[#This Row],[FECHA]])&amp;"-"&amp;MONTH(Datos_Consumo[[#This Row],[FECHA]])</f>
        <v>2018-8</v>
      </c>
    </row>
    <row r="5364" spans="1:4" x14ac:dyDescent="0.25">
      <c r="A5364" t="s">
        <v>2840</v>
      </c>
      <c r="B5364">
        <v>50</v>
      </c>
      <c r="C5364" s="54">
        <v>43344</v>
      </c>
      <c r="D5364" s="3" t="str">
        <f>YEAR(Datos_Consumo[[#This Row],[FECHA]])&amp;"-"&amp;MONTH(Datos_Consumo[[#This Row],[FECHA]])</f>
        <v>2018-9</v>
      </c>
    </row>
    <row r="5365" spans="1:4" x14ac:dyDescent="0.25">
      <c r="A5365" t="s">
        <v>2840</v>
      </c>
      <c r="B5365">
        <v>49</v>
      </c>
      <c r="C5365" s="54">
        <v>43374</v>
      </c>
      <c r="D5365" s="3" t="str">
        <f>YEAR(Datos_Consumo[[#This Row],[FECHA]])&amp;"-"&amp;MONTH(Datos_Consumo[[#This Row],[FECHA]])</f>
        <v>2018-10</v>
      </c>
    </row>
    <row r="5366" spans="1:4" x14ac:dyDescent="0.25">
      <c r="A5366" t="s">
        <v>2840</v>
      </c>
      <c r="B5366">
        <v>77</v>
      </c>
      <c r="C5366" s="54">
        <v>43405</v>
      </c>
      <c r="D5366" s="3" t="str">
        <f>YEAR(Datos_Consumo[[#This Row],[FECHA]])&amp;"-"&amp;MONTH(Datos_Consumo[[#This Row],[FECHA]])</f>
        <v>2018-11</v>
      </c>
    </row>
    <row r="5367" spans="1:4" x14ac:dyDescent="0.25">
      <c r="A5367" t="s">
        <v>2840</v>
      </c>
      <c r="B5367">
        <v>28</v>
      </c>
      <c r="C5367" s="54">
        <v>43435</v>
      </c>
      <c r="D5367" s="3" t="str">
        <f>YEAR(Datos_Consumo[[#This Row],[FECHA]])&amp;"-"&amp;MONTH(Datos_Consumo[[#This Row],[FECHA]])</f>
        <v>2018-12</v>
      </c>
    </row>
    <row r="5368" spans="1:4" x14ac:dyDescent="0.25">
      <c r="A5368" t="s">
        <v>2840</v>
      </c>
      <c r="B5368">
        <v>109</v>
      </c>
      <c r="C5368" s="54">
        <v>43466</v>
      </c>
      <c r="D5368" s="3" t="str">
        <f>YEAR(Datos_Consumo[[#This Row],[FECHA]])&amp;"-"&amp;MONTH(Datos_Consumo[[#This Row],[FECHA]])</f>
        <v>2019-1</v>
      </c>
    </row>
    <row r="5369" spans="1:4" x14ac:dyDescent="0.25">
      <c r="A5369" t="s">
        <v>2841</v>
      </c>
      <c r="B5369">
        <v>21</v>
      </c>
      <c r="C5369" s="54">
        <v>43313</v>
      </c>
      <c r="D5369" s="3" t="str">
        <f>YEAR(Datos_Consumo[[#This Row],[FECHA]])&amp;"-"&amp;MONTH(Datos_Consumo[[#This Row],[FECHA]])</f>
        <v>2018-8</v>
      </c>
    </row>
    <row r="5370" spans="1:4" x14ac:dyDescent="0.25">
      <c r="A5370" t="s">
        <v>2841</v>
      </c>
      <c r="B5370">
        <v>3</v>
      </c>
      <c r="C5370" s="54">
        <v>43344</v>
      </c>
      <c r="D5370" s="3" t="str">
        <f>YEAR(Datos_Consumo[[#This Row],[FECHA]])&amp;"-"&amp;MONTH(Datos_Consumo[[#This Row],[FECHA]])</f>
        <v>2018-9</v>
      </c>
    </row>
    <row r="5371" spans="1:4" x14ac:dyDescent="0.25">
      <c r="A5371" t="s">
        <v>2842</v>
      </c>
      <c r="B5371">
        <v>14</v>
      </c>
      <c r="C5371" s="54">
        <v>43344</v>
      </c>
      <c r="D5371" s="3" t="str">
        <f>YEAR(Datos_Consumo[[#This Row],[FECHA]])&amp;"-"&amp;MONTH(Datos_Consumo[[#This Row],[FECHA]])</f>
        <v>2018-9</v>
      </c>
    </row>
    <row r="5372" spans="1:4" x14ac:dyDescent="0.25">
      <c r="A5372" t="s">
        <v>2842</v>
      </c>
      <c r="B5372">
        <v>28</v>
      </c>
      <c r="C5372" s="54">
        <v>43374</v>
      </c>
      <c r="D5372" s="3" t="str">
        <f>YEAR(Datos_Consumo[[#This Row],[FECHA]])&amp;"-"&amp;MONTH(Datos_Consumo[[#This Row],[FECHA]])</f>
        <v>2018-10</v>
      </c>
    </row>
    <row r="5373" spans="1:4" x14ac:dyDescent="0.25">
      <c r="A5373" t="s">
        <v>2842</v>
      </c>
      <c r="B5373">
        <v>9</v>
      </c>
      <c r="C5373" s="54">
        <v>43405</v>
      </c>
      <c r="D5373" s="3" t="str">
        <f>YEAR(Datos_Consumo[[#This Row],[FECHA]])&amp;"-"&amp;MONTH(Datos_Consumo[[#This Row],[FECHA]])</f>
        <v>2018-11</v>
      </c>
    </row>
    <row r="5374" spans="1:4" x14ac:dyDescent="0.25">
      <c r="A5374" t="s">
        <v>2842</v>
      </c>
      <c r="B5374">
        <v>16</v>
      </c>
      <c r="C5374" s="54">
        <v>43435</v>
      </c>
      <c r="D5374" s="3" t="str">
        <f>YEAR(Datos_Consumo[[#This Row],[FECHA]])&amp;"-"&amp;MONTH(Datos_Consumo[[#This Row],[FECHA]])</f>
        <v>2018-12</v>
      </c>
    </row>
    <row r="5375" spans="1:4" x14ac:dyDescent="0.25">
      <c r="A5375" t="s">
        <v>2842</v>
      </c>
      <c r="B5375">
        <v>7</v>
      </c>
      <c r="C5375" s="54">
        <v>43466</v>
      </c>
      <c r="D5375" s="3" t="str">
        <f>YEAR(Datos_Consumo[[#This Row],[FECHA]])&amp;"-"&amp;MONTH(Datos_Consumo[[#This Row],[FECHA]])</f>
        <v>2019-1</v>
      </c>
    </row>
    <row r="5376" spans="1:4" x14ac:dyDescent="0.25">
      <c r="A5376" t="s">
        <v>2843</v>
      </c>
      <c r="B5376">
        <v>10</v>
      </c>
      <c r="C5376" s="54">
        <v>43405</v>
      </c>
      <c r="D5376" s="3" t="str">
        <f>YEAR(Datos_Consumo[[#This Row],[FECHA]])&amp;"-"&amp;MONTH(Datos_Consumo[[#This Row],[FECHA]])</f>
        <v>2018-11</v>
      </c>
    </row>
    <row r="5377" spans="1:4" x14ac:dyDescent="0.25">
      <c r="A5377" t="s">
        <v>2843</v>
      </c>
      <c r="B5377">
        <v>3</v>
      </c>
      <c r="C5377" s="54">
        <v>43435</v>
      </c>
      <c r="D5377" s="3" t="str">
        <f>YEAR(Datos_Consumo[[#This Row],[FECHA]])&amp;"-"&amp;MONTH(Datos_Consumo[[#This Row],[FECHA]])</f>
        <v>2018-12</v>
      </c>
    </row>
    <row r="5378" spans="1:4" x14ac:dyDescent="0.25">
      <c r="A5378" t="s">
        <v>2843</v>
      </c>
      <c r="B5378">
        <v>16</v>
      </c>
      <c r="C5378" s="54">
        <v>43466</v>
      </c>
      <c r="D5378" s="3" t="str">
        <f>YEAR(Datos_Consumo[[#This Row],[FECHA]])&amp;"-"&amp;MONTH(Datos_Consumo[[#This Row],[FECHA]])</f>
        <v>2019-1</v>
      </c>
    </row>
    <row r="5379" spans="1:4" x14ac:dyDescent="0.25">
      <c r="A5379" t="s">
        <v>2844</v>
      </c>
      <c r="B5379">
        <v>80</v>
      </c>
      <c r="C5379" s="54">
        <v>43435</v>
      </c>
      <c r="D5379" s="3" t="str">
        <f>YEAR(Datos_Consumo[[#This Row],[FECHA]])&amp;"-"&amp;MONTH(Datos_Consumo[[#This Row],[FECHA]])</f>
        <v>2018-12</v>
      </c>
    </row>
    <row r="5380" spans="1:4" x14ac:dyDescent="0.25">
      <c r="A5380" t="s">
        <v>2845</v>
      </c>
      <c r="B5380">
        <v>25</v>
      </c>
      <c r="C5380" s="54">
        <v>43313</v>
      </c>
      <c r="D5380" s="3" t="str">
        <f>YEAR(Datos_Consumo[[#This Row],[FECHA]])&amp;"-"&amp;MONTH(Datos_Consumo[[#This Row],[FECHA]])</f>
        <v>2018-8</v>
      </c>
    </row>
    <row r="5381" spans="1:4" x14ac:dyDescent="0.25">
      <c r="A5381" t="s">
        <v>2845</v>
      </c>
      <c r="B5381">
        <v>25</v>
      </c>
      <c r="C5381" s="54">
        <v>43344</v>
      </c>
      <c r="D5381" s="3" t="str">
        <f>YEAR(Datos_Consumo[[#This Row],[FECHA]])&amp;"-"&amp;MONTH(Datos_Consumo[[#This Row],[FECHA]])</f>
        <v>2018-9</v>
      </c>
    </row>
    <row r="5382" spans="1:4" x14ac:dyDescent="0.25">
      <c r="A5382" t="s">
        <v>2845</v>
      </c>
      <c r="B5382">
        <v>6</v>
      </c>
      <c r="C5382" s="54">
        <v>43374</v>
      </c>
      <c r="D5382" s="3" t="str">
        <f>YEAR(Datos_Consumo[[#This Row],[FECHA]])&amp;"-"&amp;MONTH(Datos_Consumo[[#This Row],[FECHA]])</f>
        <v>2018-10</v>
      </c>
    </row>
    <row r="5383" spans="1:4" x14ac:dyDescent="0.25">
      <c r="A5383" t="s">
        <v>2845</v>
      </c>
      <c r="B5383">
        <v>38</v>
      </c>
      <c r="C5383" s="54">
        <v>43405</v>
      </c>
      <c r="D5383" s="3" t="str">
        <f>YEAR(Datos_Consumo[[#This Row],[FECHA]])&amp;"-"&amp;MONTH(Datos_Consumo[[#This Row],[FECHA]])</f>
        <v>2018-11</v>
      </c>
    </row>
    <row r="5384" spans="1:4" x14ac:dyDescent="0.25">
      <c r="A5384" t="s">
        <v>2845</v>
      </c>
      <c r="B5384">
        <v>18</v>
      </c>
      <c r="C5384" s="54">
        <v>43435</v>
      </c>
      <c r="D5384" s="3" t="str">
        <f>YEAR(Datos_Consumo[[#This Row],[FECHA]])&amp;"-"&amp;MONTH(Datos_Consumo[[#This Row],[FECHA]])</f>
        <v>2018-12</v>
      </c>
    </row>
    <row r="5385" spans="1:4" x14ac:dyDescent="0.25">
      <c r="A5385" t="s">
        <v>2845</v>
      </c>
      <c r="B5385">
        <v>1</v>
      </c>
      <c r="C5385" s="54">
        <v>43466</v>
      </c>
      <c r="D5385" s="3" t="str">
        <f>YEAR(Datos_Consumo[[#This Row],[FECHA]])&amp;"-"&amp;MONTH(Datos_Consumo[[#This Row],[FECHA]])</f>
        <v>2019-1</v>
      </c>
    </row>
    <row r="5386" spans="1:4" x14ac:dyDescent="0.25">
      <c r="A5386" t="s">
        <v>2846</v>
      </c>
      <c r="B5386">
        <v>16</v>
      </c>
      <c r="C5386" s="54">
        <v>43313</v>
      </c>
      <c r="D5386" s="3" t="str">
        <f>YEAR(Datos_Consumo[[#This Row],[FECHA]])&amp;"-"&amp;MONTH(Datos_Consumo[[#This Row],[FECHA]])</f>
        <v>2018-8</v>
      </c>
    </row>
    <row r="5387" spans="1:4" x14ac:dyDescent="0.25">
      <c r="A5387" t="s">
        <v>2846</v>
      </c>
      <c r="B5387">
        <v>7</v>
      </c>
      <c r="C5387" s="54">
        <v>43344</v>
      </c>
      <c r="D5387" s="3" t="str">
        <f>YEAR(Datos_Consumo[[#This Row],[FECHA]])&amp;"-"&amp;MONTH(Datos_Consumo[[#This Row],[FECHA]])</f>
        <v>2018-9</v>
      </c>
    </row>
    <row r="5388" spans="1:4" x14ac:dyDescent="0.25">
      <c r="A5388" t="s">
        <v>2847</v>
      </c>
      <c r="B5388">
        <v>30</v>
      </c>
      <c r="C5388" s="54">
        <v>43313</v>
      </c>
      <c r="D5388" s="3" t="str">
        <f>YEAR(Datos_Consumo[[#This Row],[FECHA]])&amp;"-"&amp;MONTH(Datos_Consumo[[#This Row],[FECHA]])</f>
        <v>2018-8</v>
      </c>
    </row>
    <row r="5389" spans="1:4" x14ac:dyDescent="0.25">
      <c r="A5389" t="s">
        <v>2847</v>
      </c>
      <c r="B5389">
        <v>34</v>
      </c>
      <c r="C5389" s="54">
        <v>43344</v>
      </c>
      <c r="D5389" s="3" t="str">
        <f>YEAR(Datos_Consumo[[#This Row],[FECHA]])&amp;"-"&amp;MONTH(Datos_Consumo[[#This Row],[FECHA]])</f>
        <v>2018-9</v>
      </c>
    </row>
    <row r="5390" spans="1:4" x14ac:dyDescent="0.25">
      <c r="A5390" t="s">
        <v>2847</v>
      </c>
      <c r="B5390">
        <v>34</v>
      </c>
      <c r="C5390" s="54">
        <v>43374</v>
      </c>
      <c r="D5390" s="3" t="str">
        <f>YEAR(Datos_Consumo[[#This Row],[FECHA]])&amp;"-"&amp;MONTH(Datos_Consumo[[#This Row],[FECHA]])</f>
        <v>2018-10</v>
      </c>
    </row>
    <row r="5391" spans="1:4" x14ac:dyDescent="0.25">
      <c r="A5391" t="s">
        <v>2847</v>
      </c>
      <c r="B5391">
        <v>76</v>
      </c>
      <c r="C5391" s="54">
        <v>43405</v>
      </c>
      <c r="D5391" s="3" t="str">
        <f>YEAR(Datos_Consumo[[#This Row],[FECHA]])&amp;"-"&amp;MONTH(Datos_Consumo[[#This Row],[FECHA]])</f>
        <v>2018-11</v>
      </c>
    </row>
    <row r="5392" spans="1:4" x14ac:dyDescent="0.25">
      <c r="A5392" t="s">
        <v>2847</v>
      </c>
      <c r="B5392">
        <v>38</v>
      </c>
      <c r="C5392" s="54">
        <v>43435</v>
      </c>
      <c r="D5392" s="3" t="str">
        <f>YEAR(Datos_Consumo[[#This Row],[FECHA]])&amp;"-"&amp;MONTH(Datos_Consumo[[#This Row],[FECHA]])</f>
        <v>2018-12</v>
      </c>
    </row>
    <row r="5393" spans="1:4" x14ac:dyDescent="0.25">
      <c r="A5393" t="s">
        <v>2847</v>
      </c>
      <c r="B5393">
        <v>36</v>
      </c>
      <c r="C5393" s="54">
        <v>43466</v>
      </c>
      <c r="D5393" s="3" t="str">
        <f>YEAR(Datos_Consumo[[#This Row],[FECHA]])&amp;"-"&amp;MONTH(Datos_Consumo[[#This Row],[FECHA]])</f>
        <v>2019-1</v>
      </c>
    </row>
    <row r="5394" spans="1:4" x14ac:dyDescent="0.25">
      <c r="A5394" t="s">
        <v>2848</v>
      </c>
      <c r="B5394">
        <v>27</v>
      </c>
      <c r="C5394" s="54">
        <v>43313</v>
      </c>
      <c r="D5394" s="3" t="str">
        <f>YEAR(Datos_Consumo[[#This Row],[FECHA]])&amp;"-"&amp;MONTH(Datos_Consumo[[#This Row],[FECHA]])</f>
        <v>2018-8</v>
      </c>
    </row>
    <row r="5395" spans="1:4" x14ac:dyDescent="0.25">
      <c r="A5395" t="s">
        <v>2848</v>
      </c>
      <c r="B5395">
        <v>12</v>
      </c>
      <c r="C5395" s="54">
        <v>43344</v>
      </c>
      <c r="D5395" s="3" t="str">
        <f>YEAR(Datos_Consumo[[#This Row],[FECHA]])&amp;"-"&amp;MONTH(Datos_Consumo[[#This Row],[FECHA]])</f>
        <v>2018-9</v>
      </c>
    </row>
    <row r="5396" spans="1:4" x14ac:dyDescent="0.25">
      <c r="A5396" t="s">
        <v>2848</v>
      </c>
      <c r="B5396">
        <v>6</v>
      </c>
      <c r="C5396" s="54">
        <v>43374</v>
      </c>
      <c r="D5396" s="3" t="str">
        <f>YEAR(Datos_Consumo[[#This Row],[FECHA]])&amp;"-"&amp;MONTH(Datos_Consumo[[#This Row],[FECHA]])</f>
        <v>2018-10</v>
      </c>
    </row>
    <row r="5397" spans="1:4" x14ac:dyDescent="0.25">
      <c r="A5397" t="s">
        <v>2848</v>
      </c>
      <c r="B5397">
        <v>11</v>
      </c>
      <c r="C5397" s="54">
        <v>43435</v>
      </c>
      <c r="D5397" s="3" t="str">
        <f>YEAR(Datos_Consumo[[#This Row],[FECHA]])&amp;"-"&amp;MONTH(Datos_Consumo[[#This Row],[FECHA]])</f>
        <v>2018-12</v>
      </c>
    </row>
    <row r="5398" spans="1:4" x14ac:dyDescent="0.25">
      <c r="A5398" t="s">
        <v>2848</v>
      </c>
      <c r="B5398">
        <v>11</v>
      </c>
      <c r="C5398" s="54">
        <v>43466</v>
      </c>
      <c r="D5398" s="3" t="str">
        <f>YEAR(Datos_Consumo[[#This Row],[FECHA]])&amp;"-"&amp;MONTH(Datos_Consumo[[#This Row],[FECHA]])</f>
        <v>2019-1</v>
      </c>
    </row>
    <row r="5399" spans="1:4" x14ac:dyDescent="0.25">
      <c r="A5399" t="s">
        <v>2849</v>
      </c>
      <c r="B5399">
        <v>8</v>
      </c>
      <c r="C5399" s="54">
        <v>43313</v>
      </c>
      <c r="D5399" s="3" t="str">
        <f>YEAR(Datos_Consumo[[#This Row],[FECHA]])&amp;"-"&amp;MONTH(Datos_Consumo[[#This Row],[FECHA]])</f>
        <v>2018-8</v>
      </c>
    </row>
    <row r="5400" spans="1:4" x14ac:dyDescent="0.25">
      <c r="A5400" t="s">
        <v>2849</v>
      </c>
      <c r="B5400">
        <v>18</v>
      </c>
      <c r="C5400" s="54">
        <v>43344</v>
      </c>
      <c r="D5400" s="3" t="str">
        <f>YEAR(Datos_Consumo[[#This Row],[FECHA]])&amp;"-"&amp;MONTH(Datos_Consumo[[#This Row],[FECHA]])</f>
        <v>2018-9</v>
      </c>
    </row>
    <row r="5401" spans="1:4" x14ac:dyDescent="0.25">
      <c r="A5401" t="s">
        <v>2849</v>
      </c>
      <c r="B5401">
        <v>26</v>
      </c>
      <c r="C5401" s="54">
        <v>43374</v>
      </c>
      <c r="D5401" s="3" t="str">
        <f>YEAR(Datos_Consumo[[#This Row],[FECHA]])&amp;"-"&amp;MONTH(Datos_Consumo[[#This Row],[FECHA]])</f>
        <v>2018-10</v>
      </c>
    </row>
    <row r="5402" spans="1:4" x14ac:dyDescent="0.25">
      <c r="A5402" t="s">
        <v>2849</v>
      </c>
      <c r="B5402">
        <v>39</v>
      </c>
      <c r="C5402" s="54">
        <v>43405</v>
      </c>
      <c r="D5402" s="3" t="str">
        <f>YEAR(Datos_Consumo[[#This Row],[FECHA]])&amp;"-"&amp;MONTH(Datos_Consumo[[#This Row],[FECHA]])</f>
        <v>2018-11</v>
      </c>
    </row>
    <row r="5403" spans="1:4" x14ac:dyDescent="0.25">
      <c r="A5403" t="s">
        <v>2849</v>
      </c>
      <c r="B5403">
        <v>41</v>
      </c>
      <c r="C5403" s="54">
        <v>43435</v>
      </c>
      <c r="D5403" s="3" t="str">
        <f>YEAR(Datos_Consumo[[#This Row],[FECHA]])&amp;"-"&amp;MONTH(Datos_Consumo[[#This Row],[FECHA]])</f>
        <v>2018-12</v>
      </c>
    </row>
    <row r="5404" spans="1:4" x14ac:dyDescent="0.25">
      <c r="A5404" t="s">
        <v>2849</v>
      </c>
      <c r="B5404">
        <v>5</v>
      </c>
      <c r="C5404" s="54">
        <v>43466</v>
      </c>
      <c r="D5404" s="3" t="str">
        <f>YEAR(Datos_Consumo[[#This Row],[FECHA]])&amp;"-"&amp;MONTH(Datos_Consumo[[#This Row],[FECHA]])</f>
        <v>2019-1</v>
      </c>
    </row>
    <row r="5405" spans="1:4" x14ac:dyDescent="0.25">
      <c r="A5405" t="s">
        <v>2850</v>
      </c>
      <c r="B5405">
        <v>34</v>
      </c>
      <c r="C5405" s="54">
        <v>43313</v>
      </c>
      <c r="D5405" s="3" t="str">
        <f>YEAR(Datos_Consumo[[#This Row],[FECHA]])&amp;"-"&amp;MONTH(Datos_Consumo[[#This Row],[FECHA]])</f>
        <v>2018-8</v>
      </c>
    </row>
    <row r="5406" spans="1:4" x14ac:dyDescent="0.25">
      <c r="A5406" t="s">
        <v>2850</v>
      </c>
      <c r="B5406">
        <v>28</v>
      </c>
      <c r="C5406" s="54">
        <v>43344</v>
      </c>
      <c r="D5406" s="3" t="str">
        <f>YEAR(Datos_Consumo[[#This Row],[FECHA]])&amp;"-"&amp;MONTH(Datos_Consumo[[#This Row],[FECHA]])</f>
        <v>2018-9</v>
      </c>
    </row>
    <row r="5407" spans="1:4" x14ac:dyDescent="0.25">
      <c r="A5407" t="s">
        <v>2850</v>
      </c>
      <c r="B5407">
        <v>34</v>
      </c>
      <c r="C5407" s="54">
        <v>43374</v>
      </c>
      <c r="D5407" s="3" t="str">
        <f>YEAR(Datos_Consumo[[#This Row],[FECHA]])&amp;"-"&amp;MONTH(Datos_Consumo[[#This Row],[FECHA]])</f>
        <v>2018-10</v>
      </c>
    </row>
    <row r="5408" spans="1:4" x14ac:dyDescent="0.25">
      <c r="A5408" t="s">
        <v>2850</v>
      </c>
      <c r="B5408">
        <v>33</v>
      </c>
      <c r="C5408" s="54">
        <v>43405</v>
      </c>
      <c r="D5408" s="3" t="str">
        <f>YEAR(Datos_Consumo[[#This Row],[FECHA]])&amp;"-"&amp;MONTH(Datos_Consumo[[#This Row],[FECHA]])</f>
        <v>2018-11</v>
      </c>
    </row>
    <row r="5409" spans="1:4" x14ac:dyDescent="0.25">
      <c r="A5409" t="s">
        <v>2850</v>
      </c>
      <c r="B5409">
        <v>33</v>
      </c>
      <c r="C5409" s="54">
        <v>43435</v>
      </c>
      <c r="D5409" s="3" t="str">
        <f>YEAR(Datos_Consumo[[#This Row],[FECHA]])&amp;"-"&amp;MONTH(Datos_Consumo[[#This Row],[FECHA]])</f>
        <v>2018-12</v>
      </c>
    </row>
    <row r="5410" spans="1:4" x14ac:dyDescent="0.25">
      <c r="A5410" t="s">
        <v>2851</v>
      </c>
      <c r="B5410">
        <v>18</v>
      </c>
      <c r="C5410" s="54">
        <v>43313</v>
      </c>
      <c r="D5410" s="3" t="str">
        <f>YEAR(Datos_Consumo[[#This Row],[FECHA]])&amp;"-"&amp;MONTH(Datos_Consumo[[#This Row],[FECHA]])</f>
        <v>2018-8</v>
      </c>
    </row>
    <row r="5411" spans="1:4" x14ac:dyDescent="0.25">
      <c r="A5411" t="s">
        <v>2851</v>
      </c>
      <c r="B5411">
        <v>18</v>
      </c>
      <c r="C5411" s="54">
        <v>43344</v>
      </c>
      <c r="D5411" s="3" t="str">
        <f>YEAR(Datos_Consumo[[#This Row],[FECHA]])&amp;"-"&amp;MONTH(Datos_Consumo[[#This Row],[FECHA]])</f>
        <v>2018-9</v>
      </c>
    </row>
    <row r="5412" spans="1:4" x14ac:dyDescent="0.25">
      <c r="A5412" t="s">
        <v>2851</v>
      </c>
      <c r="B5412">
        <v>5</v>
      </c>
      <c r="C5412" s="54">
        <v>43374</v>
      </c>
      <c r="D5412" s="3" t="str">
        <f>YEAR(Datos_Consumo[[#This Row],[FECHA]])&amp;"-"&amp;MONTH(Datos_Consumo[[#This Row],[FECHA]])</f>
        <v>2018-10</v>
      </c>
    </row>
    <row r="5413" spans="1:4" x14ac:dyDescent="0.25">
      <c r="A5413" t="s">
        <v>2851</v>
      </c>
      <c r="B5413">
        <v>8</v>
      </c>
      <c r="C5413" s="54">
        <v>43405</v>
      </c>
      <c r="D5413" s="3" t="str">
        <f>YEAR(Datos_Consumo[[#This Row],[FECHA]])&amp;"-"&amp;MONTH(Datos_Consumo[[#This Row],[FECHA]])</f>
        <v>2018-11</v>
      </c>
    </row>
    <row r="5414" spans="1:4" x14ac:dyDescent="0.25">
      <c r="A5414" t="s">
        <v>2851</v>
      </c>
      <c r="B5414">
        <v>5</v>
      </c>
      <c r="C5414" s="54">
        <v>43435</v>
      </c>
      <c r="D5414" s="3" t="str">
        <f>YEAR(Datos_Consumo[[#This Row],[FECHA]])&amp;"-"&amp;MONTH(Datos_Consumo[[#This Row],[FECHA]])</f>
        <v>2018-12</v>
      </c>
    </row>
    <row r="5415" spans="1:4" x14ac:dyDescent="0.25">
      <c r="A5415" t="s">
        <v>2851</v>
      </c>
      <c r="B5415">
        <v>2</v>
      </c>
      <c r="C5415" s="54">
        <v>43466</v>
      </c>
      <c r="D5415" s="3" t="str">
        <f>YEAR(Datos_Consumo[[#This Row],[FECHA]])&amp;"-"&amp;MONTH(Datos_Consumo[[#This Row],[FECHA]])</f>
        <v>2019-1</v>
      </c>
    </row>
    <row r="5416" spans="1:4" x14ac:dyDescent="0.25">
      <c r="A5416" t="s">
        <v>2852</v>
      </c>
      <c r="B5416">
        <v>20</v>
      </c>
      <c r="C5416" s="54">
        <v>43313</v>
      </c>
      <c r="D5416" s="3" t="str">
        <f>YEAR(Datos_Consumo[[#This Row],[FECHA]])&amp;"-"&amp;MONTH(Datos_Consumo[[#This Row],[FECHA]])</f>
        <v>2018-8</v>
      </c>
    </row>
    <row r="5417" spans="1:4" x14ac:dyDescent="0.25">
      <c r="A5417" t="s">
        <v>2853</v>
      </c>
      <c r="B5417">
        <v>7</v>
      </c>
      <c r="C5417" s="54">
        <v>43313</v>
      </c>
      <c r="D5417" s="3" t="str">
        <f>YEAR(Datos_Consumo[[#This Row],[FECHA]])&amp;"-"&amp;MONTH(Datos_Consumo[[#This Row],[FECHA]])</f>
        <v>2018-8</v>
      </c>
    </row>
    <row r="5418" spans="1:4" x14ac:dyDescent="0.25">
      <c r="A5418" t="s">
        <v>2853</v>
      </c>
      <c r="B5418">
        <v>2</v>
      </c>
      <c r="C5418" s="54">
        <v>43344</v>
      </c>
      <c r="D5418" s="3" t="str">
        <f>YEAR(Datos_Consumo[[#This Row],[FECHA]])&amp;"-"&amp;MONTH(Datos_Consumo[[#This Row],[FECHA]])</f>
        <v>2018-9</v>
      </c>
    </row>
    <row r="5419" spans="1:4" x14ac:dyDescent="0.25">
      <c r="A5419" t="s">
        <v>2853</v>
      </c>
      <c r="B5419">
        <v>1</v>
      </c>
      <c r="C5419" s="54">
        <v>43374</v>
      </c>
      <c r="D5419" s="3" t="str">
        <f>YEAR(Datos_Consumo[[#This Row],[FECHA]])&amp;"-"&amp;MONTH(Datos_Consumo[[#This Row],[FECHA]])</f>
        <v>2018-10</v>
      </c>
    </row>
    <row r="5420" spans="1:4" x14ac:dyDescent="0.25">
      <c r="A5420" t="s">
        <v>2853</v>
      </c>
      <c r="B5420">
        <v>6</v>
      </c>
      <c r="C5420" s="54">
        <v>43435</v>
      </c>
      <c r="D5420" s="3" t="str">
        <f>YEAR(Datos_Consumo[[#This Row],[FECHA]])&amp;"-"&amp;MONTH(Datos_Consumo[[#This Row],[FECHA]])</f>
        <v>2018-12</v>
      </c>
    </row>
    <row r="5421" spans="1:4" x14ac:dyDescent="0.25">
      <c r="A5421" t="s">
        <v>2853</v>
      </c>
      <c r="B5421">
        <v>7</v>
      </c>
      <c r="C5421" s="54">
        <v>43466</v>
      </c>
      <c r="D5421" s="3" t="str">
        <f>YEAR(Datos_Consumo[[#This Row],[FECHA]])&amp;"-"&amp;MONTH(Datos_Consumo[[#This Row],[FECHA]])</f>
        <v>2019-1</v>
      </c>
    </row>
    <row r="5422" spans="1:4" x14ac:dyDescent="0.25">
      <c r="A5422" t="s">
        <v>2854</v>
      </c>
      <c r="B5422">
        <v>8</v>
      </c>
      <c r="C5422" s="54">
        <v>43313</v>
      </c>
      <c r="D5422" s="3" t="str">
        <f>YEAR(Datos_Consumo[[#This Row],[FECHA]])&amp;"-"&amp;MONTH(Datos_Consumo[[#This Row],[FECHA]])</f>
        <v>2018-8</v>
      </c>
    </row>
    <row r="5423" spans="1:4" x14ac:dyDescent="0.25">
      <c r="A5423" t="s">
        <v>2854</v>
      </c>
      <c r="B5423">
        <v>10</v>
      </c>
      <c r="C5423" s="54">
        <v>43344</v>
      </c>
      <c r="D5423" s="3" t="str">
        <f>YEAR(Datos_Consumo[[#This Row],[FECHA]])&amp;"-"&amp;MONTH(Datos_Consumo[[#This Row],[FECHA]])</f>
        <v>2018-9</v>
      </c>
    </row>
    <row r="5424" spans="1:4" x14ac:dyDescent="0.25">
      <c r="A5424" t="s">
        <v>2854</v>
      </c>
      <c r="B5424">
        <v>14</v>
      </c>
      <c r="C5424" s="54">
        <v>43374</v>
      </c>
      <c r="D5424" s="3" t="str">
        <f>YEAR(Datos_Consumo[[#This Row],[FECHA]])&amp;"-"&amp;MONTH(Datos_Consumo[[#This Row],[FECHA]])</f>
        <v>2018-10</v>
      </c>
    </row>
    <row r="5425" spans="1:4" x14ac:dyDescent="0.25">
      <c r="A5425" t="s">
        <v>2854</v>
      </c>
      <c r="B5425">
        <v>4</v>
      </c>
      <c r="C5425" s="54">
        <v>43405</v>
      </c>
      <c r="D5425" s="3" t="str">
        <f>YEAR(Datos_Consumo[[#This Row],[FECHA]])&amp;"-"&amp;MONTH(Datos_Consumo[[#This Row],[FECHA]])</f>
        <v>2018-11</v>
      </c>
    </row>
    <row r="5426" spans="1:4" x14ac:dyDescent="0.25">
      <c r="A5426" t="s">
        <v>2854</v>
      </c>
      <c r="B5426">
        <v>7</v>
      </c>
      <c r="C5426" s="54">
        <v>43435</v>
      </c>
      <c r="D5426" s="3" t="str">
        <f>YEAR(Datos_Consumo[[#This Row],[FECHA]])&amp;"-"&amp;MONTH(Datos_Consumo[[#This Row],[FECHA]])</f>
        <v>2018-12</v>
      </c>
    </row>
    <row r="5427" spans="1:4" x14ac:dyDescent="0.25">
      <c r="A5427" t="s">
        <v>2854</v>
      </c>
      <c r="B5427">
        <v>6</v>
      </c>
      <c r="C5427" s="54">
        <v>43466</v>
      </c>
      <c r="D5427" s="3" t="str">
        <f>YEAR(Datos_Consumo[[#This Row],[FECHA]])&amp;"-"&amp;MONTH(Datos_Consumo[[#This Row],[FECHA]])</f>
        <v>2019-1</v>
      </c>
    </row>
    <row r="5428" spans="1:4" x14ac:dyDescent="0.25">
      <c r="A5428" t="s">
        <v>2855</v>
      </c>
      <c r="B5428">
        <v>18</v>
      </c>
      <c r="C5428" s="54">
        <v>43313</v>
      </c>
      <c r="D5428" s="3" t="str">
        <f>YEAR(Datos_Consumo[[#This Row],[FECHA]])&amp;"-"&amp;MONTH(Datos_Consumo[[#This Row],[FECHA]])</f>
        <v>2018-8</v>
      </c>
    </row>
    <row r="5429" spans="1:4" x14ac:dyDescent="0.25">
      <c r="A5429" t="s">
        <v>2855</v>
      </c>
      <c r="B5429">
        <v>14</v>
      </c>
      <c r="C5429" s="54">
        <v>43344</v>
      </c>
      <c r="D5429" s="3" t="str">
        <f>YEAR(Datos_Consumo[[#This Row],[FECHA]])&amp;"-"&amp;MONTH(Datos_Consumo[[#This Row],[FECHA]])</f>
        <v>2018-9</v>
      </c>
    </row>
    <row r="5430" spans="1:4" x14ac:dyDescent="0.25">
      <c r="A5430" t="s">
        <v>2855</v>
      </c>
      <c r="B5430">
        <v>9</v>
      </c>
      <c r="C5430" s="54">
        <v>43374</v>
      </c>
      <c r="D5430" s="3" t="str">
        <f>YEAR(Datos_Consumo[[#This Row],[FECHA]])&amp;"-"&amp;MONTH(Datos_Consumo[[#This Row],[FECHA]])</f>
        <v>2018-10</v>
      </c>
    </row>
    <row r="5431" spans="1:4" x14ac:dyDescent="0.25">
      <c r="A5431" t="s">
        <v>2855</v>
      </c>
      <c r="B5431">
        <v>20</v>
      </c>
      <c r="C5431" s="54">
        <v>43405</v>
      </c>
      <c r="D5431" s="3" t="str">
        <f>YEAR(Datos_Consumo[[#This Row],[FECHA]])&amp;"-"&amp;MONTH(Datos_Consumo[[#This Row],[FECHA]])</f>
        <v>2018-11</v>
      </c>
    </row>
    <row r="5432" spans="1:4" x14ac:dyDescent="0.25">
      <c r="A5432" t="s">
        <v>2855</v>
      </c>
      <c r="B5432">
        <v>11</v>
      </c>
      <c r="C5432" s="54">
        <v>43435</v>
      </c>
      <c r="D5432" s="3" t="str">
        <f>YEAR(Datos_Consumo[[#This Row],[FECHA]])&amp;"-"&amp;MONTH(Datos_Consumo[[#This Row],[FECHA]])</f>
        <v>2018-12</v>
      </c>
    </row>
    <row r="5433" spans="1:4" x14ac:dyDescent="0.25">
      <c r="A5433" t="s">
        <v>2855</v>
      </c>
      <c r="B5433">
        <v>11</v>
      </c>
      <c r="C5433" s="54">
        <v>43466</v>
      </c>
      <c r="D5433" s="3" t="str">
        <f>YEAR(Datos_Consumo[[#This Row],[FECHA]])&amp;"-"&amp;MONTH(Datos_Consumo[[#This Row],[FECHA]])</f>
        <v>2019-1</v>
      </c>
    </row>
    <row r="5434" spans="1:4" x14ac:dyDescent="0.25">
      <c r="A5434" t="s">
        <v>2856</v>
      </c>
      <c r="B5434">
        <v>10</v>
      </c>
      <c r="C5434" s="54">
        <v>43313</v>
      </c>
      <c r="D5434" s="3" t="str">
        <f>YEAR(Datos_Consumo[[#This Row],[FECHA]])&amp;"-"&amp;MONTH(Datos_Consumo[[#This Row],[FECHA]])</f>
        <v>2018-8</v>
      </c>
    </row>
    <row r="5435" spans="1:4" x14ac:dyDescent="0.25">
      <c r="A5435" t="s">
        <v>2856</v>
      </c>
      <c r="B5435">
        <v>41</v>
      </c>
      <c r="C5435" s="54">
        <v>43344</v>
      </c>
      <c r="D5435" s="3" t="str">
        <f>YEAR(Datos_Consumo[[#This Row],[FECHA]])&amp;"-"&amp;MONTH(Datos_Consumo[[#This Row],[FECHA]])</f>
        <v>2018-9</v>
      </c>
    </row>
    <row r="5436" spans="1:4" x14ac:dyDescent="0.25">
      <c r="A5436" t="s">
        <v>2856</v>
      </c>
      <c r="B5436">
        <v>30</v>
      </c>
      <c r="C5436" s="54">
        <v>43435</v>
      </c>
      <c r="D5436" s="3" t="str">
        <f>YEAR(Datos_Consumo[[#This Row],[FECHA]])&amp;"-"&amp;MONTH(Datos_Consumo[[#This Row],[FECHA]])</f>
        <v>2018-12</v>
      </c>
    </row>
    <row r="5437" spans="1:4" x14ac:dyDescent="0.25">
      <c r="A5437" t="s">
        <v>2856</v>
      </c>
      <c r="B5437">
        <v>42</v>
      </c>
      <c r="C5437" s="54">
        <v>43466</v>
      </c>
      <c r="D5437" s="3" t="str">
        <f>YEAR(Datos_Consumo[[#This Row],[FECHA]])&amp;"-"&amp;MONTH(Datos_Consumo[[#This Row],[FECHA]])</f>
        <v>2019-1</v>
      </c>
    </row>
    <row r="5438" spans="1:4" x14ac:dyDescent="0.25">
      <c r="A5438" t="s">
        <v>2857</v>
      </c>
      <c r="B5438">
        <v>74</v>
      </c>
      <c r="C5438" s="54">
        <v>43313</v>
      </c>
      <c r="D5438" s="3" t="str">
        <f>YEAR(Datos_Consumo[[#This Row],[FECHA]])&amp;"-"&amp;MONTH(Datos_Consumo[[#This Row],[FECHA]])</f>
        <v>2018-8</v>
      </c>
    </row>
    <row r="5439" spans="1:4" x14ac:dyDescent="0.25">
      <c r="A5439" t="s">
        <v>2857</v>
      </c>
      <c r="B5439">
        <v>34</v>
      </c>
      <c r="C5439" s="54">
        <v>43344</v>
      </c>
      <c r="D5439" s="3" t="str">
        <f>YEAR(Datos_Consumo[[#This Row],[FECHA]])&amp;"-"&amp;MONTH(Datos_Consumo[[#This Row],[FECHA]])</f>
        <v>2018-9</v>
      </c>
    </row>
    <row r="5440" spans="1:4" x14ac:dyDescent="0.25">
      <c r="A5440" t="s">
        <v>2857</v>
      </c>
      <c r="B5440">
        <v>47</v>
      </c>
      <c r="C5440" s="54">
        <v>43374</v>
      </c>
      <c r="D5440" s="3" t="str">
        <f>YEAR(Datos_Consumo[[#This Row],[FECHA]])&amp;"-"&amp;MONTH(Datos_Consumo[[#This Row],[FECHA]])</f>
        <v>2018-10</v>
      </c>
    </row>
    <row r="5441" spans="1:4" x14ac:dyDescent="0.25">
      <c r="A5441" t="s">
        <v>2857</v>
      </c>
      <c r="B5441">
        <v>52</v>
      </c>
      <c r="C5441" s="54">
        <v>43405</v>
      </c>
      <c r="D5441" s="3" t="str">
        <f>YEAR(Datos_Consumo[[#This Row],[FECHA]])&amp;"-"&amp;MONTH(Datos_Consumo[[#This Row],[FECHA]])</f>
        <v>2018-11</v>
      </c>
    </row>
    <row r="5442" spans="1:4" x14ac:dyDescent="0.25">
      <c r="A5442" t="s">
        <v>2857</v>
      </c>
      <c r="B5442">
        <v>41</v>
      </c>
      <c r="C5442" s="54">
        <v>43435</v>
      </c>
      <c r="D5442" s="3" t="str">
        <f>YEAR(Datos_Consumo[[#This Row],[FECHA]])&amp;"-"&amp;MONTH(Datos_Consumo[[#This Row],[FECHA]])</f>
        <v>2018-12</v>
      </c>
    </row>
    <row r="5443" spans="1:4" x14ac:dyDescent="0.25">
      <c r="A5443" t="s">
        <v>2857</v>
      </c>
      <c r="B5443">
        <v>30</v>
      </c>
      <c r="C5443" s="54">
        <v>43466</v>
      </c>
      <c r="D5443" s="3" t="str">
        <f>YEAR(Datos_Consumo[[#This Row],[FECHA]])&amp;"-"&amp;MONTH(Datos_Consumo[[#This Row],[FECHA]])</f>
        <v>2019-1</v>
      </c>
    </row>
    <row r="5444" spans="1:4" x14ac:dyDescent="0.25">
      <c r="A5444" t="s">
        <v>2858</v>
      </c>
      <c r="B5444">
        <v>25</v>
      </c>
      <c r="C5444" s="54">
        <v>43313</v>
      </c>
      <c r="D5444" s="3" t="str">
        <f>YEAR(Datos_Consumo[[#This Row],[FECHA]])&amp;"-"&amp;MONTH(Datos_Consumo[[#This Row],[FECHA]])</f>
        <v>2018-8</v>
      </c>
    </row>
    <row r="5445" spans="1:4" x14ac:dyDescent="0.25">
      <c r="A5445" t="s">
        <v>2858</v>
      </c>
      <c r="B5445">
        <v>10</v>
      </c>
      <c r="C5445" s="54">
        <v>43344</v>
      </c>
      <c r="D5445" s="3" t="str">
        <f>YEAR(Datos_Consumo[[#This Row],[FECHA]])&amp;"-"&amp;MONTH(Datos_Consumo[[#This Row],[FECHA]])</f>
        <v>2018-9</v>
      </c>
    </row>
    <row r="5446" spans="1:4" x14ac:dyDescent="0.25">
      <c r="A5446" t="s">
        <v>2858</v>
      </c>
      <c r="B5446">
        <v>23</v>
      </c>
      <c r="C5446" s="54">
        <v>43374</v>
      </c>
      <c r="D5446" s="3" t="str">
        <f>YEAR(Datos_Consumo[[#This Row],[FECHA]])&amp;"-"&amp;MONTH(Datos_Consumo[[#This Row],[FECHA]])</f>
        <v>2018-10</v>
      </c>
    </row>
    <row r="5447" spans="1:4" x14ac:dyDescent="0.25">
      <c r="A5447" t="s">
        <v>2858</v>
      </c>
      <c r="B5447">
        <v>37</v>
      </c>
      <c r="C5447" s="54">
        <v>43405</v>
      </c>
      <c r="D5447" s="3" t="str">
        <f>YEAR(Datos_Consumo[[#This Row],[FECHA]])&amp;"-"&amp;MONTH(Datos_Consumo[[#This Row],[FECHA]])</f>
        <v>2018-11</v>
      </c>
    </row>
    <row r="5448" spans="1:4" x14ac:dyDescent="0.25">
      <c r="A5448" t="s">
        <v>2858</v>
      </c>
      <c r="B5448">
        <v>18</v>
      </c>
      <c r="C5448" s="54">
        <v>43435</v>
      </c>
      <c r="D5448" s="3" t="str">
        <f>YEAR(Datos_Consumo[[#This Row],[FECHA]])&amp;"-"&amp;MONTH(Datos_Consumo[[#This Row],[FECHA]])</f>
        <v>2018-12</v>
      </c>
    </row>
    <row r="5449" spans="1:4" x14ac:dyDescent="0.25">
      <c r="A5449" t="s">
        <v>2858</v>
      </c>
      <c r="B5449">
        <v>18</v>
      </c>
      <c r="C5449" s="54">
        <v>43466</v>
      </c>
      <c r="D5449" s="3" t="str">
        <f>YEAR(Datos_Consumo[[#This Row],[FECHA]])&amp;"-"&amp;MONTH(Datos_Consumo[[#This Row],[FECHA]])</f>
        <v>2019-1</v>
      </c>
    </row>
    <row r="5450" spans="1:4" x14ac:dyDescent="0.25">
      <c r="A5450" t="s">
        <v>2859</v>
      </c>
      <c r="B5450">
        <v>9</v>
      </c>
      <c r="C5450" s="54">
        <v>43313</v>
      </c>
      <c r="D5450" s="3" t="str">
        <f>YEAR(Datos_Consumo[[#This Row],[FECHA]])&amp;"-"&amp;MONTH(Datos_Consumo[[#This Row],[FECHA]])</f>
        <v>2018-8</v>
      </c>
    </row>
    <row r="5451" spans="1:4" x14ac:dyDescent="0.25">
      <c r="A5451" t="s">
        <v>2859</v>
      </c>
      <c r="B5451">
        <v>16</v>
      </c>
      <c r="C5451" s="54">
        <v>43344</v>
      </c>
      <c r="D5451" s="3" t="str">
        <f>YEAR(Datos_Consumo[[#This Row],[FECHA]])&amp;"-"&amp;MONTH(Datos_Consumo[[#This Row],[FECHA]])</f>
        <v>2018-9</v>
      </c>
    </row>
    <row r="5452" spans="1:4" x14ac:dyDescent="0.25">
      <c r="A5452" t="s">
        <v>2859</v>
      </c>
      <c r="B5452">
        <v>8</v>
      </c>
      <c r="C5452" s="54">
        <v>43374</v>
      </c>
      <c r="D5452" s="3" t="str">
        <f>YEAR(Datos_Consumo[[#This Row],[FECHA]])&amp;"-"&amp;MONTH(Datos_Consumo[[#This Row],[FECHA]])</f>
        <v>2018-10</v>
      </c>
    </row>
    <row r="5453" spans="1:4" x14ac:dyDescent="0.25">
      <c r="A5453" t="s">
        <v>2859</v>
      </c>
      <c r="B5453">
        <v>8</v>
      </c>
      <c r="C5453" s="54">
        <v>43405</v>
      </c>
      <c r="D5453" s="3" t="str">
        <f>YEAR(Datos_Consumo[[#This Row],[FECHA]])&amp;"-"&amp;MONTH(Datos_Consumo[[#This Row],[FECHA]])</f>
        <v>2018-11</v>
      </c>
    </row>
    <row r="5454" spans="1:4" x14ac:dyDescent="0.25">
      <c r="A5454" t="s">
        <v>2859</v>
      </c>
      <c r="B5454">
        <v>5</v>
      </c>
      <c r="C5454" s="54">
        <v>43435</v>
      </c>
      <c r="D5454" s="3" t="str">
        <f>YEAR(Datos_Consumo[[#This Row],[FECHA]])&amp;"-"&amp;MONTH(Datos_Consumo[[#This Row],[FECHA]])</f>
        <v>2018-12</v>
      </c>
    </row>
    <row r="5455" spans="1:4" x14ac:dyDescent="0.25">
      <c r="A5455" t="s">
        <v>2859</v>
      </c>
      <c r="B5455">
        <v>5</v>
      </c>
      <c r="C5455" s="54">
        <v>43466</v>
      </c>
      <c r="D5455" s="3" t="str">
        <f>YEAR(Datos_Consumo[[#This Row],[FECHA]])&amp;"-"&amp;MONTH(Datos_Consumo[[#This Row],[FECHA]])</f>
        <v>2019-1</v>
      </c>
    </row>
    <row r="5456" spans="1:4" x14ac:dyDescent="0.25">
      <c r="A5456" t="s">
        <v>2860</v>
      </c>
      <c r="B5456">
        <v>18</v>
      </c>
      <c r="C5456" s="54">
        <v>43313</v>
      </c>
      <c r="D5456" s="3" t="str">
        <f>YEAR(Datos_Consumo[[#This Row],[FECHA]])&amp;"-"&amp;MONTH(Datos_Consumo[[#This Row],[FECHA]])</f>
        <v>2018-8</v>
      </c>
    </row>
    <row r="5457" spans="1:4" x14ac:dyDescent="0.25">
      <c r="A5457" t="s">
        <v>2860</v>
      </c>
      <c r="B5457">
        <v>12</v>
      </c>
      <c r="C5457" s="54">
        <v>43344</v>
      </c>
      <c r="D5457" s="3" t="str">
        <f>YEAR(Datos_Consumo[[#This Row],[FECHA]])&amp;"-"&amp;MONTH(Datos_Consumo[[#This Row],[FECHA]])</f>
        <v>2018-9</v>
      </c>
    </row>
    <row r="5458" spans="1:4" x14ac:dyDescent="0.25">
      <c r="A5458" t="s">
        <v>2860</v>
      </c>
      <c r="B5458">
        <v>17</v>
      </c>
      <c r="C5458" s="54">
        <v>43374</v>
      </c>
      <c r="D5458" s="3" t="str">
        <f>YEAR(Datos_Consumo[[#This Row],[FECHA]])&amp;"-"&amp;MONTH(Datos_Consumo[[#This Row],[FECHA]])</f>
        <v>2018-10</v>
      </c>
    </row>
    <row r="5459" spans="1:4" x14ac:dyDescent="0.25">
      <c r="A5459" t="s">
        <v>2860</v>
      </c>
      <c r="B5459">
        <v>1</v>
      </c>
      <c r="C5459" s="54">
        <v>43405</v>
      </c>
      <c r="D5459" s="3" t="str">
        <f>YEAR(Datos_Consumo[[#This Row],[FECHA]])&amp;"-"&amp;MONTH(Datos_Consumo[[#This Row],[FECHA]])</f>
        <v>2018-11</v>
      </c>
    </row>
    <row r="5460" spans="1:4" x14ac:dyDescent="0.25">
      <c r="A5460" t="s">
        <v>2860</v>
      </c>
      <c r="B5460">
        <v>28</v>
      </c>
      <c r="C5460" s="54">
        <v>43435</v>
      </c>
      <c r="D5460" s="3" t="str">
        <f>YEAR(Datos_Consumo[[#This Row],[FECHA]])&amp;"-"&amp;MONTH(Datos_Consumo[[#This Row],[FECHA]])</f>
        <v>2018-12</v>
      </c>
    </row>
    <row r="5461" spans="1:4" x14ac:dyDescent="0.25">
      <c r="A5461" t="s">
        <v>2860</v>
      </c>
      <c r="B5461">
        <v>15</v>
      </c>
      <c r="C5461" s="54">
        <v>43466</v>
      </c>
      <c r="D5461" s="3" t="str">
        <f>YEAR(Datos_Consumo[[#This Row],[FECHA]])&amp;"-"&amp;MONTH(Datos_Consumo[[#This Row],[FECHA]])</f>
        <v>2019-1</v>
      </c>
    </row>
    <row r="5462" spans="1:4" x14ac:dyDescent="0.25">
      <c r="A5462" t="s">
        <v>2861</v>
      </c>
      <c r="B5462">
        <v>2</v>
      </c>
      <c r="C5462" s="54">
        <v>43313</v>
      </c>
      <c r="D5462" s="3" t="str">
        <f>YEAR(Datos_Consumo[[#This Row],[FECHA]])&amp;"-"&amp;MONTH(Datos_Consumo[[#This Row],[FECHA]])</f>
        <v>2018-8</v>
      </c>
    </row>
    <row r="5463" spans="1:4" x14ac:dyDescent="0.25">
      <c r="A5463" t="s">
        <v>2861</v>
      </c>
      <c r="B5463">
        <v>1</v>
      </c>
      <c r="C5463" s="54">
        <v>43466</v>
      </c>
      <c r="D5463" s="3" t="str">
        <f>YEAR(Datos_Consumo[[#This Row],[FECHA]])&amp;"-"&amp;MONTH(Datos_Consumo[[#This Row],[FECHA]])</f>
        <v>2019-1</v>
      </c>
    </row>
    <row r="5464" spans="1:4" x14ac:dyDescent="0.25">
      <c r="A5464" t="s">
        <v>2862</v>
      </c>
      <c r="B5464">
        <v>11</v>
      </c>
      <c r="C5464" s="54">
        <v>43313</v>
      </c>
      <c r="D5464" s="3" t="str">
        <f>YEAR(Datos_Consumo[[#This Row],[FECHA]])&amp;"-"&amp;MONTH(Datos_Consumo[[#This Row],[FECHA]])</f>
        <v>2018-8</v>
      </c>
    </row>
    <row r="5465" spans="1:4" x14ac:dyDescent="0.25">
      <c r="A5465" t="s">
        <v>2862</v>
      </c>
      <c r="B5465">
        <v>26</v>
      </c>
      <c r="C5465" s="54">
        <v>43344</v>
      </c>
      <c r="D5465" s="3" t="str">
        <f>YEAR(Datos_Consumo[[#This Row],[FECHA]])&amp;"-"&amp;MONTH(Datos_Consumo[[#This Row],[FECHA]])</f>
        <v>2018-9</v>
      </c>
    </row>
    <row r="5466" spans="1:4" x14ac:dyDescent="0.25">
      <c r="A5466" t="s">
        <v>2862</v>
      </c>
      <c r="B5466">
        <v>29</v>
      </c>
      <c r="C5466" s="54">
        <v>43374</v>
      </c>
      <c r="D5466" s="3" t="str">
        <f>YEAR(Datos_Consumo[[#This Row],[FECHA]])&amp;"-"&amp;MONTH(Datos_Consumo[[#This Row],[FECHA]])</f>
        <v>2018-10</v>
      </c>
    </row>
    <row r="5467" spans="1:4" x14ac:dyDescent="0.25">
      <c r="A5467" t="s">
        <v>2862</v>
      </c>
      <c r="B5467">
        <v>41</v>
      </c>
      <c r="C5467" s="54">
        <v>43405</v>
      </c>
      <c r="D5467" s="3" t="str">
        <f>YEAR(Datos_Consumo[[#This Row],[FECHA]])&amp;"-"&amp;MONTH(Datos_Consumo[[#This Row],[FECHA]])</f>
        <v>2018-11</v>
      </c>
    </row>
    <row r="5468" spans="1:4" x14ac:dyDescent="0.25">
      <c r="A5468" t="s">
        <v>2862</v>
      </c>
      <c r="B5468">
        <v>37</v>
      </c>
      <c r="C5468" s="54">
        <v>43435</v>
      </c>
      <c r="D5468" s="3" t="str">
        <f>YEAR(Datos_Consumo[[#This Row],[FECHA]])&amp;"-"&amp;MONTH(Datos_Consumo[[#This Row],[FECHA]])</f>
        <v>2018-12</v>
      </c>
    </row>
    <row r="5469" spans="1:4" x14ac:dyDescent="0.25">
      <c r="A5469" t="s">
        <v>2862</v>
      </c>
      <c r="B5469">
        <v>18</v>
      </c>
      <c r="C5469" s="54">
        <v>43466</v>
      </c>
      <c r="D5469" s="3" t="str">
        <f>YEAR(Datos_Consumo[[#This Row],[FECHA]])&amp;"-"&amp;MONTH(Datos_Consumo[[#This Row],[FECHA]])</f>
        <v>2019-1</v>
      </c>
    </row>
    <row r="5470" spans="1:4" x14ac:dyDescent="0.25">
      <c r="A5470" t="s">
        <v>2863</v>
      </c>
      <c r="B5470">
        <v>2</v>
      </c>
      <c r="C5470" s="54">
        <v>43313</v>
      </c>
      <c r="D5470" s="3" t="str">
        <f>YEAR(Datos_Consumo[[#This Row],[FECHA]])&amp;"-"&amp;MONTH(Datos_Consumo[[#This Row],[FECHA]])</f>
        <v>2018-8</v>
      </c>
    </row>
    <row r="5471" spans="1:4" x14ac:dyDescent="0.25">
      <c r="A5471" t="s">
        <v>2863</v>
      </c>
      <c r="B5471">
        <v>2</v>
      </c>
      <c r="C5471" s="54">
        <v>43405</v>
      </c>
      <c r="D5471" s="3" t="str">
        <f>YEAR(Datos_Consumo[[#This Row],[FECHA]])&amp;"-"&amp;MONTH(Datos_Consumo[[#This Row],[FECHA]])</f>
        <v>2018-11</v>
      </c>
    </row>
    <row r="5472" spans="1:4" x14ac:dyDescent="0.25">
      <c r="A5472" t="s">
        <v>2864</v>
      </c>
      <c r="B5472">
        <v>2</v>
      </c>
      <c r="C5472" s="54">
        <v>43374</v>
      </c>
      <c r="D5472" s="3" t="str">
        <f>YEAR(Datos_Consumo[[#This Row],[FECHA]])&amp;"-"&amp;MONTH(Datos_Consumo[[#This Row],[FECHA]])</f>
        <v>2018-10</v>
      </c>
    </row>
    <row r="5473" spans="1:4" x14ac:dyDescent="0.25">
      <c r="A5473" t="s">
        <v>2864</v>
      </c>
      <c r="B5473">
        <v>4</v>
      </c>
      <c r="C5473" s="54">
        <v>43405</v>
      </c>
      <c r="D5473" s="3" t="str">
        <f>YEAR(Datos_Consumo[[#This Row],[FECHA]])&amp;"-"&amp;MONTH(Datos_Consumo[[#This Row],[FECHA]])</f>
        <v>2018-11</v>
      </c>
    </row>
    <row r="5474" spans="1:4" x14ac:dyDescent="0.25">
      <c r="A5474" t="s">
        <v>2865</v>
      </c>
      <c r="B5474">
        <v>48</v>
      </c>
      <c r="C5474" s="54">
        <v>43313</v>
      </c>
      <c r="D5474" s="3" t="str">
        <f>YEAR(Datos_Consumo[[#This Row],[FECHA]])&amp;"-"&amp;MONTH(Datos_Consumo[[#This Row],[FECHA]])</f>
        <v>2018-8</v>
      </c>
    </row>
    <row r="5475" spans="1:4" x14ac:dyDescent="0.25">
      <c r="A5475" t="s">
        <v>2865</v>
      </c>
      <c r="B5475">
        <v>42</v>
      </c>
      <c r="C5475" s="54">
        <v>43344</v>
      </c>
      <c r="D5475" s="3" t="str">
        <f>YEAR(Datos_Consumo[[#This Row],[FECHA]])&amp;"-"&amp;MONTH(Datos_Consumo[[#This Row],[FECHA]])</f>
        <v>2018-9</v>
      </c>
    </row>
    <row r="5476" spans="1:4" x14ac:dyDescent="0.25">
      <c r="A5476" t="s">
        <v>2865</v>
      </c>
      <c r="B5476">
        <v>21</v>
      </c>
      <c r="C5476" s="54">
        <v>43374</v>
      </c>
      <c r="D5476" s="3" t="str">
        <f>YEAR(Datos_Consumo[[#This Row],[FECHA]])&amp;"-"&amp;MONTH(Datos_Consumo[[#This Row],[FECHA]])</f>
        <v>2018-10</v>
      </c>
    </row>
    <row r="5477" spans="1:4" x14ac:dyDescent="0.25">
      <c r="A5477" t="s">
        <v>2865</v>
      </c>
      <c r="B5477">
        <v>36</v>
      </c>
      <c r="C5477" s="54">
        <v>43405</v>
      </c>
      <c r="D5477" s="3" t="str">
        <f>YEAR(Datos_Consumo[[#This Row],[FECHA]])&amp;"-"&amp;MONTH(Datos_Consumo[[#This Row],[FECHA]])</f>
        <v>2018-11</v>
      </c>
    </row>
    <row r="5478" spans="1:4" x14ac:dyDescent="0.25">
      <c r="A5478" t="s">
        <v>2865</v>
      </c>
      <c r="B5478">
        <v>17</v>
      </c>
      <c r="C5478" s="54">
        <v>43435</v>
      </c>
      <c r="D5478" s="3" t="str">
        <f>YEAR(Datos_Consumo[[#This Row],[FECHA]])&amp;"-"&amp;MONTH(Datos_Consumo[[#This Row],[FECHA]])</f>
        <v>2018-12</v>
      </c>
    </row>
    <row r="5479" spans="1:4" x14ac:dyDescent="0.25">
      <c r="A5479" t="s">
        <v>2865</v>
      </c>
      <c r="B5479">
        <v>27</v>
      </c>
      <c r="C5479" s="54">
        <v>43466</v>
      </c>
      <c r="D5479" s="3" t="str">
        <f>YEAR(Datos_Consumo[[#This Row],[FECHA]])&amp;"-"&amp;MONTH(Datos_Consumo[[#This Row],[FECHA]])</f>
        <v>2019-1</v>
      </c>
    </row>
    <row r="5480" spans="1:4" x14ac:dyDescent="0.25">
      <c r="A5480" t="s">
        <v>2866</v>
      </c>
      <c r="B5480">
        <v>28</v>
      </c>
      <c r="C5480" s="54">
        <v>43313</v>
      </c>
      <c r="D5480" s="3" t="str">
        <f>YEAR(Datos_Consumo[[#This Row],[FECHA]])&amp;"-"&amp;MONTH(Datos_Consumo[[#This Row],[FECHA]])</f>
        <v>2018-8</v>
      </c>
    </row>
    <row r="5481" spans="1:4" x14ac:dyDescent="0.25">
      <c r="A5481" t="s">
        <v>2866</v>
      </c>
      <c r="B5481">
        <v>18</v>
      </c>
      <c r="C5481" s="54">
        <v>43344</v>
      </c>
      <c r="D5481" s="3" t="str">
        <f>YEAR(Datos_Consumo[[#This Row],[FECHA]])&amp;"-"&amp;MONTH(Datos_Consumo[[#This Row],[FECHA]])</f>
        <v>2018-9</v>
      </c>
    </row>
    <row r="5482" spans="1:4" x14ac:dyDescent="0.25">
      <c r="A5482" t="s">
        <v>2866</v>
      </c>
      <c r="B5482">
        <v>18</v>
      </c>
      <c r="C5482" s="54">
        <v>43374</v>
      </c>
      <c r="D5482" s="3" t="str">
        <f>YEAR(Datos_Consumo[[#This Row],[FECHA]])&amp;"-"&amp;MONTH(Datos_Consumo[[#This Row],[FECHA]])</f>
        <v>2018-10</v>
      </c>
    </row>
    <row r="5483" spans="1:4" x14ac:dyDescent="0.25">
      <c r="A5483" t="s">
        <v>2866</v>
      </c>
      <c r="B5483">
        <v>15</v>
      </c>
      <c r="C5483" s="54">
        <v>43405</v>
      </c>
      <c r="D5483" s="3" t="str">
        <f>YEAR(Datos_Consumo[[#This Row],[FECHA]])&amp;"-"&amp;MONTH(Datos_Consumo[[#This Row],[FECHA]])</f>
        <v>2018-11</v>
      </c>
    </row>
    <row r="5484" spans="1:4" x14ac:dyDescent="0.25">
      <c r="A5484" t="s">
        <v>2866</v>
      </c>
      <c r="B5484">
        <v>8</v>
      </c>
      <c r="C5484" s="54">
        <v>43435</v>
      </c>
      <c r="D5484" s="3" t="str">
        <f>YEAR(Datos_Consumo[[#This Row],[FECHA]])&amp;"-"&amp;MONTH(Datos_Consumo[[#This Row],[FECHA]])</f>
        <v>2018-12</v>
      </c>
    </row>
    <row r="5485" spans="1:4" x14ac:dyDescent="0.25">
      <c r="A5485" t="s">
        <v>2866</v>
      </c>
      <c r="B5485">
        <v>10</v>
      </c>
      <c r="C5485" s="54">
        <v>43466</v>
      </c>
      <c r="D5485" s="3" t="str">
        <f>YEAR(Datos_Consumo[[#This Row],[FECHA]])&amp;"-"&amp;MONTH(Datos_Consumo[[#This Row],[FECHA]])</f>
        <v>2019-1</v>
      </c>
    </row>
    <row r="5486" spans="1:4" x14ac:dyDescent="0.25">
      <c r="A5486" t="s">
        <v>2867</v>
      </c>
      <c r="B5486">
        <v>11</v>
      </c>
      <c r="C5486" s="54">
        <v>43313</v>
      </c>
      <c r="D5486" s="3" t="str">
        <f>YEAR(Datos_Consumo[[#This Row],[FECHA]])&amp;"-"&amp;MONTH(Datos_Consumo[[#This Row],[FECHA]])</f>
        <v>2018-8</v>
      </c>
    </row>
    <row r="5487" spans="1:4" x14ac:dyDescent="0.25">
      <c r="A5487" t="s">
        <v>2867</v>
      </c>
      <c r="B5487">
        <v>6</v>
      </c>
      <c r="C5487" s="54">
        <v>43344</v>
      </c>
      <c r="D5487" s="3" t="str">
        <f>YEAR(Datos_Consumo[[#This Row],[FECHA]])&amp;"-"&amp;MONTH(Datos_Consumo[[#This Row],[FECHA]])</f>
        <v>2018-9</v>
      </c>
    </row>
    <row r="5488" spans="1:4" x14ac:dyDescent="0.25">
      <c r="A5488" t="s">
        <v>2867</v>
      </c>
      <c r="B5488">
        <v>3</v>
      </c>
      <c r="C5488" s="54">
        <v>43374</v>
      </c>
      <c r="D5488" s="3" t="str">
        <f>YEAR(Datos_Consumo[[#This Row],[FECHA]])&amp;"-"&amp;MONTH(Datos_Consumo[[#This Row],[FECHA]])</f>
        <v>2018-10</v>
      </c>
    </row>
    <row r="5489" spans="1:4" x14ac:dyDescent="0.25">
      <c r="A5489" t="s">
        <v>2867</v>
      </c>
      <c r="B5489">
        <v>11</v>
      </c>
      <c r="C5489" s="54">
        <v>43435</v>
      </c>
      <c r="D5489" s="3" t="str">
        <f>YEAR(Datos_Consumo[[#This Row],[FECHA]])&amp;"-"&amp;MONTH(Datos_Consumo[[#This Row],[FECHA]])</f>
        <v>2018-12</v>
      </c>
    </row>
    <row r="5490" spans="1:4" x14ac:dyDescent="0.25">
      <c r="A5490" t="s">
        <v>2867</v>
      </c>
      <c r="B5490">
        <v>13</v>
      </c>
      <c r="C5490" s="54">
        <v>43466</v>
      </c>
      <c r="D5490" s="3" t="str">
        <f>YEAR(Datos_Consumo[[#This Row],[FECHA]])&amp;"-"&amp;MONTH(Datos_Consumo[[#This Row],[FECHA]])</f>
        <v>2019-1</v>
      </c>
    </row>
    <row r="5491" spans="1:4" x14ac:dyDescent="0.25">
      <c r="A5491" t="s">
        <v>2868</v>
      </c>
      <c r="B5491">
        <v>10</v>
      </c>
      <c r="C5491" s="54">
        <v>43313</v>
      </c>
      <c r="D5491" s="3" t="str">
        <f>YEAR(Datos_Consumo[[#This Row],[FECHA]])&amp;"-"&amp;MONTH(Datos_Consumo[[#This Row],[FECHA]])</f>
        <v>2018-8</v>
      </c>
    </row>
    <row r="5492" spans="1:4" x14ac:dyDescent="0.25">
      <c r="A5492" t="s">
        <v>2868</v>
      </c>
      <c r="B5492">
        <v>11</v>
      </c>
      <c r="C5492" s="54">
        <v>43435</v>
      </c>
      <c r="D5492" s="3" t="str">
        <f>YEAR(Datos_Consumo[[#This Row],[FECHA]])&amp;"-"&amp;MONTH(Datos_Consumo[[#This Row],[FECHA]])</f>
        <v>2018-12</v>
      </c>
    </row>
    <row r="5493" spans="1:4" x14ac:dyDescent="0.25">
      <c r="A5493" t="s">
        <v>2868</v>
      </c>
      <c r="B5493">
        <v>2</v>
      </c>
      <c r="C5493" s="54">
        <v>43466</v>
      </c>
      <c r="D5493" s="3" t="str">
        <f>YEAR(Datos_Consumo[[#This Row],[FECHA]])&amp;"-"&amp;MONTH(Datos_Consumo[[#This Row],[FECHA]])</f>
        <v>2019-1</v>
      </c>
    </row>
    <row r="5494" spans="1:4" x14ac:dyDescent="0.25">
      <c r="A5494" t="s">
        <v>2869</v>
      </c>
      <c r="B5494">
        <v>10</v>
      </c>
      <c r="C5494" s="54">
        <v>43313</v>
      </c>
      <c r="D5494" s="3" t="str">
        <f>YEAR(Datos_Consumo[[#This Row],[FECHA]])&amp;"-"&amp;MONTH(Datos_Consumo[[#This Row],[FECHA]])</f>
        <v>2018-8</v>
      </c>
    </row>
    <row r="5495" spans="1:4" x14ac:dyDescent="0.25">
      <c r="A5495" t="s">
        <v>2869</v>
      </c>
      <c r="B5495">
        <v>22</v>
      </c>
      <c r="C5495" s="54">
        <v>43344</v>
      </c>
      <c r="D5495" s="3" t="str">
        <f>YEAR(Datos_Consumo[[#This Row],[FECHA]])&amp;"-"&amp;MONTH(Datos_Consumo[[#This Row],[FECHA]])</f>
        <v>2018-9</v>
      </c>
    </row>
    <row r="5496" spans="1:4" x14ac:dyDescent="0.25">
      <c r="A5496" t="s">
        <v>2869</v>
      </c>
      <c r="B5496">
        <v>14</v>
      </c>
      <c r="C5496" s="54">
        <v>43374</v>
      </c>
      <c r="D5496" s="3" t="str">
        <f>YEAR(Datos_Consumo[[#This Row],[FECHA]])&amp;"-"&amp;MONTH(Datos_Consumo[[#This Row],[FECHA]])</f>
        <v>2018-10</v>
      </c>
    </row>
    <row r="5497" spans="1:4" x14ac:dyDescent="0.25">
      <c r="A5497" t="s">
        <v>2869</v>
      </c>
      <c r="B5497">
        <v>20</v>
      </c>
      <c r="C5497" s="54">
        <v>43405</v>
      </c>
      <c r="D5497" s="3" t="str">
        <f>YEAR(Datos_Consumo[[#This Row],[FECHA]])&amp;"-"&amp;MONTH(Datos_Consumo[[#This Row],[FECHA]])</f>
        <v>2018-11</v>
      </c>
    </row>
    <row r="5498" spans="1:4" x14ac:dyDescent="0.25">
      <c r="A5498" t="s">
        <v>2869</v>
      </c>
      <c r="B5498">
        <v>4</v>
      </c>
      <c r="C5498" s="54">
        <v>43435</v>
      </c>
      <c r="D5498" s="3" t="str">
        <f>YEAR(Datos_Consumo[[#This Row],[FECHA]])&amp;"-"&amp;MONTH(Datos_Consumo[[#This Row],[FECHA]])</f>
        <v>2018-12</v>
      </c>
    </row>
    <row r="5499" spans="1:4" x14ac:dyDescent="0.25">
      <c r="A5499" t="s">
        <v>2869</v>
      </c>
      <c r="B5499">
        <v>3</v>
      </c>
      <c r="C5499" s="54">
        <v>43466</v>
      </c>
      <c r="D5499" s="3" t="str">
        <f>YEAR(Datos_Consumo[[#This Row],[FECHA]])&amp;"-"&amp;MONTH(Datos_Consumo[[#This Row],[FECHA]])</f>
        <v>2019-1</v>
      </c>
    </row>
    <row r="5500" spans="1:4" x14ac:dyDescent="0.25">
      <c r="A5500" t="s">
        <v>2870</v>
      </c>
      <c r="B5500">
        <v>11</v>
      </c>
      <c r="C5500" s="54">
        <v>43313</v>
      </c>
      <c r="D5500" s="3" t="str">
        <f>YEAR(Datos_Consumo[[#This Row],[FECHA]])&amp;"-"&amp;MONTH(Datos_Consumo[[#This Row],[FECHA]])</f>
        <v>2018-8</v>
      </c>
    </row>
    <row r="5501" spans="1:4" x14ac:dyDescent="0.25">
      <c r="A5501" t="s">
        <v>2870</v>
      </c>
      <c r="B5501">
        <v>7</v>
      </c>
      <c r="C5501" s="54">
        <v>43344</v>
      </c>
      <c r="D5501" s="3" t="str">
        <f>YEAR(Datos_Consumo[[#This Row],[FECHA]])&amp;"-"&amp;MONTH(Datos_Consumo[[#This Row],[FECHA]])</f>
        <v>2018-9</v>
      </c>
    </row>
    <row r="5502" spans="1:4" x14ac:dyDescent="0.25">
      <c r="A5502" t="s">
        <v>2870</v>
      </c>
      <c r="B5502">
        <v>16</v>
      </c>
      <c r="C5502" s="54">
        <v>43374</v>
      </c>
      <c r="D5502" s="3" t="str">
        <f>YEAR(Datos_Consumo[[#This Row],[FECHA]])&amp;"-"&amp;MONTH(Datos_Consumo[[#This Row],[FECHA]])</f>
        <v>2018-10</v>
      </c>
    </row>
    <row r="5503" spans="1:4" x14ac:dyDescent="0.25">
      <c r="A5503" t="s">
        <v>2870</v>
      </c>
      <c r="B5503">
        <v>7</v>
      </c>
      <c r="C5503" s="54">
        <v>43405</v>
      </c>
      <c r="D5503" s="3" t="str">
        <f>YEAR(Datos_Consumo[[#This Row],[FECHA]])&amp;"-"&amp;MONTH(Datos_Consumo[[#This Row],[FECHA]])</f>
        <v>2018-11</v>
      </c>
    </row>
    <row r="5504" spans="1:4" x14ac:dyDescent="0.25">
      <c r="A5504" t="s">
        <v>2870</v>
      </c>
      <c r="B5504">
        <v>6</v>
      </c>
      <c r="C5504" s="54">
        <v>43435</v>
      </c>
      <c r="D5504" s="3" t="str">
        <f>YEAR(Datos_Consumo[[#This Row],[FECHA]])&amp;"-"&amp;MONTH(Datos_Consumo[[#This Row],[FECHA]])</f>
        <v>2018-12</v>
      </c>
    </row>
    <row r="5505" spans="1:4" x14ac:dyDescent="0.25">
      <c r="A5505" t="s">
        <v>2871</v>
      </c>
      <c r="B5505">
        <v>6</v>
      </c>
      <c r="C5505" s="54">
        <v>43313</v>
      </c>
      <c r="D5505" s="3" t="str">
        <f>YEAR(Datos_Consumo[[#This Row],[FECHA]])&amp;"-"&amp;MONTH(Datos_Consumo[[#This Row],[FECHA]])</f>
        <v>2018-8</v>
      </c>
    </row>
    <row r="5506" spans="1:4" x14ac:dyDescent="0.25">
      <c r="A5506" t="s">
        <v>2871</v>
      </c>
      <c r="B5506">
        <v>4</v>
      </c>
      <c r="C5506" s="54">
        <v>43344</v>
      </c>
      <c r="D5506" s="3" t="str">
        <f>YEAR(Datos_Consumo[[#This Row],[FECHA]])&amp;"-"&amp;MONTH(Datos_Consumo[[#This Row],[FECHA]])</f>
        <v>2018-9</v>
      </c>
    </row>
    <row r="5507" spans="1:4" x14ac:dyDescent="0.25">
      <c r="A5507" t="s">
        <v>2871</v>
      </c>
      <c r="B5507">
        <v>34</v>
      </c>
      <c r="C5507" s="54">
        <v>43374</v>
      </c>
      <c r="D5507" s="3" t="str">
        <f>YEAR(Datos_Consumo[[#This Row],[FECHA]])&amp;"-"&amp;MONTH(Datos_Consumo[[#This Row],[FECHA]])</f>
        <v>2018-10</v>
      </c>
    </row>
    <row r="5508" spans="1:4" x14ac:dyDescent="0.25">
      <c r="A5508" t="s">
        <v>2871</v>
      </c>
      <c r="B5508">
        <v>27</v>
      </c>
      <c r="C5508" s="54">
        <v>43405</v>
      </c>
      <c r="D5508" s="3" t="str">
        <f>YEAR(Datos_Consumo[[#This Row],[FECHA]])&amp;"-"&amp;MONTH(Datos_Consumo[[#This Row],[FECHA]])</f>
        <v>2018-11</v>
      </c>
    </row>
    <row r="5509" spans="1:4" x14ac:dyDescent="0.25">
      <c r="A5509" t="s">
        <v>2871</v>
      </c>
      <c r="B5509">
        <v>5</v>
      </c>
      <c r="C5509" s="54">
        <v>43435</v>
      </c>
      <c r="D5509" s="3" t="str">
        <f>YEAR(Datos_Consumo[[#This Row],[FECHA]])&amp;"-"&amp;MONTH(Datos_Consumo[[#This Row],[FECHA]])</f>
        <v>2018-12</v>
      </c>
    </row>
    <row r="5510" spans="1:4" x14ac:dyDescent="0.25">
      <c r="A5510" t="s">
        <v>2871</v>
      </c>
      <c r="B5510">
        <v>5</v>
      </c>
      <c r="C5510" s="54">
        <v>43466</v>
      </c>
      <c r="D5510" s="3" t="str">
        <f>YEAR(Datos_Consumo[[#This Row],[FECHA]])&amp;"-"&amp;MONTH(Datos_Consumo[[#This Row],[FECHA]])</f>
        <v>2019-1</v>
      </c>
    </row>
    <row r="5511" spans="1:4" x14ac:dyDescent="0.25">
      <c r="A5511" t="s">
        <v>2872</v>
      </c>
      <c r="B5511">
        <v>26</v>
      </c>
      <c r="C5511" s="54">
        <v>43405</v>
      </c>
      <c r="D5511" s="3" t="str">
        <f>YEAR(Datos_Consumo[[#This Row],[FECHA]])&amp;"-"&amp;MONTH(Datos_Consumo[[#This Row],[FECHA]])</f>
        <v>2018-11</v>
      </c>
    </row>
    <row r="5512" spans="1:4" x14ac:dyDescent="0.25">
      <c r="A5512" t="s">
        <v>2872</v>
      </c>
      <c r="B5512">
        <v>56</v>
      </c>
      <c r="C5512" s="54">
        <v>43435</v>
      </c>
      <c r="D5512" s="3" t="str">
        <f>YEAR(Datos_Consumo[[#This Row],[FECHA]])&amp;"-"&amp;MONTH(Datos_Consumo[[#This Row],[FECHA]])</f>
        <v>2018-12</v>
      </c>
    </row>
    <row r="5513" spans="1:4" x14ac:dyDescent="0.25">
      <c r="A5513" t="s">
        <v>2872</v>
      </c>
      <c r="B5513">
        <v>12</v>
      </c>
      <c r="C5513" s="54">
        <v>43466</v>
      </c>
      <c r="D5513" s="3" t="str">
        <f>YEAR(Datos_Consumo[[#This Row],[FECHA]])&amp;"-"&amp;MONTH(Datos_Consumo[[#This Row],[FECHA]])</f>
        <v>2019-1</v>
      </c>
    </row>
    <row r="5514" spans="1:4" x14ac:dyDescent="0.25">
      <c r="A5514" t="s">
        <v>2873</v>
      </c>
      <c r="B5514">
        <v>37</v>
      </c>
      <c r="C5514" s="54">
        <v>43313</v>
      </c>
      <c r="D5514" s="3" t="str">
        <f>YEAR(Datos_Consumo[[#This Row],[FECHA]])&amp;"-"&amp;MONTH(Datos_Consumo[[#This Row],[FECHA]])</f>
        <v>2018-8</v>
      </c>
    </row>
    <row r="5515" spans="1:4" x14ac:dyDescent="0.25">
      <c r="A5515" t="s">
        <v>2873</v>
      </c>
      <c r="B5515">
        <v>36</v>
      </c>
      <c r="C5515" s="54">
        <v>43344</v>
      </c>
      <c r="D5515" s="3" t="str">
        <f>YEAR(Datos_Consumo[[#This Row],[FECHA]])&amp;"-"&amp;MONTH(Datos_Consumo[[#This Row],[FECHA]])</f>
        <v>2018-9</v>
      </c>
    </row>
    <row r="5516" spans="1:4" x14ac:dyDescent="0.25">
      <c r="A5516" t="s">
        <v>2873</v>
      </c>
      <c r="B5516">
        <v>18</v>
      </c>
      <c r="C5516" s="54">
        <v>43374</v>
      </c>
      <c r="D5516" s="3" t="str">
        <f>YEAR(Datos_Consumo[[#This Row],[FECHA]])&amp;"-"&amp;MONTH(Datos_Consumo[[#This Row],[FECHA]])</f>
        <v>2018-10</v>
      </c>
    </row>
    <row r="5517" spans="1:4" x14ac:dyDescent="0.25">
      <c r="A5517" t="s">
        <v>2873</v>
      </c>
      <c r="B5517">
        <v>15</v>
      </c>
      <c r="C5517" s="54">
        <v>43405</v>
      </c>
      <c r="D5517" s="3" t="str">
        <f>YEAR(Datos_Consumo[[#This Row],[FECHA]])&amp;"-"&amp;MONTH(Datos_Consumo[[#This Row],[FECHA]])</f>
        <v>2018-11</v>
      </c>
    </row>
    <row r="5518" spans="1:4" x14ac:dyDescent="0.25">
      <c r="A5518" t="s">
        <v>2873</v>
      </c>
      <c r="B5518">
        <v>27</v>
      </c>
      <c r="C5518" s="54">
        <v>43435</v>
      </c>
      <c r="D5518" s="3" t="str">
        <f>YEAR(Datos_Consumo[[#This Row],[FECHA]])&amp;"-"&amp;MONTH(Datos_Consumo[[#This Row],[FECHA]])</f>
        <v>2018-12</v>
      </c>
    </row>
    <row r="5519" spans="1:4" x14ac:dyDescent="0.25">
      <c r="A5519" t="s">
        <v>2873</v>
      </c>
      <c r="B5519">
        <v>6</v>
      </c>
      <c r="C5519" s="54">
        <v>43466</v>
      </c>
      <c r="D5519" s="3" t="str">
        <f>YEAR(Datos_Consumo[[#This Row],[FECHA]])&amp;"-"&amp;MONTH(Datos_Consumo[[#This Row],[FECHA]])</f>
        <v>2019-1</v>
      </c>
    </row>
    <row r="5520" spans="1:4" x14ac:dyDescent="0.25">
      <c r="A5520" t="s">
        <v>2874</v>
      </c>
      <c r="B5520">
        <v>9</v>
      </c>
      <c r="C5520" s="54">
        <v>43313</v>
      </c>
      <c r="D5520" s="3" t="str">
        <f>YEAR(Datos_Consumo[[#This Row],[FECHA]])&amp;"-"&amp;MONTH(Datos_Consumo[[#This Row],[FECHA]])</f>
        <v>2018-8</v>
      </c>
    </row>
    <row r="5521" spans="1:4" x14ac:dyDescent="0.25">
      <c r="A5521" t="s">
        <v>2874</v>
      </c>
      <c r="B5521">
        <v>12</v>
      </c>
      <c r="C5521" s="54">
        <v>43344</v>
      </c>
      <c r="D5521" s="3" t="str">
        <f>YEAR(Datos_Consumo[[#This Row],[FECHA]])&amp;"-"&amp;MONTH(Datos_Consumo[[#This Row],[FECHA]])</f>
        <v>2018-9</v>
      </c>
    </row>
    <row r="5522" spans="1:4" x14ac:dyDescent="0.25">
      <c r="A5522" t="s">
        <v>2874</v>
      </c>
      <c r="B5522">
        <v>14</v>
      </c>
      <c r="C5522" s="54">
        <v>43374</v>
      </c>
      <c r="D5522" s="3" t="str">
        <f>YEAR(Datos_Consumo[[#This Row],[FECHA]])&amp;"-"&amp;MONTH(Datos_Consumo[[#This Row],[FECHA]])</f>
        <v>2018-10</v>
      </c>
    </row>
    <row r="5523" spans="1:4" x14ac:dyDescent="0.25">
      <c r="A5523" t="s">
        <v>2874</v>
      </c>
      <c r="B5523">
        <v>18</v>
      </c>
      <c r="C5523" s="54">
        <v>43405</v>
      </c>
      <c r="D5523" s="3" t="str">
        <f>YEAR(Datos_Consumo[[#This Row],[FECHA]])&amp;"-"&amp;MONTH(Datos_Consumo[[#This Row],[FECHA]])</f>
        <v>2018-11</v>
      </c>
    </row>
    <row r="5524" spans="1:4" x14ac:dyDescent="0.25">
      <c r="A5524" t="s">
        <v>2874</v>
      </c>
      <c r="B5524">
        <v>7</v>
      </c>
      <c r="C5524" s="54">
        <v>43435</v>
      </c>
      <c r="D5524" s="3" t="str">
        <f>YEAR(Datos_Consumo[[#This Row],[FECHA]])&amp;"-"&amp;MONTH(Datos_Consumo[[#This Row],[FECHA]])</f>
        <v>2018-12</v>
      </c>
    </row>
    <row r="5525" spans="1:4" x14ac:dyDescent="0.25">
      <c r="A5525" t="s">
        <v>2874</v>
      </c>
      <c r="B5525">
        <v>3</v>
      </c>
      <c r="C5525" s="54">
        <v>43466</v>
      </c>
      <c r="D5525" s="3" t="str">
        <f>YEAR(Datos_Consumo[[#This Row],[FECHA]])&amp;"-"&amp;MONTH(Datos_Consumo[[#This Row],[FECHA]])</f>
        <v>2019-1</v>
      </c>
    </row>
    <row r="5526" spans="1:4" x14ac:dyDescent="0.25">
      <c r="A5526" t="s">
        <v>2875</v>
      </c>
      <c r="B5526">
        <v>53</v>
      </c>
      <c r="C5526" s="54">
        <v>43313</v>
      </c>
      <c r="D5526" s="3" t="str">
        <f>YEAR(Datos_Consumo[[#This Row],[FECHA]])&amp;"-"&amp;MONTH(Datos_Consumo[[#This Row],[FECHA]])</f>
        <v>2018-8</v>
      </c>
    </row>
    <row r="5527" spans="1:4" x14ac:dyDescent="0.25">
      <c r="A5527" t="s">
        <v>2875</v>
      </c>
      <c r="B5527">
        <v>20</v>
      </c>
      <c r="C5527" s="54">
        <v>43344</v>
      </c>
      <c r="D5527" s="3" t="str">
        <f>YEAR(Datos_Consumo[[#This Row],[FECHA]])&amp;"-"&amp;MONTH(Datos_Consumo[[#This Row],[FECHA]])</f>
        <v>2018-9</v>
      </c>
    </row>
    <row r="5528" spans="1:4" x14ac:dyDescent="0.25">
      <c r="A5528" t="s">
        <v>2875</v>
      </c>
      <c r="B5528">
        <v>23</v>
      </c>
      <c r="C5528" s="54">
        <v>43374</v>
      </c>
      <c r="D5528" s="3" t="str">
        <f>YEAR(Datos_Consumo[[#This Row],[FECHA]])&amp;"-"&amp;MONTH(Datos_Consumo[[#This Row],[FECHA]])</f>
        <v>2018-10</v>
      </c>
    </row>
    <row r="5529" spans="1:4" x14ac:dyDescent="0.25">
      <c r="A5529" t="s">
        <v>2875</v>
      </c>
      <c r="B5529">
        <v>18</v>
      </c>
      <c r="C5529" s="54">
        <v>43405</v>
      </c>
      <c r="D5529" s="3" t="str">
        <f>YEAR(Datos_Consumo[[#This Row],[FECHA]])&amp;"-"&amp;MONTH(Datos_Consumo[[#This Row],[FECHA]])</f>
        <v>2018-11</v>
      </c>
    </row>
    <row r="5530" spans="1:4" x14ac:dyDescent="0.25">
      <c r="A5530" t="s">
        <v>2875</v>
      </c>
      <c r="B5530">
        <v>43</v>
      </c>
      <c r="C5530" s="54">
        <v>43435</v>
      </c>
      <c r="D5530" s="3" t="str">
        <f>YEAR(Datos_Consumo[[#This Row],[FECHA]])&amp;"-"&amp;MONTH(Datos_Consumo[[#This Row],[FECHA]])</f>
        <v>2018-12</v>
      </c>
    </row>
    <row r="5531" spans="1:4" x14ac:dyDescent="0.25">
      <c r="A5531" t="s">
        <v>2875</v>
      </c>
      <c r="B5531">
        <v>1</v>
      </c>
      <c r="C5531" s="54">
        <v>43466</v>
      </c>
      <c r="D5531" s="3" t="str">
        <f>YEAR(Datos_Consumo[[#This Row],[FECHA]])&amp;"-"&amp;MONTH(Datos_Consumo[[#This Row],[FECHA]])</f>
        <v>2019-1</v>
      </c>
    </row>
    <row r="5532" spans="1:4" x14ac:dyDescent="0.25">
      <c r="A5532" t="s">
        <v>2876</v>
      </c>
      <c r="B5532">
        <v>3</v>
      </c>
      <c r="C5532" s="54">
        <v>43313</v>
      </c>
      <c r="D5532" s="3" t="str">
        <f>YEAR(Datos_Consumo[[#This Row],[FECHA]])&amp;"-"&amp;MONTH(Datos_Consumo[[#This Row],[FECHA]])</f>
        <v>2018-8</v>
      </c>
    </row>
    <row r="5533" spans="1:4" x14ac:dyDescent="0.25">
      <c r="A5533" t="s">
        <v>2876</v>
      </c>
      <c r="B5533">
        <v>14</v>
      </c>
      <c r="C5533" s="54">
        <v>43344</v>
      </c>
      <c r="D5533" s="3" t="str">
        <f>YEAR(Datos_Consumo[[#This Row],[FECHA]])&amp;"-"&amp;MONTH(Datos_Consumo[[#This Row],[FECHA]])</f>
        <v>2018-9</v>
      </c>
    </row>
    <row r="5534" spans="1:4" x14ac:dyDescent="0.25">
      <c r="A5534" t="s">
        <v>2876</v>
      </c>
      <c r="B5534">
        <v>1</v>
      </c>
      <c r="C5534" s="54">
        <v>43374</v>
      </c>
      <c r="D5534" s="3" t="str">
        <f>YEAR(Datos_Consumo[[#This Row],[FECHA]])&amp;"-"&amp;MONTH(Datos_Consumo[[#This Row],[FECHA]])</f>
        <v>2018-10</v>
      </c>
    </row>
    <row r="5535" spans="1:4" x14ac:dyDescent="0.25">
      <c r="A5535" t="s">
        <v>2876</v>
      </c>
      <c r="B5535">
        <v>8</v>
      </c>
      <c r="C5535" s="54">
        <v>43405</v>
      </c>
      <c r="D5535" s="3" t="str">
        <f>YEAR(Datos_Consumo[[#This Row],[FECHA]])&amp;"-"&amp;MONTH(Datos_Consumo[[#This Row],[FECHA]])</f>
        <v>2018-11</v>
      </c>
    </row>
    <row r="5536" spans="1:4" x14ac:dyDescent="0.25">
      <c r="A5536" t="s">
        <v>2876</v>
      </c>
      <c r="B5536">
        <v>2</v>
      </c>
      <c r="C5536" s="54">
        <v>43466</v>
      </c>
      <c r="D5536" s="3" t="str">
        <f>YEAR(Datos_Consumo[[#This Row],[FECHA]])&amp;"-"&amp;MONTH(Datos_Consumo[[#This Row],[FECHA]])</f>
        <v>2019-1</v>
      </c>
    </row>
    <row r="5537" spans="1:4" x14ac:dyDescent="0.25">
      <c r="A5537" t="s">
        <v>2877</v>
      </c>
      <c r="B5537">
        <v>19</v>
      </c>
      <c r="C5537" s="54">
        <v>43313</v>
      </c>
      <c r="D5537" s="3" t="str">
        <f>YEAR(Datos_Consumo[[#This Row],[FECHA]])&amp;"-"&amp;MONTH(Datos_Consumo[[#This Row],[FECHA]])</f>
        <v>2018-8</v>
      </c>
    </row>
    <row r="5538" spans="1:4" x14ac:dyDescent="0.25">
      <c r="A5538" t="s">
        <v>2877</v>
      </c>
      <c r="B5538">
        <v>24</v>
      </c>
      <c r="C5538" s="54">
        <v>43344</v>
      </c>
      <c r="D5538" s="3" t="str">
        <f>YEAR(Datos_Consumo[[#This Row],[FECHA]])&amp;"-"&amp;MONTH(Datos_Consumo[[#This Row],[FECHA]])</f>
        <v>2018-9</v>
      </c>
    </row>
    <row r="5539" spans="1:4" x14ac:dyDescent="0.25">
      <c r="A5539" t="s">
        <v>2877</v>
      </c>
      <c r="B5539">
        <v>14</v>
      </c>
      <c r="C5539" s="54">
        <v>43374</v>
      </c>
      <c r="D5539" s="3" t="str">
        <f>YEAR(Datos_Consumo[[#This Row],[FECHA]])&amp;"-"&amp;MONTH(Datos_Consumo[[#This Row],[FECHA]])</f>
        <v>2018-10</v>
      </c>
    </row>
    <row r="5540" spans="1:4" x14ac:dyDescent="0.25">
      <c r="A5540" t="s">
        <v>2877</v>
      </c>
      <c r="B5540">
        <v>13</v>
      </c>
      <c r="C5540" s="54">
        <v>43405</v>
      </c>
      <c r="D5540" s="3" t="str">
        <f>YEAR(Datos_Consumo[[#This Row],[FECHA]])&amp;"-"&amp;MONTH(Datos_Consumo[[#This Row],[FECHA]])</f>
        <v>2018-11</v>
      </c>
    </row>
    <row r="5541" spans="1:4" x14ac:dyDescent="0.25">
      <c r="A5541" t="s">
        <v>2877</v>
      </c>
      <c r="B5541">
        <v>14</v>
      </c>
      <c r="C5541" s="54">
        <v>43435</v>
      </c>
      <c r="D5541" s="3" t="str">
        <f>YEAR(Datos_Consumo[[#This Row],[FECHA]])&amp;"-"&amp;MONTH(Datos_Consumo[[#This Row],[FECHA]])</f>
        <v>2018-12</v>
      </c>
    </row>
    <row r="5542" spans="1:4" x14ac:dyDescent="0.25">
      <c r="A5542" t="s">
        <v>2877</v>
      </c>
      <c r="B5542">
        <v>4</v>
      </c>
      <c r="C5542" s="54">
        <v>43466</v>
      </c>
      <c r="D5542" s="3" t="str">
        <f>YEAR(Datos_Consumo[[#This Row],[FECHA]])&amp;"-"&amp;MONTH(Datos_Consumo[[#This Row],[FECHA]])</f>
        <v>2019-1</v>
      </c>
    </row>
    <row r="5543" spans="1:4" x14ac:dyDescent="0.25">
      <c r="A5543" t="s">
        <v>2878</v>
      </c>
      <c r="B5543">
        <v>11</v>
      </c>
      <c r="C5543" s="54">
        <v>43405</v>
      </c>
      <c r="D5543" s="3" t="str">
        <f>YEAR(Datos_Consumo[[#This Row],[FECHA]])&amp;"-"&amp;MONTH(Datos_Consumo[[#This Row],[FECHA]])</f>
        <v>2018-11</v>
      </c>
    </row>
    <row r="5544" spans="1:4" x14ac:dyDescent="0.25">
      <c r="A5544" t="s">
        <v>2878</v>
      </c>
      <c r="B5544">
        <v>35</v>
      </c>
      <c r="C5544" s="54">
        <v>43435</v>
      </c>
      <c r="D5544" s="3" t="str">
        <f>YEAR(Datos_Consumo[[#This Row],[FECHA]])&amp;"-"&amp;MONTH(Datos_Consumo[[#This Row],[FECHA]])</f>
        <v>2018-12</v>
      </c>
    </row>
    <row r="5545" spans="1:4" x14ac:dyDescent="0.25">
      <c r="A5545" t="s">
        <v>2878</v>
      </c>
      <c r="B5545">
        <v>16</v>
      </c>
      <c r="C5545" s="54">
        <v>43466</v>
      </c>
      <c r="D5545" s="3" t="str">
        <f>YEAR(Datos_Consumo[[#This Row],[FECHA]])&amp;"-"&amp;MONTH(Datos_Consumo[[#This Row],[FECHA]])</f>
        <v>2019-1</v>
      </c>
    </row>
    <row r="5546" spans="1:4" x14ac:dyDescent="0.25">
      <c r="A5546" t="s">
        <v>2879</v>
      </c>
      <c r="B5546">
        <v>10</v>
      </c>
      <c r="C5546" s="54">
        <v>43313</v>
      </c>
      <c r="D5546" s="3" t="str">
        <f>YEAR(Datos_Consumo[[#This Row],[FECHA]])&amp;"-"&amp;MONTH(Datos_Consumo[[#This Row],[FECHA]])</f>
        <v>2018-8</v>
      </c>
    </row>
    <row r="5547" spans="1:4" x14ac:dyDescent="0.25">
      <c r="A5547" t="s">
        <v>2879</v>
      </c>
      <c r="B5547">
        <v>7</v>
      </c>
      <c r="C5547" s="54">
        <v>43344</v>
      </c>
      <c r="D5547" s="3" t="str">
        <f>YEAR(Datos_Consumo[[#This Row],[FECHA]])&amp;"-"&amp;MONTH(Datos_Consumo[[#This Row],[FECHA]])</f>
        <v>2018-9</v>
      </c>
    </row>
    <row r="5548" spans="1:4" x14ac:dyDescent="0.25">
      <c r="A5548" t="s">
        <v>2879</v>
      </c>
      <c r="B5548">
        <v>6</v>
      </c>
      <c r="C5548" s="54">
        <v>43374</v>
      </c>
      <c r="D5548" s="3" t="str">
        <f>YEAR(Datos_Consumo[[#This Row],[FECHA]])&amp;"-"&amp;MONTH(Datos_Consumo[[#This Row],[FECHA]])</f>
        <v>2018-10</v>
      </c>
    </row>
    <row r="5549" spans="1:4" x14ac:dyDescent="0.25">
      <c r="A5549" t="s">
        <v>2879</v>
      </c>
      <c r="B5549">
        <v>15</v>
      </c>
      <c r="C5549" s="54">
        <v>43405</v>
      </c>
      <c r="D5549" s="3" t="str">
        <f>YEAR(Datos_Consumo[[#This Row],[FECHA]])&amp;"-"&amp;MONTH(Datos_Consumo[[#This Row],[FECHA]])</f>
        <v>2018-11</v>
      </c>
    </row>
    <row r="5550" spans="1:4" x14ac:dyDescent="0.25">
      <c r="A5550" t="s">
        <v>2879</v>
      </c>
      <c r="B5550">
        <v>1</v>
      </c>
      <c r="C5550" s="54">
        <v>43466</v>
      </c>
      <c r="D5550" s="3" t="str">
        <f>YEAR(Datos_Consumo[[#This Row],[FECHA]])&amp;"-"&amp;MONTH(Datos_Consumo[[#This Row],[FECHA]])</f>
        <v>2019-1</v>
      </c>
    </row>
    <row r="5551" spans="1:4" x14ac:dyDescent="0.25">
      <c r="A5551" t="s">
        <v>2880</v>
      </c>
      <c r="B5551">
        <v>3</v>
      </c>
      <c r="C5551" s="54">
        <v>43313</v>
      </c>
      <c r="D5551" s="3" t="str">
        <f>YEAR(Datos_Consumo[[#This Row],[FECHA]])&amp;"-"&amp;MONTH(Datos_Consumo[[#This Row],[FECHA]])</f>
        <v>2018-8</v>
      </c>
    </row>
    <row r="5552" spans="1:4" x14ac:dyDescent="0.25">
      <c r="A5552" t="s">
        <v>2880</v>
      </c>
      <c r="B5552">
        <v>2</v>
      </c>
      <c r="C5552" s="54">
        <v>43344</v>
      </c>
      <c r="D5552" s="3" t="str">
        <f>YEAR(Datos_Consumo[[#This Row],[FECHA]])&amp;"-"&amp;MONTH(Datos_Consumo[[#This Row],[FECHA]])</f>
        <v>2018-9</v>
      </c>
    </row>
    <row r="5553" spans="1:4" x14ac:dyDescent="0.25">
      <c r="A5553" t="s">
        <v>2880</v>
      </c>
      <c r="B5553">
        <v>2</v>
      </c>
      <c r="C5553" s="54">
        <v>43374</v>
      </c>
      <c r="D5553" s="3" t="str">
        <f>YEAR(Datos_Consumo[[#This Row],[FECHA]])&amp;"-"&amp;MONTH(Datos_Consumo[[#This Row],[FECHA]])</f>
        <v>2018-10</v>
      </c>
    </row>
    <row r="5554" spans="1:4" x14ac:dyDescent="0.25">
      <c r="A5554" t="s">
        <v>2880</v>
      </c>
      <c r="B5554">
        <v>5</v>
      </c>
      <c r="C5554" s="54">
        <v>43405</v>
      </c>
      <c r="D5554" s="3" t="str">
        <f>YEAR(Datos_Consumo[[#This Row],[FECHA]])&amp;"-"&amp;MONTH(Datos_Consumo[[#This Row],[FECHA]])</f>
        <v>2018-11</v>
      </c>
    </row>
    <row r="5555" spans="1:4" x14ac:dyDescent="0.25">
      <c r="A5555" t="s">
        <v>2881</v>
      </c>
      <c r="B5555">
        <v>708</v>
      </c>
      <c r="C5555" s="54">
        <v>43313</v>
      </c>
      <c r="D5555" s="3" t="str">
        <f>YEAR(Datos_Consumo[[#This Row],[FECHA]])&amp;"-"&amp;MONTH(Datos_Consumo[[#This Row],[FECHA]])</f>
        <v>2018-8</v>
      </c>
    </row>
    <row r="5556" spans="1:4" x14ac:dyDescent="0.25">
      <c r="A5556" t="s">
        <v>2881</v>
      </c>
      <c r="B5556">
        <v>443</v>
      </c>
      <c r="C5556" s="54">
        <v>43344</v>
      </c>
      <c r="D5556" s="3" t="str">
        <f>YEAR(Datos_Consumo[[#This Row],[FECHA]])&amp;"-"&amp;MONTH(Datos_Consumo[[#This Row],[FECHA]])</f>
        <v>2018-9</v>
      </c>
    </row>
    <row r="5557" spans="1:4" x14ac:dyDescent="0.25">
      <c r="A5557" t="s">
        <v>2881</v>
      </c>
      <c r="B5557">
        <v>409</v>
      </c>
      <c r="C5557" s="54">
        <v>43374</v>
      </c>
      <c r="D5557" s="3" t="str">
        <f>YEAR(Datos_Consumo[[#This Row],[FECHA]])&amp;"-"&amp;MONTH(Datos_Consumo[[#This Row],[FECHA]])</f>
        <v>2018-10</v>
      </c>
    </row>
    <row r="5558" spans="1:4" x14ac:dyDescent="0.25">
      <c r="A5558" t="s">
        <v>2881</v>
      </c>
      <c r="B5558">
        <v>555</v>
      </c>
      <c r="C5558" s="54">
        <v>43405</v>
      </c>
      <c r="D5558" s="3" t="str">
        <f>YEAR(Datos_Consumo[[#This Row],[FECHA]])&amp;"-"&amp;MONTH(Datos_Consumo[[#This Row],[FECHA]])</f>
        <v>2018-11</v>
      </c>
    </row>
    <row r="5559" spans="1:4" x14ac:dyDescent="0.25">
      <c r="A5559" t="s">
        <v>2881</v>
      </c>
      <c r="B5559">
        <v>931</v>
      </c>
      <c r="C5559" s="54">
        <v>43435</v>
      </c>
      <c r="D5559" s="3" t="str">
        <f>YEAR(Datos_Consumo[[#This Row],[FECHA]])&amp;"-"&amp;MONTH(Datos_Consumo[[#This Row],[FECHA]])</f>
        <v>2018-12</v>
      </c>
    </row>
    <row r="5560" spans="1:4" x14ac:dyDescent="0.25">
      <c r="A5560" t="s">
        <v>2881</v>
      </c>
      <c r="B5560">
        <v>276</v>
      </c>
      <c r="C5560" s="54">
        <v>43466</v>
      </c>
      <c r="D5560" s="3" t="str">
        <f>YEAR(Datos_Consumo[[#This Row],[FECHA]])&amp;"-"&amp;MONTH(Datos_Consumo[[#This Row],[FECHA]])</f>
        <v>2019-1</v>
      </c>
    </row>
    <row r="5561" spans="1:4" x14ac:dyDescent="0.25">
      <c r="A5561" t="s">
        <v>1410</v>
      </c>
      <c r="B5561">
        <v>40</v>
      </c>
      <c r="C5561" s="54">
        <v>43313</v>
      </c>
      <c r="D5561" s="3" t="str">
        <f>YEAR(Datos_Consumo[[#This Row],[FECHA]])&amp;"-"&amp;MONTH(Datos_Consumo[[#This Row],[FECHA]])</f>
        <v>2018-8</v>
      </c>
    </row>
    <row r="5562" spans="1:4" x14ac:dyDescent="0.25">
      <c r="A5562" t="s">
        <v>1410</v>
      </c>
      <c r="B5562">
        <v>35</v>
      </c>
      <c r="C5562" s="54">
        <v>43344</v>
      </c>
      <c r="D5562" s="3" t="str">
        <f>YEAR(Datos_Consumo[[#This Row],[FECHA]])&amp;"-"&amp;MONTH(Datos_Consumo[[#This Row],[FECHA]])</f>
        <v>2018-9</v>
      </c>
    </row>
    <row r="5563" spans="1:4" x14ac:dyDescent="0.25">
      <c r="A5563" t="s">
        <v>1410</v>
      </c>
      <c r="B5563">
        <v>61</v>
      </c>
      <c r="C5563" s="54">
        <v>43374</v>
      </c>
      <c r="D5563" s="3" t="str">
        <f>YEAR(Datos_Consumo[[#This Row],[FECHA]])&amp;"-"&amp;MONTH(Datos_Consumo[[#This Row],[FECHA]])</f>
        <v>2018-10</v>
      </c>
    </row>
    <row r="5564" spans="1:4" x14ac:dyDescent="0.25">
      <c r="A5564" t="s">
        <v>1410</v>
      </c>
      <c r="B5564">
        <v>80</v>
      </c>
      <c r="C5564" s="54">
        <v>43405</v>
      </c>
      <c r="D5564" s="3" t="str">
        <f>YEAR(Datos_Consumo[[#This Row],[FECHA]])&amp;"-"&amp;MONTH(Datos_Consumo[[#This Row],[FECHA]])</f>
        <v>2018-11</v>
      </c>
    </row>
    <row r="5565" spans="1:4" x14ac:dyDescent="0.25">
      <c r="A5565" t="s">
        <v>1410</v>
      </c>
      <c r="B5565">
        <v>43</v>
      </c>
      <c r="C5565" s="54">
        <v>43435</v>
      </c>
      <c r="D5565" s="3" t="str">
        <f>YEAR(Datos_Consumo[[#This Row],[FECHA]])&amp;"-"&amp;MONTH(Datos_Consumo[[#This Row],[FECHA]])</f>
        <v>2018-12</v>
      </c>
    </row>
    <row r="5566" spans="1:4" x14ac:dyDescent="0.25">
      <c r="A5566" t="s">
        <v>1410</v>
      </c>
      <c r="B5566">
        <v>34</v>
      </c>
      <c r="C5566" s="54">
        <v>43466</v>
      </c>
      <c r="D5566" s="3" t="str">
        <f>YEAR(Datos_Consumo[[#This Row],[FECHA]])&amp;"-"&amp;MONTH(Datos_Consumo[[#This Row],[FECHA]])</f>
        <v>2019-1</v>
      </c>
    </row>
    <row r="5567" spans="1:4" x14ac:dyDescent="0.25">
      <c r="A5567" t="s">
        <v>2882</v>
      </c>
      <c r="B5567">
        <v>80</v>
      </c>
      <c r="C5567" s="54">
        <v>43313</v>
      </c>
      <c r="D5567" s="3" t="str">
        <f>YEAR(Datos_Consumo[[#This Row],[FECHA]])&amp;"-"&amp;MONTH(Datos_Consumo[[#This Row],[FECHA]])</f>
        <v>2018-8</v>
      </c>
    </row>
    <row r="5568" spans="1:4" x14ac:dyDescent="0.25">
      <c r="A5568" t="s">
        <v>2882</v>
      </c>
      <c r="B5568">
        <v>45</v>
      </c>
      <c r="C5568" s="54">
        <v>43344</v>
      </c>
      <c r="D5568" s="3" t="str">
        <f>YEAR(Datos_Consumo[[#This Row],[FECHA]])&amp;"-"&amp;MONTH(Datos_Consumo[[#This Row],[FECHA]])</f>
        <v>2018-9</v>
      </c>
    </row>
    <row r="5569" spans="1:4" x14ac:dyDescent="0.25">
      <c r="A5569" t="s">
        <v>2882</v>
      </c>
      <c r="B5569">
        <v>57</v>
      </c>
      <c r="C5569" s="54">
        <v>43374</v>
      </c>
      <c r="D5569" s="3" t="str">
        <f>YEAR(Datos_Consumo[[#This Row],[FECHA]])&amp;"-"&amp;MONTH(Datos_Consumo[[#This Row],[FECHA]])</f>
        <v>2018-10</v>
      </c>
    </row>
    <row r="5570" spans="1:4" x14ac:dyDescent="0.25">
      <c r="A5570" t="s">
        <v>2882</v>
      </c>
      <c r="B5570">
        <v>80</v>
      </c>
      <c r="C5570" s="54">
        <v>43405</v>
      </c>
      <c r="D5570" s="3" t="str">
        <f>YEAR(Datos_Consumo[[#This Row],[FECHA]])&amp;"-"&amp;MONTH(Datos_Consumo[[#This Row],[FECHA]])</f>
        <v>2018-11</v>
      </c>
    </row>
    <row r="5571" spans="1:4" x14ac:dyDescent="0.25">
      <c r="A5571" t="s">
        <v>2882</v>
      </c>
      <c r="B5571">
        <v>34</v>
      </c>
      <c r="C5571" s="54">
        <v>43435</v>
      </c>
      <c r="D5571" s="3" t="str">
        <f>YEAR(Datos_Consumo[[#This Row],[FECHA]])&amp;"-"&amp;MONTH(Datos_Consumo[[#This Row],[FECHA]])</f>
        <v>2018-12</v>
      </c>
    </row>
    <row r="5572" spans="1:4" x14ac:dyDescent="0.25">
      <c r="A5572" t="s">
        <v>2882</v>
      </c>
      <c r="B5572">
        <v>8</v>
      </c>
      <c r="C5572" s="54">
        <v>43466</v>
      </c>
      <c r="D5572" s="3" t="str">
        <f>YEAR(Datos_Consumo[[#This Row],[FECHA]])&amp;"-"&amp;MONTH(Datos_Consumo[[#This Row],[FECHA]])</f>
        <v>2019-1</v>
      </c>
    </row>
    <row r="5573" spans="1:4" x14ac:dyDescent="0.25">
      <c r="A5573" t="s">
        <v>2883</v>
      </c>
      <c r="B5573">
        <v>31</v>
      </c>
      <c r="C5573" s="54">
        <v>43374</v>
      </c>
      <c r="D5573" s="3" t="str">
        <f>YEAR(Datos_Consumo[[#This Row],[FECHA]])&amp;"-"&amp;MONTH(Datos_Consumo[[#This Row],[FECHA]])</f>
        <v>2018-10</v>
      </c>
    </row>
    <row r="5574" spans="1:4" x14ac:dyDescent="0.25">
      <c r="A5574" t="s">
        <v>2883</v>
      </c>
      <c r="B5574">
        <v>10</v>
      </c>
      <c r="C5574" s="54">
        <v>43405</v>
      </c>
      <c r="D5574" s="3" t="str">
        <f>YEAR(Datos_Consumo[[#This Row],[FECHA]])&amp;"-"&amp;MONTH(Datos_Consumo[[#This Row],[FECHA]])</f>
        <v>2018-11</v>
      </c>
    </row>
    <row r="5575" spans="1:4" x14ac:dyDescent="0.25">
      <c r="A5575" t="s">
        <v>2883</v>
      </c>
      <c r="B5575">
        <v>10</v>
      </c>
      <c r="C5575" s="54">
        <v>43435</v>
      </c>
      <c r="D5575" s="3" t="str">
        <f>YEAR(Datos_Consumo[[#This Row],[FECHA]])&amp;"-"&amp;MONTH(Datos_Consumo[[#This Row],[FECHA]])</f>
        <v>2018-12</v>
      </c>
    </row>
    <row r="5576" spans="1:4" x14ac:dyDescent="0.25">
      <c r="A5576" t="s">
        <v>2883</v>
      </c>
      <c r="B5576">
        <v>13</v>
      </c>
      <c r="C5576" s="54">
        <v>43466</v>
      </c>
      <c r="D5576" s="3" t="str">
        <f>YEAR(Datos_Consumo[[#This Row],[FECHA]])&amp;"-"&amp;MONTH(Datos_Consumo[[#This Row],[FECHA]])</f>
        <v>2019-1</v>
      </c>
    </row>
    <row r="5577" spans="1:4" x14ac:dyDescent="0.25">
      <c r="A5577" t="s">
        <v>2884</v>
      </c>
      <c r="B5577">
        <v>29</v>
      </c>
      <c r="C5577" s="54">
        <v>43374</v>
      </c>
      <c r="D5577" s="3" t="str">
        <f>YEAR(Datos_Consumo[[#This Row],[FECHA]])&amp;"-"&amp;MONTH(Datos_Consumo[[#This Row],[FECHA]])</f>
        <v>2018-10</v>
      </c>
    </row>
    <row r="5578" spans="1:4" x14ac:dyDescent="0.25">
      <c r="A5578" t="s">
        <v>2884</v>
      </c>
      <c r="B5578">
        <v>15</v>
      </c>
      <c r="C5578" s="54">
        <v>43405</v>
      </c>
      <c r="D5578" s="3" t="str">
        <f>YEAR(Datos_Consumo[[#This Row],[FECHA]])&amp;"-"&amp;MONTH(Datos_Consumo[[#This Row],[FECHA]])</f>
        <v>2018-11</v>
      </c>
    </row>
    <row r="5579" spans="1:4" x14ac:dyDescent="0.25">
      <c r="A5579" t="s">
        <v>2884</v>
      </c>
      <c r="B5579">
        <v>35</v>
      </c>
      <c r="C5579" s="54">
        <v>43435</v>
      </c>
      <c r="D5579" s="3" t="str">
        <f>YEAR(Datos_Consumo[[#This Row],[FECHA]])&amp;"-"&amp;MONTH(Datos_Consumo[[#This Row],[FECHA]])</f>
        <v>2018-12</v>
      </c>
    </row>
    <row r="5580" spans="1:4" x14ac:dyDescent="0.25">
      <c r="A5580" t="s">
        <v>2884</v>
      </c>
      <c r="B5580">
        <v>17</v>
      </c>
      <c r="C5580" s="54">
        <v>43466</v>
      </c>
      <c r="D5580" s="3" t="str">
        <f>YEAR(Datos_Consumo[[#This Row],[FECHA]])&amp;"-"&amp;MONTH(Datos_Consumo[[#This Row],[FECHA]])</f>
        <v>2019-1</v>
      </c>
    </row>
    <row r="5581" spans="1:4" x14ac:dyDescent="0.25">
      <c r="A5581" t="s">
        <v>2885</v>
      </c>
      <c r="B5581">
        <v>25</v>
      </c>
      <c r="C5581" s="54">
        <v>43344</v>
      </c>
      <c r="D5581" s="3" t="str">
        <f>YEAR(Datos_Consumo[[#This Row],[FECHA]])&amp;"-"&amp;MONTH(Datos_Consumo[[#This Row],[FECHA]])</f>
        <v>2018-9</v>
      </c>
    </row>
    <row r="5582" spans="1:4" x14ac:dyDescent="0.25">
      <c r="A5582" t="s">
        <v>2885</v>
      </c>
      <c r="B5582">
        <v>76</v>
      </c>
      <c r="C5582" s="54">
        <v>43374</v>
      </c>
      <c r="D5582" s="3" t="str">
        <f>YEAR(Datos_Consumo[[#This Row],[FECHA]])&amp;"-"&amp;MONTH(Datos_Consumo[[#This Row],[FECHA]])</f>
        <v>2018-10</v>
      </c>
    </row>
    <row r="5583" spans="1:4" x14ac:dyDescent="0.25">
      <c r="A5583" t="s">
        <v>2885</v>
      </c>
      <c r="B5583">
        <v>46</v>
      </c>
      <c r="C5583" s="54">
        <v>43405</v>
      </c>
      <c r="D5583" s="3" t="str">
        <f>YEAR(Datos_Consumo[[#This Row],[FECHA]])&amp;"-"&amp;MONTH(Datos_Consumo[[#This Row],[FECHA]])</f>
        <v>2018-11</v>
      </c>
    </row>
    <row r="5584" spans="1:4" x14ac:dyDescent="0.25">
      <c r="A5584" t="s">
        <v>2885</v>
      </c>
      <c r="B5584">
        <v>40</v>
      </c>
      <c r="C5584" s="54">
        <v>43435</v>
      </c>
      <c r="D5584" s="3" t="str">
        <f>YEAR(Datos_Consumo[[#This Row],[FECHA]])&amp;"-"&amp;MONTH(Datos_Consumo[[#This Row],[FECHA]])</f>
        <v>2018-12</v>
      </c>
    </row>
    <row r="5585" spans="1:4" x14ac:dyDescent="0.25">
      <c r="A5585" t="s">
        <v>2885</v>
      </c>
      <c r="B5585">
        <v>18</v>
      </c>
      <c r="C5585" s="54">
        <v>43466</v>
      </c>
      <c r="D5585" s="3" t="str">
        <f>YEAR(Datos_Consumo[[#This Row],[FECHA]])&amp;"-"&amp;MONTH(Datos_Consumo[[#This Row],[FECHA]])</f>
        <v>2019-1</v>
      </c>
    </row>
    <row r="5586" spans="1:4" x14ac:dyDescent="0.25">
      <c r="A5586" t="s">
        <v>2886</v>
      </c>
      <c r="B5586">
        <v>64</v>
      </c>
      <c r="C5586" s="54">
        <v>43313</v>
      </c>
      <c r="D5586" s="3" t="str">
        <f>YEAR(Datos_Consumo[[#This Row],[FECHA]])&amp;"-"&amp;MONTH(Datos_Consumo[[#This Row],[FECHA]])</f>
        <v>2018-8</v>
      </c>
    </row>
    <row r="5587" spans="1:4" x14ac:dyDescent="0.25">
      <c r="A5587" t="s">
        <v>2886</v>
      </c>
      <c r="B5587">
        <v>94</v>
      </c>
      <c r="C5587" s="54">
        <v>43344</v>
      </c>
      <c r="D5587" s="3" t="str">
        <f>YEAR(Datos_Consumo[[#This Row],[FECHA]])&amp;"-"&amp;MONTH(Datos_Consumo[[#This Row],[FECHA]])</f>
        <v>2018-9</v>
      </c>
    </row>
    <row r="5588" spans="1:4" x14ac:dyDescent="0.25">
      <c r="A5588" t="s">
        <v>2886</v>
      </c>
      <c r="B5588">
        <v>92</v>
      </c>
      <c r="C5588" s="54">
        <v>43374</v>
      </c>
      <c r="D5588" s="3" t="str">
        <f>YEAR(Datos_Consumo[[#This Row],[FECHA]])&amp;"-"&amp;MONTH(Datos_Consumo[[#This Row],[FECHA]])</f>
        <v>2018-10</v>
      </c>
    </row>
    <row r="5589" spans="1:4" x14ac:dyDescent="0.25">
      <c r="A5589" t="s">
        <v>2886</v>
      </c>
      <c r="B5589">
        <v>87</v>
      </c>
      <c r="C5589" s="54">
        <v>43405</v>
      </c>
      <c r="D5589" s="3" t="str">
        <f>YEAR(Datos_Consumo[[#This Row],[FECHA]])&amp;"-"&amp;MONTH(Datos_Consumo[[#This Row],[FECHA]])</f>
        <v>2018-11</v>
      </c>
    </row>
    <row r="5590" spans="1:4" x14ac:dyDescent="0.25">
      <c r="A5590" t="s">
        <v>2886</v>
      </c>
      <c r="B5590">
        <v>39</v>
      </c>
      <c r="C5590" s="54">
        <v>43435</v>
      </c>
      <c r="D5590" s="3" t="str">
        <f>YEAR(Datos_Consumo[[#This Row],[FECHA]])&amp;"-"&amp;MONTH(Datos_Consumo[[#This Row],[FECHA]])</f>
        <v>2018-12</v>
      </c>
    </row>
    <row r="5591" spans="1:4" x14ac:dyDescent="0.25">
      <c r="A5591" t="s">
        <v>2886</v>
      </c>
      <c r="B5591">
        <v>88</v>
      </c>
      <c r="C5591" s="54">
        <v>43466</v>
      </c>
      <c r="D5591" s="3" t="str">
        <f>YEAR(Datos_Consumo[[#This Row],[FECHA]])&amp;"-"&amp;MONTH(Datos_Consumo[[#This Row],[FECHA]])</f>
        <v>2019-1</v>
      </c>
    </row>
    <row r="5592" spans="1:4" x14ac:dyDescent="0.25">
      <c r="A5592" t="s">
        <v>2887</v>
      </c>
      <c r="B5592">
        <v>49</v>
      </c>
      <c r="C5592" s="54">
        <v>43313</v>
      </c>
      <c r="D5592" s="3" t="str">
        <f>YEAR(Datos_Consumo[[#This Row],[FECHA]])&amp;"-"&amp;MONTH(Datos_Consumo[[#This Row],[FECHA]])</f>
        <v>2018-8</v>
      </c>
    </row>
    <row r="5593" spans="1:4" x14ac:dyDescent="0.25">
      <c r="A5593" t="s">
        <v>2887</v>
      </c>
      <c r="B5593">
        <v>24</v>
      </c>
      <c r="C5593" s="54">
        <v>43344</v>
      </c>
      <c r="D5593" s="3" t="str">
        <f>YEAR(Datos_Consumo[[#This Row],[FECHA]])&amp;"-"&amp;MONTH(Datos_Consumo[[#This Row],[FECHA]])</f>
        <v>2018-9</v>
      </c>
    </row>
    <row r="5594" spans="1:4" x14ac:dyDescent="0.25">
      <c r="A5594" t="s">
        <v>2887</v>
      </c>
      <c r="B5594">
        <v>25</v>
      </c>
      <c r="C5594" s="54">
        <v>43374</v>
      </c>
      <c r="D5594" s="3" t="str">
        <f>YEAR(Datos_Consumo[[#This Row],[FECHA]])&amp;"-"&amp;MONTH(Datos_Consumo[[#This Row],[FECHA]])</f>
        <v>2018-10</v>
      </c>
    </row>
    <row r="5595" spans="1:4" x14ac:dyDescent="0.25">
      <c r="A5595" t="s">
        <v>2887</v>
      </c>
      <c r="B5595">
        <v>19</v>
      </c>
      <c r="C5595" s="54">
        <v>43405</v>
      </c>
      <c r="D5595" s="3" t="str">
        <f>YEAR(Datos_Consumo[[#This Row],[FECHA]])&amp;"-"&amp;MONTH(Datos_Consumo[[#This Row],[FECHA]])</f>
        <v>2018-11</v>
      </c>
    </row>
    <row r="5596" spans="1:4" x14ac:dyDescent="0.25">
      <c r="A5596" t="s">
        <v>2888</v>
      </c>
      <c r="B5596">
        <v>2</v>
      </c>
      <c r="C5596" s="54">
        <v>43313</v>
      </c>
      <c r="D5596" s="3" t="str">
        <f>YEAR(Datos_Consumo[[#This Row],[FECHA]])&amp;"-"&amp;MONTH(Datos_Consumo[[#This Row],[FECHA]])</f>
        <v>2018-8</v>
      </c>
    </row>
    <row r="5597" spans="1:4" x14ac:dyDescent="0.25">
      <c r="A5597" t="s">
        <v>2888</v>
      </c>
      <c r="B5597">
        <v>7</v>
      </c>
      <c r="C5597" s="54">
        <v>43344</v>
      </c>
      <c r="D5597" s="3" t="str">
        <f>YEAR(Datos_Consumo[[#This Row],[FECHA]])&amp;"-"&amp;MONTH(Datos_Consumo[[#This Row],[FECHA]])</f>
        <v>2018-9</v>
      </c>
    </row>
    <row r="5598" spans="1:4" x14ac:dyDescent="0.25">
      <c r="A5598" t="s">
        <v>2888</v>
      </c>
      <c r="B5598">
        <v>3</v>
      </c>
      <c r="C5598" s="54">
        <v>43374</v>
      </c>
      <c r="D5598" s="3" t="str">
        <f>YEAR(Datos_Consumo[[#This Row],[FECHA]])&amp;"-"&amp;MONTH(Datos_Consumo[[#This Row],[FECHA]])</f>
        <v>2018-10</v>
      </c>
    </row>
    <row r="5599" spans="1:4" x14ac:dyDescent="0.25">
      <c r="A5599" t="s">
        <v>2888</v>
      </c>
      <c r="B5599">
        <v>8</v>
      </c>
      <c r="C5599" s="54">
        <v>43405</v>
      </c>
      <c r="D5599" s="3" t="str">
        <f>YEAR(Datos_Consumo[[#This Row],[FECHA]])&amp;"-"&amp;MONTH(Datos_Consumo[[#This Row],[FECHA]])</f>
        <v>2018-11</v>
      </c>
    </row>
    <row r="5600" spans="1:4" x14ac:dyDescent="0.25">
      <c r="A5600" t="s">
        <v>2888</v>
      </c>
      <c r="B5600">
        <v>5</v>
      </c>
      <c r="C5600" s="54">
        <v>43435</v>
      </c>
      <c r="D5600" s="3" t="str">
        <f>YEAR(Datos_Consumo[[#This Row],[FECHA]])&amp;"-"&amp;MONTH(Datos_Consumo[[#This Row],[FECHA]])</f>
        <v>2018-12</v>
      </c>
    </row>
    <row r="5601" spans="1:4" x14ac:dyDescent="0.25">
      <c r="A5601" t="s">
        <v>2888</v>
      </c>
      <c r="B5601">
        <v>5</v>
      </c>
      <c r="C5601" s="54">
        <v>43466</v>
      </c>
      <c r="D5601" s="3" t="str">
        <f>YEAR(Datos_Consumo[[#This Row],[FECHA]])&amp;"-"&amp;MONTH(Datos_Consumo[[#This Row],[FECHA]])</f>
        <v>2019-1</v>
      </c>
    </row>
    <row r="5602" spans="1:4" x14ac:dyDescent="0.25">
      <c r="A5602" t="s">
        <v>2889</v>
      </c>
      <c r="B5602">
        <v>27</v>
      </c>
      <c r="C5602" s="54">
        <v>43313</v>
      </c>
      <c r="D5602" s="3" t="str">
        <f>YEAR(Datos_Consumo[[#This Row],[FECHA]])&amp;"-"&amp;MONTH(Datos_Consumo[[#This Row],[FECHA]])</f>
        <v>2018-8</v>
      </c>
    </row>
    <row r="5603" spans="1:4" x14ac:dyDescent="0.25">
      <c r="A5603" t="s">
        <v>2889</v>
      </c>
      <c r="B5603">
        <v>18</v>
      </c>
      <c r="C5603" s="54">
        <v>43344</v>
      </c>
      <c r="D5603" s="3" t="str">
        <f>YEAR(Datos_Consumo[[#This Row],[FECHA]])&amp;"-"&amp;MONTH(Datos_Consumo[[#This Row],[FECHA]])</f>
        <v>2018-9</v>
      </c>
    </row>
    <row r="5604" spans="1:4" x14ac:dyDescent="0.25">
      <c r="A5604" t="s">
        <v>2889</v>
      </c>
      <c r="B5604">
        <v>20</v>
      </c>
      <c r="C5604" s="54">
        <v>43374</v>
      </c>
      <c r="D5604" s="3" t="str">
        <f>YEAR(Datos_Consumo[[#This Row],[FECHA]])&amp;"-"&amp;MONTH(Datos_Consumo[[#This Row],[FECHA]])</f>
        <v>2018-10</v>
      </c>
    </row>
    <row r="5605" spans="1:4" x14ac:dyDescent="0.25">
      <c r="A5605" t="s">
        <v>2889</v>
      </c>
      <c r="B5605">
        <v>8</v>
      </c>
      <c r="C5605" s="54">
        <v>43405</v>
      </c>
      <c r="D5605" s="3" t="str">
        <f>YEAR(Datos_Consumo[[#This Row],[FECHA]])&amp;"-"&amp;MONTH(Datos_Consumo[[#This Row],[FECHA]])</f>
        <v>2018-11</v>
      </c>
    </row>
    <row r="5606" spans="1:4" x14ac:dyDescent="0.25">
      <c r="A5606" t="s">
        <v>2889</v>
      </c>
      <c r="B5606">
        <v>14</v>
      </c>
      <c r="C5606" s="54">
        <v>43435</v>
      </c>
      <c r="D5606" s="3" t="str">
        <f>YEAR(Datos_Consumo[[#This Row],[FECHA]])&amp;"-"&amp;MONTH(Datos_Consumo[[#This Row],[FECHA]])</f>
        <v>2018-12</v>
      </c>
    </row>
    <row r="5607" spans="1:4" x14ac:dyDescent="0.25">
      <c r="A5607" t="s">
        <v>2890</v>
      </c>
      <c r="B5607">
        <v>28</v>
      </c>
      <c r="C5607" s="54">
        <v>43313</v>
      </c>
      <c r="D5607" s="3" t="str">
        <f>YEAR(Datos_Consumo[[#This Row],[FECHA]])&amp;"-"&amp;MONTH(Datos_Consumo[[#This Row],[FECHA]])</f>
        <v>2018-8</v>
      </c>
    </row>
    <row r="5608" spans="1:4" x14ac:dyDescent="0.25">
      <c r="A5608" t="s">
        <v>2890</v>
      </c>
      <c r="B5608">
        <v>20</v>
      </c>
      <c r="C5608" s="54">
        <v>43344</v>
      </c>
      <c r="D5608" s="3" t="str">
        <f>YEAR(Datos_Consumo[[#This Row],[FECHA]])&amp;"-"&amp;MONTH(Datos_Consumo[[#This Row],[FECHA]])</f>
        <v>2018-9</v>
      </c>
    </row>
    <row r="5609" spans="1:4" x14ac:dyDescent="0.25">
      <c r="A5609" t="s">
        <v>2890</v>
      </c>
      <c r="B5609">
        <v>17</v>
      </c>
      <c r="C5609" s="54">
        <v>43374</v>
      </c>
      <c r="D5609" s="3" t="str">
        <f>YEAR(Datos_Consumo[[#This Row],[FECHA]])&amp;"-"&amp;MONTH(Datos_Consumo[[#This Row],[FECHA]])</f>
        <v>2018-10</v>
      </c>
    </row>
    <row r="5610" spans="1:4" x14ac:dyDescent="0.25">
      <c r="A5610" t="s">
        <v>2890</v>
      </c>
      <c r="B5610">
        <v>8</v>
      </c>
      <c r="C5610" s="54">
        <v>43405</v>
      </c>
      <c r="D5610" s="3" t="str">
        <f>YEAR(Datos_Consumo[[#This Row],[FECHA]])&amp;"-"&amp;MONTH(Datos_Consumo[[#This Row],[FECHA]])</f>
        <v>2018-11</v>
      </c>
    </row>
    <row r="5611" spans="1:4" x14ac:dyDescent="0.25">
      <c r="A5611" t="s">
        <v>2890</v>
      </c>
      <c r="B5611">
        <v>19</v>
      </c>
      <c r="C5611" s="54">
        <v>43435</v>
      </c>
      <c r="D5611" s="3" t="str">
        <f>YEAR(Datos_Consumo[[#This Row],[FECHA]])&amp;"-"&amp;MONTH(Datos_Consumo[[#This Row],[FECHA]])</f>
        <v>2018-12</v>
      </c>
    </row>
    <row r="5612" spans="1:4" x14ac:dyDescent="0.25">
      <c r="A5612" t="s">
        <v>2890</v>
      </c>
      <c r="B5612">
        <v>3</v>
      </c>
      <c r="C5612" s="54">
        <v>43466</v>
      </c>
      <c r="D5612" s="3" t="str">
        <f>YEAR(Datos_Consumo[[#This Row],[FECHA]])&amp;"-"&amp;MONTH(Datos_Consumo[[#This Row],[FECHA]])</f>
        <v>2019-1</v>
      </c>
    </row>
    <row r="5613" spans="1:4" x14ac:dyDescent="0.25">
      <c r="A5613" t="s">
        <v>2891</v>
      </c>
      <c r="B5613">
        <v>76</v>
      </c>
      <c r="C5613" s="54">
        <v>43313</v>
      </c>
      <c r="D5613" s="3" t="str">
        <f>YEAR(Datos_Consumo[[#This Row],[FECHA]])&amp;"-"&amp;MONTH(Datos_Consumo[[#This Row],[FECHA]])</f>
        <v>2018-8</v>
      </c>
    </row>
    <row r="5614" spans="1:4" x14ac:dyDescent="0.25">
      <c r="A5614" t="s">
        <v>2891</v>
      </c>
      <c r="B5614">
        <v>42</v>
      </c>
      <c r="C5614" s="54">
        <v>43344</v>
      </c>
      <c r="D5614" s="3" t="str">
        <f>YEAR(Datos_Consumo[[#This Row],[FECHA]])&amp;"-"&amp;MONTH(Datos_Consumo[[#This Row],[FECHA]])</f>
        <v>2018-9</v>
      </c>
    </row>
    <row r="5615" spans="1:4" x14ac:dyDescent="0.25">
      <c r="A5615" t="s">
        <v>2891</v>
      </c>
      <c r="B5615">
        <v>30</v>
      </c>
      <c r="C5615" s="54">
        <v>43374</v>
      </c>
      <c r="D5615" s="3" t="str">
        <f>YEAR(Datos_Consumo[[#This Row],[FECHA]])&amp;"-"&amp;MONTH(Datos_Consumo[[#This Row],[FECHA]])</f>
        <v>2018-10</v>
      </c>
    </row>
    <row r="5616" spans="1:4" x14ac:dyDescent="0.25">
      <c r="A5616" t="s">
        <v>2891</v>
      </c>
      <c r="B5616">
        <v>38</v>
      </c>
      <c r="C5616" s="54">
        <v>43405</v>
      </c>
      <c r="D5616" s="3" t="str">
        <f>YEAR(Datos_Consumo[[#This Row],[FECHA]])&amp;"-"&amp;MONTH(Datos_Consumo[[#This Row],[FECHA]])</f>
        <v>2018-11</v>
      </c>
    </row>
    <row r="5617" spans="1:4" x14ac:dyDescent="0.25">
      <c r="A5617" t="s">
        <v>2891</v>
      </c>
      <c r="B5617">
        <v>31</v>
      </c>
      <c r="C5617" s="54">
        <v>43435</v>
      </c>
      <c r="D5617" s="3" t="str">
        <f>YEAR(Datos_Consumo[[#This Row],[FECHA]])&amp;"-"&amp;MONTH(Datos_Consumo[[#This Row],[FECHA]])</f>
        <v>2018-12</v>
      </c>
    </row>
    <row r="5618" spans="1:4" x14ac:dyDescent="0.25">
      <c r="A5618" t="s">
        <v>2891</v>
      </c>
      <c r="B5618">
        <v>13</v>
      </c>
      <c r="C5618" s="54">
        <v>43466</v>
      </c>
      <c r="D5618" s="3" t="str">
        <f>YEAR(Datos_Consumo[[#This Row],[FECHA]])&amp;"-"&amp;MONTH(Datos_Consumo[[#This Row],[FECHA]])</f>
        <v>2019-1</v>
      </c>
    </row>
    <row r="5619" spans="1:4" x14ac:dyDescent="0.25">
      <c r="A5619" t="s">
        <v>2892</v>
      </c>
      <c r="B5619">
        <v>60</v>
      </c>
      <c r="C5619" s="54">
        <v>43313</v>
      </c>
      <c r="D5619" s="3" t="str">
        <f>YEAR(Datos_Consumo[[#This Row],[FECHA]])&amp;"-"&amp;MONTH(Datos_Consumo[[#This Row],[FECHA]])</f>
        <v>2018-8</v>
      </c>
    </row>
    <row r="5620" spans="1:4" x14ac:dyDescent="0.25">
      <c r="A5620" t="s">
        <v>2892</v>
      </c>
      <c r="B5620">
        <v>6</v>
      </c>
      <c r="C5620" s="54">
        <v>43344</v>
      </c>
      <c r="D5620" s="3" t="str">
        <f>YEAR(Datos_Consumo[[#This Row],[FECHA]])&amp;"-"&amp;MONTH(Datos_Consumo[[#This Row],[FECHA]])</f>
        <v>2018-9</v>
      </c>
    </row>
    <row r="5621" spans="1:4" x14ac:dyDescent="0.25">
      <c r="A5621" t="s">
        <v>2892</v>
      </c>
      <c r="B5621">
        <v>4</v>
      </c>
      <c r="C5621" s="54">
        <v>43374</v>
      </c>
      <c r="D5621" s="3" t="str">
        <f>YEAR(Datos_Consumo[[#This Row],[FECHA]])&amp;"-"&amp;MONTH(Datos_Consumo[[#This Row],[FECHA]])</f>
        <v>2018-10</v>
      </c>
    </row>
    <row r="5622" spans="1:4" x14ac:dyDescent="0.25">
      <c r="A5622" t="s">
        <v>2892</v>
      </c>
      <c r="B5622">
        <v>23</v>
      </c>
      <c r="C5622" s="54">
        <v>43435</v>
      </c>
      <c r="D5622" s="3" t="str">
        <f>YEAR(Datos_Consumo[[#This Row],[FECHA]])&amp;"-"&amp;MONTH(Datos_Consumo[[#This Row],[FECHA]])</f>
        <v>2018-12</v>
      </c>
    </row>
    <row r="5623" spans="1:4" x14ac:dyDescent="0.25">
      <c r="A5623" t="s">
        <v>2892</v>
      </c>
      <c r="B5623">
        <v>21</v>
      </c>
      <c r="C5623" s="54">
        <v>43466</v>
      </c>
      <c r="D5623" s="3" t="str">
        <f>YEAR(Datos_Consumo[[#This Row],[FECHA]])&amp;"-"&amp;MONTH(Datos_Consumo[[#This Row],[FECHA]])</f>
        <v>2019-1</v>
      </c>
    </row>
    <row r="5624" spans="1:4" x14ac:dyDescent="0.25">
      <c r="A5624" t="s">
        <v>2893</v>
      </c>
      <c r="B5624">
        <v>4</v>
      </c>
      <c r="C5624" s="54">
        <v>43405</v>
      </c>
      <c r="D5624" s="3" t="str">
        <f>YEAR(Datos_Consumo[[#This Row],[FECHA]])&amp;"-"&amp;MONTH(Datos_Consumo[[#This Row],[FECHA]])</f>
        <v>2018-11</v>
      </c>
    </row>
    <row r="5625" spans="1:4" x14ac:dyDescent="0.25">
      <c r="A5625" t="s">
        <v>2894</v>
      </c>
      <c r="B5625">
        <v>17</v>
      </c>
      <c r="C5625" s="54">
        <v>43313</v>
      </c>
      <c r="D5625" s="3" t="str">
        <f>YEAR(Datos_Consumo[[#This Row],[FECHA]])&amp;"-"&amp;MONTH(Datos_Consumo[[#This Row],[FECHA]])</f>
        <v>2018-8</v>
      </c>
    </row>
    <row r="5626" spans="1:4" x14ac:dyDescent="0.25">
      <c r="A5626" t="s">
        <v>2894</v>
      </c>
      <c r="B5626">
        <v>15</v>
      </c>
      <c r="C5626" s="54">
        <v>43344</v>
      </c>
      <c r="D5626" s="3" t="str">
        <f>YEAR(Datos_Consumo[[#This Row],[FECHA]])&amp;"-"&amp;MONTH(Datos_Consumo[[#This Row],[FECHA]])</f>
        <v>2018-9</v>
      </c>
    </row>
    <row r="5627" spans="1:4" x14ac:dyDescent="0.25">
      <c r="A5627" t="s">
        <v>2894</v>
      </c>
      <c r="B5627">
        <v>12</v>
      </c>
      <c r="C5627" s="54">
        <v>43374</v>
      </c>
      <c r="D5627" s="3" t="str">
        <f>YEAR(Datos_Consumo[[#This Row],[FECHA]])&amp;"-"&amp;MONTH(Datos_Consumo[[#This Row],[FECHA]])</f>
        <v>2018-10</v>
      </c>
    </row>
    <row r="5628" spans="1:4" x14ac:dyDescent="0.25">
      <c r="A5628" t="s">
        <v>2894</v>
      </c>
      <c r="B5628">
        <v>7</v>
      </c>
      <c r="C5628" s="54">
        <v>43405</v>
      </c>
      <c r="D5628" s="3" t="str">
        <f>YEAR(Datos_Consumo[[#This Row],[FECHA]])&amp;"-"&amp;MONTH(Datos_Consumo[[#This Row],[FECHA]])</f>
        <v>2018-11</v>
      </c>
    </row>
    <row r="5629" spans="1:4" x14ac:dyDescent="0.25">
      <c r="A5629" t="s">
        <v>2894</v>
      </c>
      <c r="B5629">
        <v>6</v>
      </c>
      <c r="C5629" s="54">
        <v>43435</v>
      </c>
      <c r="D5629" s="3" t="str">
        <f>YEAR(Datos_Consumo[[#This Row],[FECHA]])&amp;"-"&amp;MONTH(Datos_Consumo[[#This Row],[FECHA]])</f>
        <v>2018-12</v>
      </c>
    </row>
    <row r="5630" spans="1:4" x14ac:dyDescent="0.25">
      <c r="A5630" t="s">
        <v>2894</v>
      </c>
      <c r="B5630">
        <v>8</v>
      </c>
      <c r="C5630" s="54">
        <v>43466</v>
      </c>
      <c r="D5630" s="3" t="str">
        <f>YEAR(Datos_Consumo[[#This Row],[FECHA]])&amp;"-"&amp;MONTH(Datos_Consumo[[#This Row],[FECHA]])</f>
        <v>2019-1</v>
      </c>
    </row>
    <row r="5631" spans="1:4" x14ac:dyDescent="0.25">
      <c r="A5631" t="s">
        <v>2895</v>
      </c>
      <c r="B5631">
        <v>97</v>
      </c>
      <c r="C5631" s="54">
        <v>43313</v>
      </c>
      <c r="D5631" s="3" t="str">
        <f>YEAR(Datos_Consumo[[#This Row],[FECHA]])&amp;"-"&amp;MONTH(Datos_Consumo[[#This Row],[FECHA]])</f>
        <v>2018-8</v>
      </c>
    </row>
    <row r="5632" spans="1:4" x14ac:dyDescent="0.25">
      <c r="A5632" t="s">
        <v>2895</v>
      </c>
      <c r="B5632">
        <v>63</v>
      </c>
      <c r="C5632" s="54">
        <v>43344</v>
      </c>
      <c r="D5632" s="3" t="str">
        <f>YEAR(Datos_Consumo[[#This Row],[FECHA]])&amp;"-"&amp;MONTH(Datos_Consumo[[#This Row],[FECHA]])</f>
        <v>2018-9</v>
      </c>
    </row>
    <row r="5633" spans="1:4" x14ac:dyDescent="0.25">
      <c r="A5633" t="s">
        <v>2895</v>
      </c>
      <c r="B5633">
        <v>48</v>
      </c>
      <c r="C5633" s="54">
        <v>43374</v>
      </c>
      <c r="D5633" s="3" t="str">
        <f>YEAR(Datos_Consumo[[#This Row],[FECHA]])&amp;"-"&amp;MONTH(Datos_Consumo[[#This Row],[FECHA]])</f>
        <v>2018-10</v>
      </c>
    </row>
    <row r="5634" spans="1:4" x14ac:dyDescent="0.25">
      <c r="A5634" t="s">
        <v>2895</v>
      </c>
      <c r="B5634">
        <v>83</v>
      </c>
      <c r="C5634" s="54">
        <v>43405</v>
      </c>
      <c r="D5634" s="3" t="str">
        <f>YEAR(Datos_Consumo[[#This Row],[FECHA]])&amp;"-"&amp;MONTH(Datos_Consumo[[#This Row],[FECHA]])</f>
        <v>2018-11</v>
      </c>
    </row>
    <row r="5635" spans="1:4" x14ac:dyDescent="0.25">
      <c r="A5635" t="s">
        <v>2895</v>
      </c>
      <c r="B5635">
        <v>49</v>
      </c>
      <c r="C5635" s="54">
        <v>43435</v>
      </c>
      <c r="D5635" s="3" t="str">
        <f>YEAR(Datos_Consumo[[#This Row],[FECHA]])&amp;"-"&amp;MONTH(Datos_Consumo[[#This Row],[FECHA]])</f>
        <v>2018-12</v>
      </c>
    </row>
    <row r="5636" spans="1:4" x14ac:dyDescent="0.25">
      <c r="A5636" t="s">
        <v>2895</v>
      </c>
      <c r="B5636">
        <v>1</v>
      </c>
      <c r="C5636" s="54">
        <v>43466</v>
      </c>
      <c r="D5636" s="3" t="str">
        <f>YEAR(Datos_Consumo[[#This Row],[FECHA]])&amp;"-"&amp;MONTH(Datos_Consumo[[#This Row],[FECHA]])</f>
        <v>2019-1</v>
      </c>
    </row>
    <row r="5637" spans="1:4" x14ac:dyDescent="0.25">
      <c r="A5637" t="s">
        <v>2896</v>
      </c>
      <c r="B5637">
        <v>76</v>
      </c>
      <c r="C5637" s="54">
        <v>43313</v>
      </c>
      <c r="D5637" s="3" t="str">
        <f>YEAR(Datos_Consumo[[#This Row],[FECHA]])&amp;"-"&amp;MONTH(Datos_Consumo[[#This Row],[FECHA]])</f>
        <v>2018-8</v>
      </c>
    </row>
    <row r="5638" spans="1:4" x14ac:dyDescent="0.25">
      <c r="A5638" t="s">
        <v>2896</v>
      </c>
      <c r="B5638">
        <v>86</v>
      </c>
      <c r="C5638" s="54">
        <v>43344</v>
      </c>
      <c r="D5638" s="3" t="str">
        <f>YEAR(Datos_Consumo[[#This Row],[FECHA]])&amp;"-"&amp;MONTH(Datos_Consumo[[#This Row],[FECHA]])</f>
        <v>2018-9</v>
      </c>
    </row>
    <row r="5639" spans="1:4" x14ac:dyDescent="0.25">
      <c r="A5639" t="s">
        <v>2896</v>
      </c>
      <c r="B5639">
        <v>58</v>
      </c>
      <c r="C5639" s="54">
        <v>43374</v>
      </c>
      <c r="D5639" s="3" t="str">
        <f>YEAR(Datos_Consumo[[#This Row],[FECHA]])&amp;"-"&amp;MONTH(Datos_Consumo[[#This Row],[FECHA]])</f>
        <v>2018-10</v>
      </c>
    </row>
    <row r="5640" spans="1:4" x14ac:dyDescent="0.25">
      <c r="A5640" t="s">
        <v>2896</v>
      </c>
      <c r="B5640">
        <v>44</v>
      </c>
      <c r="C5640" s="54">
        <v>43405</v>
      </c>
      <c r="D5640" s="3" t="str">
        <f>YEAR(Datos_Consumo[[#This Row],[FECHA]])&amp;"-"&amp;MONTH(Datos_Consumo[[#This Row],[FECHA]])</f>
        <v>2018-11</v>
      </c>
    </row>
    <row r="5641" spans="1:4" x14ac:dyDescent="0.25">
      <c r="A5641" t="s">
        <v>2896</v>
      </c>
      <c r="B5641">
        <v>37</v>
      </c>
      <c r="C5641" s="54">
        <v>43435</v>
      </c>
      <c r="D5641" s="3" t="str">
        <f>YEAR(Datos_Consumo[[#This Row],[FECHA]])&amp;"-"&amp;MONTH(Datos_Consumo[[#This Row],[FECHA]])</f>
        <v>2018-12</v>
      </c>
    </row>
    <row r="5642" spans="1:4" x14ac:dyDescent="0.25">
      <c r="A5642" t="s">
        <v>2896</v>
      </c>
      <c r="B5642">
        <v>11</v>
      </c>
      <c r="C5642" s="54">
        <v>43466</v>
      </c>
      <c r="D5642" s="3" t="str">
        <f>YEAR(Datos_Consumo[[#This Row],[FECHA]])&amp;"-"&amp;MONTH(Datos_Consumo[[#This Row],[FECHA]])</f>
        <v>2019-1</v>
      </c>
    </row>
    <row r="5643" spans="1:4" x14ac:dyDescent="0.25">
      <c r="A5643" t="s">
        <v>2897</v>
      </c>
      <c r="B5643">
        <v>15</v>
      </c>
      <c r="C5643" s="54">
        <v>43313</v>
      </c>
      <c r="D5643" s="3" t="str">
        <f>YEAR(Datos_Consumo[[#This Row],[FECHA]])&amp;"-"&amp;MONTH(Datos_Consumo[[#This Row],[FECHA]])</f>
        <v>2018-8</v>
      </c>
    </row>
    <row r="5644" spans="1:4" x14ac:dyDescent="0.25">
      <c r="A5644" t="s">
        <v>2897</v>
      </c>
      <c r="B5644">
        <v>23</v>
      </c>
      <c r="C5644" s="54">
        <v>43344</v>
      </c>
      <c r="D5644" s="3" t="str">
        <f>YEAR(Datos_Consumo[[#This Row],[FECHA]])&amp;"-"&amp;MONTH(Datos_Consumo[[#This Row],[FECHA]])</f>
        <v>2018-9</v>
      </c>
    </row>
    <row r="5645" spans="1:4" x14ac:dyDescent="0.25">
      <c r="A5645" t="s">
        <v>2897</v>
      </c>
      <c r="B5645">
        <v>14</v>
      </c>
      <c r="C5645" s="54">
        <v>43374</v>
      </c>
      <c r="D5645" s="3" t="str">
        <f>YEAR(Datos_Consumo[[#This Row],[FECHA]])&amp;"-"&amp;MONTH(Datos_Consumo[[#This Row],[FECHA]])</f>
        <v>2018-10</v>
      </c>
    </row>
    <row r="5646" spans="1:4" x14ac:dyDescent="0.25">
      <c r="A5646" t="s">
        <v>2897</v>
      </c>
      <c r="B5646">
        <v>13</v>
      </c>
      <c r="C5646" s="54">
        <v>43405</v>
      </c>
      <c r="D5646" s="3" t="str">
        <f>YEAR(Datos_Consumo[[#This Row],[FECHA]])&amp;"-"&amp;MONTH(Datos_Consumo[[#This Row],[FECHA]])</f>
        <v>2018-11</v>
      </c>
    </row>
    <row r="5647" spans="1:4" x14ac:dyDescent="0.25">
      <c r="A5647" t="s">
        <v>2897</v>
      </c>
      <c r="B5647">
        <v>4</v>
      </c>
      <c r="C5647" s="54">
        <v>43435</v>
      </c>
      <c r="D5647" s="3" t="str">
        <f>YEAR(Datos_Consumo[[#This Row],[FECHA]])&amp;"-"&amp;MONTH(Datos_Consumo[[#This Row],[FECHA]])</f>
        <v>2018-12</v>
      </c>
    </row>
    <row r="5648" spans="1:4" x14ac:dyDescent="0.25">
      <c r="A5648" t="s">
        <v>2898</v>
      </c>
      <c r="B5648">
        <v>7</v>
      </c>
      <c r="C5648" s="54">
        <v>43313</v>
      </c>
      <c r="D5648" s="3" t="str">
        <f>YEAR(Datos_Consumo[[#This Row],[FECHA]])&amp;"-"&amp;MONTH(Datos_Consumo[[#This Row],[FECHA]])</f>
        <v>2018-8</v>
      </c>
    </row>
    <row r="5649" spans="1:4" x14ac:dyDescent="0.25">
      <c r="A5649" t="s">
        <v>2898</v>
      </c>
      <c r="B5649">
        <v>5</v>
      </c>
      <c r="C5649" s="54">
        <v>43344</v>
      </c>
      <c r="D5649" s="3" t="str">
        <f>YEAR(Datos_Consumo[[#This Row],[FECHA]])&amp;"-"&amp;MONTH(Datos_Consumo[[#This Row],[FECHA]])</f>
        <v>2018-9</v>
      </c>
    </row>
    <row r="5650" spans="1:4" x14ac:dyDescent="0.25">
      <c r="A5650" t="s">
        <v>2898</v>
      </c>
      <c r="B5650">
        <v>8</v>
      </c>
      <c r="C5650" s="54">
        <v>43374</v>
      </c>
      <c r="D5650" s="3" t="str">
        <f>YEAR(Datos_Consumo[[#This Row],[FECHA]])&amp;"-"&amp;MONTH(Datos_Consumo[[#This Row],[FECHA]])</f>
        <v>2018-10</v>
      </c>
    </row>
    <row r="5651" spans="1:4" x14ac:dyDescent="0.25">
      <c r="A5651" t="s">
        <v>2898</v>
      </c>
      <c r="B5651">
        <v>21</v>
      </c>
      <c r="C5651" s="54">
        <v>43405</v>
      </c>
      <c r="D5651" s="3" t="str">
        <f>YEAR(Datos_Consumo[[#This Row],[FECHA]])&amp;"-"&amp;MONTH(Datos_Consumo[[#This Row],[FECHA]])</f>
        <v>2018-11</v>
      </c>
    </row>
    <row r="5652" spans="1:4" x14ac:dyDescent="0.25">
      <c r="A5652" t="s">
        <v>2898</v>
      </c>
      <c r="B5652">
        <v>6</v>
      </c>
      <c r="C5652" s="54">
        <v>43466</v>
      </c>
      <c r="D5652" s="3" t="str">
        <f>YEAR(Datos_Consumo[[#This Row],[FECHA]])&amp;"-"&amp;MONTH(Datos_Consumo[[#This Row],[FECHA]])</f>
        <v>2019-1</v>
      </c>
    </row>
    <row r="5653" spans="1:4" x14ac:dyDescent="0.25">
      <c r="A5653" t="s">
        <v>2899</v>
      </c>
      <c r="B5653">
        <v>3</v>
      </c>
      <c r="C5653" s="54">
        <v>43313</v>
      </c>
      <c r="D5653" s="3" t="str">
        <f>YEAR(Datos_Consumo[[#This Row],[FECHA]])&amp;"-"&amp;MONTH(Datos_Consumo[[#This Row],[FECHA]])</f>
        <v>2018-8</v>
      </c>
    </row>
    <row r="5654" spans="1:4" x14ac:dyDescent="0.25">
      <c r="A5654" t="s">
        <v>2899</v>
      </c>
      <c r="B5654">
        <v>15</v>
      </c>
      <c r="C5654" s="54">
        <v>43374</v>
      </c>
      <c r="D5654" s="3" t="str">
        <f>YEAR(Datos_Consumo[[#This Row],[FECHA]])&amp;"-"&amp;MONTH(Datos_Consumo[[#This Row],[FECHA]])</f>
        <v>2018-10</v>
      </c>
    </row>
    <row r="5655" spans="1:4" x14ac:dyDescent="0.25">
      <c r="A5655" t="s">
        <v>2900</v>
      </c>
      <c r="B5655">
        <v>3</v>
      </c>
      <c r="C5655" s="54">
        <v>43313</v>
      </c>
      <c r="D5655" s="3" t="str">
        <f>YEAR(Datos_Consumo[[#This Row],[FECHA]])&amp;"-"&amp;MONTH(Datos_Consumo[[#This Row],[FECHA]])</f>
        <v>2018-8</v>
      </c>
    </row>
    <row r="5656" spans="1:4" x14ac:dyDescent="0.25">
      <c r="A5656" t="s">
        <v>2900</v>
      </c>
      <c r="B5656">
        <v>2</v>
      </c>
      <c r="C5656" s="54">
        <v>43344</v>
      </c>
      <c r="D5656" s="3" t="str">
        <f>YEAR(Datos_Consumo[[#This Row],[FECHA]])&amp;"-"&amp;MONTH(Datos_Consumo[[#This Row],[FECHA]])</f>
        <v>2018-9</v>
      </c>
    </row>
    <row r="5657" spans="1:4" x14ac:dyDescent="0.25">
      <c r="A5657" t="s">
        <v>2900</v>
      </c>
      <c r="B5657">
        <v>17</v>
      </c>
      <c r="C5657" s="54">
        <v>43374</v>
      </c>
      <c r="D5657" s="3" t="str">
        <f>YEAR(Datos_Consumo[[#This Row],[FECHA]])&amp;"-"&amp;MONTH(Datos_Consumo[[#This Row],[FECHA]])</f>
        <v>2018-10</v>
      </c>
    </row>
    <row r="5658" spans="1:4" x14ac:dyDescent="0.25">
      <c r="A5658" t="s">
        <v>2900</v>
      </c>
      <c r="B5658">
        <v>4</v>
      </c>
      <c r="C5658" s="54">
        <v>43405</v>
      </c>
      <c r="D5658" s="3" t="str">
        <f>YEAR(Datos_Consumo[[#This Row],[FECHA]])&amp;"-"&amp;MONTH(Datos_Consumo[[#This Row],[FECHA]])</f>
        <v>2018-11</v>
      </c>
    </row>
    <row r="5659" spans="1:4" x14ac:dyDescent="0.25">
      <c r="A5659" t="s">
        <v>2900</v>
      </c>
      <c r="B5659">
        <v>1</v>
      </c>
      <c r="C5659" s="54">
        <v>43435</v>
      </c>
      <c r="D5659" s="3" t="str">
        <f>YEAR(Datos_Consumo[[#This Row],[FECHA]])&amp;"-"&amp;MONTH(Datos_Consumo[[#This Row],[FECHA]])</f>
        <v>2018-12</v>
      </c>
    </row>
    <row r="5660" spans="1:4" x14ac:dyDescent="0.25">
      <c r="A5660" t="s">
        <v>2901</v>
      </c>
      <c r="B5660">
        <v>10</v>
      </c>
      <c r="C5660" s="54">
        <v>43313</v>
      </c>
      <c r="D5660" s="3" t="str">
        <f>YEAR(Datos_Consumo[[#This Row],[FECHA]])&amp;"-"&amp;MONTH(Datos_Consumo[[#This Row],[FECHA]])</f>
        <v>2018-8</v>
      </c>
    </row>
    <row r="5661" spans="1:4" x14ac:dyDescent="0.25">
      <c r="A5661" t="s">
        <v>2901</v>
      </c>
      <c r="B5661">
        <v>10</v>
      </c>
      <c r="C5661" s="54">
        <v>43344</v>
      </c>
      <c r="D5661" s="3" t="str">
        <f>YEAR(Datos_Consumo[[#This Row],[FECHA]])&amp;"-"&amp;MONTH(Datos_Consumo[[#This Row],[FECHA]])</f>
        <v>2018-9</v>
      </c>
    </row>
    <row r="5662" spans="1:4" x14ac:dyDescent="0.25">
      <c r="A5662" t="s">
        <v>2901</v>
      </c>
      <c r="B5662">
        <v>1</v>
      </c>
      <c r="C5662" s="54">
        <v>43374</v>
      </c>
      <c r="D5662" s="3" t="str">
        <f>YEAR(Datos_Consumo[[#This Row],[FECHA]])&amp;"-"&amp;MONTH(Datos_Consumo[[#This Row],[FECHA]])</f>
        <v>2018-10</v>
      </c>
    </row>
    <row r="5663" spans="1:4" x14ac:dyDescent="0.25">
      <c r="A5663" t="s">
        <v>2901</v>
      </c>
      <c r="B5663">
        <v>12</v>
      </c>
      <c r="C5663" s="54">
        <v>43405</v>
      </c>
      <c r="D5663" s="3" t="str">
        <f>YEAR(Datos_Consumo[[#This Row],[FECHA]])&amp;"-"&amp;MONTH(Datos_Consumo[[#This Row],[FECHA]])</f>
        <v>2018-11</v>
      </c>
    </row>
    <row r="5664" spans="1:4" x14ac:dyDescent="0.25">
      <c r="A5664" t="s">
        <v>2901</v>
      </c>
      <c r="B5664">
        <v>12</v>
      </c>
      <c r="C5664" s="54">
        <v>43435</v>
      </c>
      <c r="D5664" s="3" t="str">
        <f>YEAR(Datos_Consumo[[#This Row],[FECHA]])&amp;"-"&amp;MONTH(Datos_Consumo[[#This Row],[FECHA]])</f>
        <v>2018-12</v>
      </c>
    </row>
    <row r="5665" spans="1:4" x14ac:dyDescent="0.25">
      <c r="A5665" t="s">
        <v>2901</v>
      </c>
      <c r="B5665">
        <v>2</v>
      </c>
      <c r="C5665" s="54">
        <v>43466</v>
      </c>
      <c r="D5665" s="3" t="str">
        <f>YEAR(Datos_Consumo[[#This Row],[FECHA]])&amp;"-"&amp;MONTH(Datos_Consumo[[#This Row],[FECHA]])</f>
        <v>2019-1</v>
      </c>
    </row>
    <row r="5666" spans="1:4" x14ac:dyDescent="0.25">
      <c r="A5666" t="s">
        <v>2902</v>
      </c>
      <c r="B5666">
        <v>30</v>
      </c>
      <c r="C5666" s="54">
        <v>43344</v>
      </c>
      <c r="D5666" s="3" t="str">
        <f>YEAR(Datos_Consumo[[#This Row],[FECHA]])&amp;"-"&amp;MONTH(Datos_Consumo[[#This Row],[FECHA]])</f>
        <v>2018-9</v>
      </c>
    </row>
    <row r="5667" spans="1:4" x14ac:dyDescent="0.25">
      <c r="A5667" t="s">
        <v>2902</v>
      </c>
      <c r="B5667">
        <v>52</v>
      </c>
      <c r="C5667" s="54">
        <v>43374</v>
      </c>
      <c r="D5667" s="3" t="str">
        <f>YEAR(Datos_Consumo[[#This Row],[FECHA]])&amp;"-"&amp;MONTH(Datos_Consumo[[#This Row],[FECHA]])</f>
        <v>2018-10</v>
      </c>
    </row>
    <row r="5668" spans="1:4" x14ac:dyDescent="0.25">
      <c r="A5668" t="s">
        <v>2902</v>
      </c>
      <c r="B5668">
        <v>17</v>
      </c>
      <c r="C5668" s="54">
        <v>43405</v>
      </c>
      <c r="D5668" s="3" t="str">
        <f>YEAR(Datos_Consumo[[#This Row],[FECHA]])&amp;"-"&amp;MONTH(Datos_Consumo[[#This Row],[FECHA]])</f>
        <v>2018-11</v>
      </c>
    </row>
    <row r="5669" spans="1:4" x14ac:dyDescent="0.25">
      <c r="A5669" t="s">
        <v>2903</v>
      </c>
      <c r="B5669">
        <v>3</v>
      </c>
      <c r="C5669" s="54">
        <v>43344</v>
      </c>
      <c r="D5669" s="3" t="str">
        <f>YEAR(Datos_Consumo[[#This Row],[FECHA]])&amp;"-"&amp;MONTH(Datos_Consumo[[#This Row],[FECHA]])</f>
        <v>2018-9</v>
      </c>
    </row>
    <row r="5670" spans="1:4" x14ac:dyDescent="0.25">
      <c r="A5670" t="s">
        <v>2903</v>
      </c>
      <c r="B5670">
        <v>2</v>
      </c>
      <c r="C5670" s="54">
        <v>43374</v>
      </c>
      <c r="D5670" s="3" t="str">
        <f>YEAR(Datos_Consumo[[#This Row],[FECHA]])&amp;"-"&amp;MONTH(Datos_Consumo[[#This Row],[FECHA]])</f>
        <v>2018-10</v>
      </c>
    </row>
    <row r="5671" spans="1:4" x14ac:dyDescent="0.25">
      <c r="A5671" t="s">
        <v>2903</v>
      </c>
      <c r="B5671">
        <v>8</v>
      </c>
      <c r="C5671" s="54">
        <v>43405</v>
      </c>
      <c r="D5671" s="3" t="str">
        <f>YEAR(Datos_Consumo[[#This Row],[FECHA]])&amp;"-"&amp;MONTH(Datos_Consumo[[#This Row],[FECHA]])</f>
        <v>2018-11</v>
      </c>
    </row>
    <row r="5672" spans="1:4" x14ac:dyDescent="0.25">
      <c r="A5672" t="s">
        <v>2903</v>
      </c>
      <c r="B5672">
        <v>2</v>
      </c>
      <c r="C5672" s="54">
        <v>43435</v>
      </c>
      <c r="D5672" s="3" t="str">
        <f>YEAR(Datos_Consumo[[#This Row],[FECHA]])&amp;"-"&amp;MONTH(Datos_Consumo[[#This Row],[FECHA]])</f>
        <v>2018-12</v>
      </c>
    </row>
    <row r="5673" spans="1:4" x14ac:dyDescent="0.25">
      <c r="A5673" t="s">
        <v>2903</v>
      </c>
      <c r="B5673">
        <v>1</v>
      </c>
      <c r="C5673" s="54">
        <v>43466</v>
      </c>
      <c r="D5673" s="3" t="str">
        <f>YEAR(Datos_Consumo[[#This Row],[FECHA]])&amp;"-"&amp;MONTH(Datos_Consumo[[#This Row],[FECHA]])</f>
        <v>2019-1</v>
      </c>
    </row>
    <row r="5674" spans="1:4" x14ac:dyDescent="0.25">
      <c r="A5674" t="s">
        <v>2904</v>
      </c>
      <c r="B5674">
        <v>2</v>
      </c>
      <c r="C5674" s="54">
        <v>43313</v>
      </c>
      <c r="D5674" s="3" t="str">
        <f>YEAR(Datos_Consumo[[#This Row],[FECHA]])&amp;"-"&amp;MONTH(Datos_Consumo[[#This Row],[FECHA]])</f>
        <v>2018-8</v>
      </c>
    </row>
    <row r="5675" spans="1:4" x14ac:dyDescent="0.25">
      <c r="A5675" t="s">
        <v>2904</v>
      </c>
      <c r="B5675">
        <v>3</v>
      </c>
      <c r="C5675" s="54">
        <v>43344</v>
      </c>
      <c r="D5675" s="3" t="str">
        <f>YEAR(Datos_Consumo[[#This Row],[FECHA]])&amp;"-"&amp;MONTH(Datos_Consumo[[#This Row],[FECHA]])</f>
        <v>2018-9</v>
      </c>
    </row>
    <row r="5676" spans="1:4" x14ac:dyDescent="0.25">
      <c r="A5676" t="s">
        <v>2904</v>
      </c>
      <c r="B5676">
        <v>9</v>
      </c>
      <c r="C5676" s="54">
        <v>43374</v>
      </c>
      <c r="D5676" s="3" t="str">
        <f>YEAR(Datos_Consumo[[#This Row],[FECHA]])&amp;"-"&amp;MONTH(Datos_Consumo[[#This Row],[FECHA]])</f>
        <v>2018-10</v>
      </c>
    </row>
    <row r="5677" spans="1:4" x14ac:dyDescent="0.25">
      <c r="A5677" t="s">
        <v>2904</v>
      </c>
      <c r="B5677">
        <v>5</v>
      </c>
      <c r="C5677" s="54">
        <v>43405</v>
      </c>
      <c r="D5677" s="3" t="str">
        <f>YEAR(Datos_Consumo[[#This Row],[FECHA]])&amp;"-"&amp;MONTH(Datos_Consumo[[#This Row],[FECHA]])</f>
        <v>2018-11</v>
      </c>
    </row>
    <row r="5678" spans="1:4" x14ac:dyDescent="0.25">
      <c r="A5678" t="s">
        <v>2904</v>
      </c>
      <c r="B5678">
        <v>2</v>
      </c>
      <c r="C5678" s="54">
        <v>43435</v>
      </c>
      <c r="D5678" s="3" t="str">
        <f>YEAR(Datos_Consumo[[#This Row],[FECHA]])&amp;"-"&amp;MONTH(Datos_Consumo[[#This Row],[FECHA]])</f>
        <v>2018-12</v>
      </c>
    </row>
    <row r="5679" spans="1:4" x14ac:dyDescent="0.25">
      <c r="A5679" t="s">
        <v>2904</v>
      </c>
      <c r="B5679">
        <v>2</v>
      </c>
      <c r="C5679" s="54">
        <v>43466</v>
      </c>
      <c r="D5679" s="3" t="str">
        <f>YEAR(Datos_Consumo[[#This Row],[FECHA]])&amp;"-"&amp;MONTH(Datos_Consumo[[#This Row],[FECHA]])</f>
        <v>2019-1</v>
      </c>
    </row>
    <row r="5680" spans="1:4" x14ac:dyDescent="0.25">
      <c r="A5680" t="s">
        <v>2905</v>
      </c>
      <c r="B5680">
        <v>2</v>
      </c>
      <c r="C5680" s="54">
        <v>43313</v>
      </c>
      <c r="D5680" s="3" t="str">
        <f>YEAR(Datos_Consumo[[#This Row],[FECHA]])&amp;"-"&amp;MONTH(Datos_Consumo[[#This Row],[FECHA]])</f>
        <v>2018-8</v>
      </c>
    </row>
    <row r="5681" spans="1:4" x14ac:dyDescent="0.25">
      <c r="A5681" t="s">
        <v>2905</v>
      </c>
      <c r="B5681">
        <v>1</v>
      </c>
      <c r="C5681" s="54">
        <v>43374</v>
      </c>
      <c r="D5681" s="3" t="str">
        <f>YEAR(Datos_Consumo[[#This Row],[FECHA]])&amp;"-"&amp;MONTH(Datos_Consumo[[#This Row],[FECHA]])</f>
        <v>2018-10</v>
      </c>
    </row>
    <row r="5682" spans="1:4" x14ac:dyDescent="0.25">
      <c r="A5682" t="s">
        <v>2905</v>
      </c>
      <c r="B5682">
        <v>2</v>
      </c>
      <c r="C5682" s="54">
        <v>43405</v>
      </c>
      <c r="D5682" s="3" t="str">
        <f>YEAR(Datos_Consumo[[#This Row],[FECHA]])&amp;"-"&amp;MONTH(Datos_Consumo[[#This Row],[FECHA]])</f>
        <v>2018-11</v>
      </c>
    </row>
    <row r="5683" spans="1:4" x14ac:dyDescent="0.25">
      <c r="A5683" t="s">
        <v>2906</v>
      </c>
      <c r="B5683">
        <v>22</v>
      </c>
      <c r="C5683" s="54">
        <v>43313</v>
      </c>
      <c r="D5683" s="3" t="str">
        <f>YEAR(Datos_Consumo[[#This Row],[FECHA]])&amp;"-"&amp;MONTH(Datos_Consumo[[#This Row],[FECHA]])</f>
        <v>2018-8</v>
      </c>
    </row>
    <row r="5684" spans="1:4" x14ac:dyDescent="0.25">
      <c r="A5684" t="s">
        <v>2906</v>
      </c>
      <c r="B5684">
        <v>22</v>
      </c>
      <c r="C5684" s="54">
        <v>43344</v>
      </c>
      <c r="D5684" s="3" t="str">
        <f>YEAR(Datos_Consumo[[#This Row],[FECHA]])&amp;"-"&amp;MONTH(Datos_Consumo[[#This Row],[FECHA]])</f>
        <v>2018-9</v>
      </c>
    </row>
    <row r="5685" spans="1:4" x14ac:dyDescent="0.25">
      <c r="A5685" t="s">
        <v>2906</v>
      </c>
      <c r="B5685">
        <v>12</v>
      </c>
      <c r="C5685" s="54">
        <v>43374</v>
      </c>
      <c r="D5685" s="3" t="str">
        <f>YEAR(Datos_Consumo[[#This Row],[FECHA]])&amp;"-"&amp;MONTH(Datos_Consumo[[#This Row],[FECHA]])</f>
        <v>2018-10</v>
      </c>
    </row>
    <row r="5686" spans="1:4" x14ac:dyDescent="0.25">
      <c r="A5686" t="s">
        <v>2907</v>
      </c>
      <c r="B5686">
        <v>12</v>
      </c>
      <c r="C5686" s="54">
        <v>43313</v>
      </c>
      <c r="D5686" s="3" t="str">
        <f>YEAR(Datos_Consumo[[#This Row],[FECHA]])&amp;"-"&amp;MONTH(Datos_Consumo[[#This Row],[FECHA]])</f>
        <v>2018-8</v>
      </c>
    </row>
    <row r="5687" spans="1:4" x14ac:dyDescent="0.25">
      <c r="A5687" t="s">
        <v>2907</v>
      </c>
      <c r="B5687">
        <v>5</v>
      </c>
      <c r="C5687" s="54">
        <v>43344</v>
      </c>
      <c r="D5687" s="3" t="str">
        <f>YEAR(Datos_Consumo[[#This Row],[FECHA]])&amp;"-"&amp;MONTH(Datos_Consumo[[#This Row],[FECHA]])</f>
        <v>2018-9</v>
      </c>
    </row>
    <row r="5688" spans="1:4" x14ac:dyDescent="0.25">
      <c r="A5688" t="s">
        <v>2907</v>
      </c>
      <c r="B5688">
        <v>4</v>
      </c>
      <c r="C5688" s="54">
        <v>43374</v>
      </c>
      <c r="D5688" s="3" t="str">
        <f>YEAR(Datos_Consumo[[#This Row],[FECHA]])&amp;"-"&amp;MONTH(Datos_Consumo[[#This Row],[FECHA]])</f>
        <v>2018-10</v>
      </c>
    </row>
    <row r="5689" spans="1:4" x14ac:dyDescent="0.25">
      <c r="A5689" t="s">
        <v>2907</v>
      </c>
      <c r="B5689">
        <v>11</v>
      </c>
      <c r="C5689" s="54">
        <v>43405</v>
      </c>
      <c r="D5689" s="3" t="str">
        <f>YEAR(Datos_Consumo[[#This Row],[FECHA]])&amp;"-"&amp;MONTH(Datos_Consumo[[#This Row],[FECHA]])</f>
        <v>2018-11</v>
      </c>
    </row>
    <row r="5690" spans="1:4" x14ac:dyDescent="0.25">
      <c r="A5690" t="s">
        <v>2907</v>
      </c>
      <c r="B5690">
        <v>2</v>
      </c>
      <c r="C5690" s="54">
        <v>43435</v>
      </c>
      <c r="D5690" s="3" t="str">
        <f>YEAR(Datos_Consumo[[#This Row],[FECHA]])&amp;"-"&amp;MONTH(Datos_Consumo[[#This Row],[FECHA]])</f>
        <v>2018-12</v>
      </c>
    </row>
    <row r="5691" spans="1:4" x14ac:dyDescent="0.25">
      <c r="A5691" t="s">
        <v>2907</v>
      </c>
      <c r="B5691">
        <v>1</v>
      </c>
      <c r="C5691" s="54">
        <v>43466</v>
      </c>
      <c r="D5691" s="3" t="str">
        <f>YEAR(Datos_Consumo[[#This Row],[FECHA]])&amp;"-"&amp;MONTH(Datos_Consumo[[#This Row],[FECHA]])</f>
        <v>2019-1</v>
      </c>
    </row>
    <row r="5692" spans="1:4" x14ac:dyDescent="0.25">
      <c r="A5692" t="s">
        <v>2908</v>
      </c>
      <c r="B5692">
        <v>5</v>
      </c>
      <c r="C5692" s="54">
        <v>43313</v>
      </c>
      <c r="D5692" s="3" t="str">
        <f>YEAR(Datos_Consumo[[#This Row],[FECHA]])&amp;"-"&amp;MONTH(Datos_Consumo[[#This Row],[FECHA]])</f>
        <v>2018-8</v>
      </c>
    </row>
    <row r="5693" spans="1:4" x14ac:dyDescent="0.25">
      <c r="A5693" t="s">
        <v>2908</v>
      </c>
      <c r="B5693">
        <v>10</v>
      </c>
      <c r="C5693" s="54">
        <v>43344</v>
      </c>
      <c r="D5693" s="3" t="str">
        <f>YEAR(Datos_Consumo[[#This Row],[FECHA]])&amp;"-"&amp;MONTH(Datos_Consumo[[#This Row],[FECHA]])</f>
        <v>2018-9</v>
      </c>
    </row>
    <row r="5694" spans="1:4" x14ac:dyDescent="0.25">
      <c r="A5694" t="s">
        <v>2908</v>
      </c>
      <c r="B5694">
        <v>3</v>
      </c>
      <c r="C5694" s="54">
        <v>43374</v>
      </c>
      <c r="D5694" s="3" t="str">
        <f>YEAR(Datos_Consumo[[#This Row],[FECHA]])&amp;"-"&amp;MONTH(Datos_Consumo[[#This Row],[FECHA]])</f>
        <v>2018-10</v>
      </c>
    </row>
    <row r="5695" spans="1:4" x14ac:dyDescent="0.25">
      <c r="A5695" t="s">
        <v>2908</v>
      </c>
      <c r="B5695">
        <v>1</v>
      </c>
      <c r="C5695" s="54">
        <v>43466</v>
      </c>
      <c r="D5695" s="3" t="str">
        <f>YEAR(Datos_Consumo[[#This Row],[FECHA]])&amp;"-"&amp;MONTH(Datos_Consumo[[#This Row],[FECHA]])</f>
        <v>2019-1</v>
      </c>
    </row>
    <row r="5696" spans="1:4" x14ac:dyDescent="0.25">
      <c r="A5696" t="s">
        <v>2909</v>
      </c>
      <c r="B5696">
        <v>3</v>
      </c>
      <c r="C5696" s="54">
        <v>43374</v>
      </c>
      <c r="D5696" s="3" t="str">
        <f>YEAR(Datos_Consumo[[#This Row],[FECHA]])&amp;"-"&amp;MONTH(Datos_Consumo[[#This Row],[FECHA]])</f>
        <v>2018-10</v>
      </c>
    </row>
    <row r="5697" spans="1:4" x14ac:dyDescent="0.25">
      <c r="A5697" t="s">
        <v>2909</v>
      </c>
      <c r="B5697">
        <v>2</v>
      </c>
      <c r="C5697" s="54">
        <v>43405</v>
      </c>
      <c r="D5697" s="3" t="str">
        <f>YEAR(Datos_Consumo[[#This Row],[FECHA]])&amp;"-"&amp;MONTH(Datos_Consumo[[#This Row],[FECHA]])</f>
        <v>2018-11</v>
      </c>
    </row>
    <row r="5698" spans="1:4" x14ac:dyDescent="0.25">
      <c r="A5698" t="s">
        <v>2909</v>
      </c>
      <c r="B5698">
        <v>2</v>
      </c>
      <c r="C5698" s="54">
        <v>43435</v>
      </c>
      <c r="D5698" s="3" t="str">
        <f>YEAR(Datos_Consumo[[#This Row],[FECHA]])&amp;"-"&amp;MONTH(Datos_Consumo[[#This Row],[FECHA]])</f>
        <v>2018-12</v>
      </c>
    </row>
    <row r="5699" spans="1:4" x14ac:dyDescent="0.25">
      <c r="A5699" t="s">
        <v>2909</v>
      </c>
      <c r="B5699">
        <v>1</v>
      </c>
      <c r="C5699" s="54">
        <v>43466</v>
      </c>
      <c r="D5699" s="3" t="str">
        <f>YEAR(Datos_Consumo[[#This Row],[FECHA]])&amp;"-"&amp;MONTH(Datos_Consumo[[#This Row],[FECHA]])</f>
        <v>2019-1</v>
      </c>
    </row>
    <row r="5700" spans="1:4" x14ac:dyDescent="0.25">
      <c r="A5700" t="s">
        <v>2910</v>
      </c>
      <c r="B5700">
        <v>2</v>
      </c>
      <c r="C5700" s="54">
        <v>43313</v>
      </c>
      <c r="D5700" s="3" t="str">
        <f>YEAR(Datos_Consumo[[#This Row],[FECHA]])&amp;"-"&amp;MONTH(Datos_Consumo[[#This Row],[FECHA]])</f>
        <v>2018-8</v>
      </c>
    </row>
    <row r="5701" spans="1:4" x14ac:dyDescent="0.25">
      <c r="A5701" t="s">
        <v>2910</v>
      </c>
      <c r="B5701">
        <v>3</v>
      </c>
      <c r="C5701" s="54">
        <v>43374</v>
      </c>
      <c r="D5701" s="3" t="str">
        <f>YEAR(Datos_Consumo[[#This Row],[FECHA]])&amp;"-"&amp;MONTH(Datos_Consumo[[#This Row],[FECHA]])</f>
        <v>2018-10</v>
      </c>
    </row>
    <row r="5702" spans="1:4" x14ac:dyDescent="0.25">
      <c r="A5702" t="s">
        <v>2910</v>
      </c>
      <c r="B5702">
        <v>1</v>
      </c>
      <c r="C5702" s="54">
        <v>43405</v>
      </c>
      <c r="D5702" s="3" t="str">
        <f>YEAR(Datos_Consumo[[#This Row],[FECHA]])&amp;"-"&amp;MONTH(Datos_Consumo[[#This Row],[FECHA]])</f>
        <v>2018-11</v>
      </c>
    </row>
    <row r="5703" spans="1:4" x14ac:dyDescent="0.25">
      <c r="A5703" t="s">
        <v>2910</v>
      </c>
      <c r="B5703">
        <v>3</v>
      </c>
      <c r="C5703" s="54">
        <v>43435</v>
      </c>
      <c r="D5703" s="3" t="str">
        <f>YEAR(Datos_Consumo[[#This Row],[FECHA]])&amp;"-"&amp;MONTH(Datos_Consumo[[#This Row],[FECHA]])</f>
        <v>2018-12</v>
      </c>
    </row>
    <row r="5704" spans="1:4" x14ac:dyDescent="0.25">
      <c r="A5704" t="s">
        <v>2911</v>
      </c>
      <c r="B5704">
        <v>118</v>
      </c>
      <c r="C5704" s="54">
        <v>43313</v>
      </c>
      <c r="D5704" s="3" t="str">
        <f>YEAR(Datos_Consumo[[#This Row],[FECHA]])&amp;"-"&amp;MONTH(Datos_Consumo[[#This Row],[FECHA]])</f>
        <v>2018-8</v>
      </c>
    </row>
    <row r="5705" spans="1:4" x14ac:dyDescent="0.25">
      <c r="A5705" t="s">
        <v>2911</v>
      </c>
      <c r="B5705">
        <v>120</v>
      </c>
      <c r="C5705" s="54">
        <v>43344</v>
      </c>
      <c r="D5705" s="3" t="str">
        <f>YEAR(Datos_Consumo[[#This Row],[FECHA]])&amp;"-"&amp;MONTH(Datos_Consumo[[#This Row],[FECHA]])</f>
        <v>2018-9</v>
      </c>
    </row>
    <row r="5706" spans="1:4" x14ac:dyDescent="0.25">
      <c r="A5706" t="s">
        <v>2911</v>
      </c>
      <c r="B5706">
        <v>43</v>
      </c>
      <c r="C5706" s="54">
        <v>43374</v>
      </c>
      <c r="D5706" s="3" t="str">
        <f>YEAR(Datos_Consumo[[#This Row],[FECHA]])&amp;"-"&amp;MONTH(Datos_Consumo[[#This Row],[FECHA]])</f>
        <v>2018-10</v>
      </c>
    </row>
    <row r="5707" spans="1:4" x14ac:dyDescent="0.25">
      <c r="A5707" t="s">
        <v>2911</v>
      </c>
      <c r="B5707">
        <v>38</v>
      </c>
      <c r="C5707" s="54">
        <v>43405</v>
      </c>
      <c r="D5707" s="3" t="str">
        <f>YEAR(Datos_Consumo[[#This Row],[FECHA]])&amp;"-"&amp;MONTH(Datos_Consumo[[#This Row],[FECHA]])</f>
        <v>2018-11</v>
      </c>
    </row>
    <row r="5708" spans="1:4" x14ac:dyDescent="0.25">
      <c r="A5708" t="s">
        <v>2911</v>
      </c>
      <c r="B5708">
        <v>86</v>
      </c>
      <c r="C5708" s="54">
        <v>43435</v>
      </c>
      <c r="D5708" s="3" t="str">
        <f>YEAR(Datos_Consumo[[#This Row],[FECHA]])&amp;"-"&amp;MONTH(Datos_Consumo[[#This Row],[FECHA]])</f>
        <v>2018-12</v>
      </c>
    </row>
    <row r="5709" spans="1:4" x14ac:dyDescent="0.25">
      <c r="A5709" t="s">
        <v>2911</v>
      </c>
      <c r="B5709">
        <v>10</v>
      </c>
      <c r="C5709" s="54">
        <v>43466</v>
      </c>
      <c r="D5709" s="3" t="str">
        <f>YEAR(Datos_Consumo[[#This Row],[FECHA]])&amp;"-"&amp;MONTH(Datos_Consumo[[#This Row],[FECHA]])</f>
        <v>2019-1</v>
      </c>
    </row>
    <row r="5710" spans="1:4" x14ac:dyDescent="0.25">
      <c r="A5710" t="s">
        <v>2912</v>
      </c>
      <c r="B5710">
        <v>12</v>
      </c>
      <c r="C5710" s="54">
        <v>43313</v>
      </c>
      <c r="D5710" s="3" t="str">
        <f>YEAR(Datos_Consumo[[#This Row],[FECHA]])&amp;"-"&amp;MONTH(Datos_Consumo[[#This Row],[FECHA]])</f>
        <v>2018-8</v>
      </c>
    </row>
    <row r="5711" spans="1:4" x14ac:dyDescent="0.25">
      <c r="A5711" t="s">
        <v>2912</v>
      </c>
      <c r="B5711">
        <v>16</v>
      </c>
      <c r="C5711" s="54">
        <v>43344</v>
      </c>
      <c r="D5711" s="3" t="str">
        <f>YEAR(Datos_Consumo[[#This Row],[FECHA]])&amp;"-"&amp;MONTH(Datos_Consumo[[#This Row],[FECHA]])</f>
        <v>2018-9</v>
      </c>
    </row>
    <row r="5712" spans="1:4" x14ac:dyDescent="0.25">
      <c r="A5712" t="s">
        <v>2912</v>
      </c>
      <c r="B5712">
        <v>47</v>
      </c>
      <c r="C5712" s="54">
        <v>43374</v>
      </c>
      <c r="D5712" s="3" t="str">
        <f>YEAR(Datos_Consumo[[#This Row],[FECHA]])&amp;"-"&amp;MONTH(Datos_Consumo[[#This Row],[FECHA]])</f>
        <v>2018-10</v>
      </c>
    </row>
    <row r="5713" spans="1:4" x14ac:dyDescent="0.25">
      <c r="A5713" t="s">
        <v>2912</v>
      </c>
      <c r="B5713">
        <v>18</v>
      </c>
      <c r="C5713" s="54">
        <v>43405</v>
      </c>
      <c r="D5713" s="3" t="str">
        <f>YEAR(Datos_Consumo[[#This Row],[FECHA]])&amp;"-"&amp;MONTH(Datos_Consumo[[#This Row],[FECHA]])</f>
        <v>2018-11</v>
      </c>
    </row>
    <row r="5714" spans="1:4" x14ac:dyDescent="0.25">
      <c r="A5714" t="s">
        <v>2912</v>
      </c>
      <c r="B5714">
        <v>20</v>
      </c>
      <c r="C5714" s="54">
        <v>43435</v>
      </c>
      <c r="D5714" s="3" t="str">
        <f>YEAR(Datos_Consumo[[#This Row],[FECHA]])&amp;"-"&amp;MONTH(Datos_Consumo[[#This Row],[FECHA]])</f>
        <v>2018-12</v>
      </c>
    </row>
    <row r="5715" spans="1:4" x14ac:dyDescent="0.25">
      <c r="A5715" t="s">
        <v>2912</v>
      </c>
      <c r="B5715">
        <v>18</v>
      </c>
      <c r="C5715" s="54">
        <v>43466</v>
      </c>
      <c r="D5715" s="3" t="str">
        <f>YEAR(Datos_Consumo[[#This Row],[FECHA]])&amp;"-"&amp;MONTH(Datos_Consumo[[#This Row],[FECHA]])</f>
        <v>2019-1</v>
      </c>
    </row>
    <row r="5716" spans="1:4" x14ac:dyDescent="0.25">
      <c r="A5716" t="s">
        <v>2913</v>
      </c>
      <c r="B5716">
        <v>20</v>
      </c>
      <c r="C5716" s="54">
        <v>43313</v>
      </c>
      <c r="D5716" s="3" t="str">
        <f>YEAR(Datos_Consumo[[#This Row],[FECHA]])&amp;"-"&amp;MONTH(Datos_Consumo[[#This Row],[FECHA]])</f>
        <v>2018-8</v>
      </c>
    </row>
    <row r="5717" spans="1:4" x14ac:dyDescent="0.25">
      <c r="A5717" t="s">
        <v>2913</v>
      </c>
      <c r="B5717">
        <v>67</v>
      </c>
      <c r="C5717" s="54">
        <v>43344</v>
      </c>
      <c r="D5717" s="3" t="str">
        <f>YEAR(Datos_Consumo[[#This Row],[FECHA]])&amp;"-"&amp;MONTH(Datos_Consumo[[#This Row],[FECHA]])</f>
        <v>2018-9</v>
      </c>
    </row>
    <row r="5718" spans="1:4" x14ac:dyDescent="0.25">
      <c r="A5718" t="s">
        <v>2913</v>
      </c>
      <c r="B5718">
        <v>66</v>
      </c>
      <c r="C5718" s="54">
        <v>43374</v>
      </c>
      <c r="D5718" s="3" t="str">
        <f>YEAR(Datos_Consumo[[#This Row],[FECHA]])&amp;"-"&amp;MONTH(Datos_Consumo[[#This Row],[FECHA]])</f>
        <v>2018-10</v>
      </c>
    </row>
    <row r="5719" spans="1:4" x14ac:dyDescent="0.25">
      <c r="A5719" t="s">
        <v>2913</v>
      </c>
      <c r="B5719">
        <v>101</v>
      </c>
      <c r="C5719" s="54">
        <v>43405</v>
      </c>
      <c r="D5719" s="3" t="str">
        <f>YEAR(Datos_Consumo[[#This Row],[FECHA]])&amp;"-"&amp;MONTH(Datos_Consumo[[#This Row],[FECHA]])</f>
        <v>2018-11</v>
      </c>
    </row>
    <row r="5720" spans="1:4" x14ac:dyDescent="0.25">
      <c r="A5720" t="s">
        <v>2913</v>
      </c>
      <c r="B5720">
        <v>17</v>
      </c>
      <c r="C5720" s="54">
        <v>43435</v>
      </c>
      <c r="D5720" s="3" t="str">
        <f>YEAR(Datos_Consumo[[#This Row],[FECHA]])&amp;"-"&amp;MONTH(Datos_Consumo[[#This Row],[FECHA]])</f>
        <v>2018-12</v>
      </c>
    </row>
    <row r="5721" spans="1:4" x14ac:dyDescent="0.25">
      <c r="A5721" t="s">
        <v>2913</v>
      </c>
      <c r="B5721">
        <v>60</v>
      </c>
      <c r="C5721" s="54">
        <v>43466</v>
      </c>
      <c r="D5721" s="3" t="str">
        <f>YEAR(Datos_Consumo[[#This Row],[FECHA]])&amp;"-"&amp;MONTH(Datos_Consumo[[#This Row],[FECHA]])</f>
        <v>2019-1</v>
      </c>
    </row>
    <row r="5722" spans="1:4" x14ac:dyDescent="0.25">
      <c r="A5722" t="s">
        <v>2914</v>
      </c>
      <c r="B5722">
        <v>44</v>
      </c>
      <c r="C5722" s="54">
        <v>43313</v>
      </c>
      <c r="D5722" s="3" t="str">
        <f>YEAR(Datos_Consumo[[#This Row],[FECHA]])&amp;"-"&amp;MONTH(Datos_Consumo[[#This Row],[FECHA]])</f>
        <v>2018-8</v>
      </c>
    </row>
    <row r="5723" spans="1:4" x14ac:dyDescent="0.25">
      <c r="A5723" t="s">
        <v>2914</v>
      </c>
      <c r="B5723">
        <v>19</v>
      </c>
      <c r="C5723" s="54">
        <v>43344</v>
      </c>
      <c r="D5723" s="3" t="str">
        <f>YEAR(Datos_Consumo[[#This Row],[FECHA]])&amp;"-"&amp;MONTH(Datos_Consumo[[#This Row],[FECHA]])</f>
        <v>2018-9</v>
      </c>
    </row>
    <row r="5724" spans="1:4" x14ac:dyDescent="0.25">
      <c r="A5724" t="s">
        <v>2914</v>
      </c>
      <c r="B5724">
        <v>3</v>
      </c>
      <c r="C5724" s="54">
        <v>43374</v>
      </c>
      <c r="D5724" s="3" t="str">
        <f>YEAR(Datos_Consumo[[#This Row],[FECHA]])&amp;"-"&amp;MONTH(Datos_Consumo[[#This Row],[FECHA]])</f>
        <v>2018-10</v>
      </c>
    </row>
    <row r="5725" spans="1:4" x14ac:dyDescent="0.25">
      <c r="A5725" t="s">
        <v>2915</v>
      </c>
      <c r="B5725">
        <v>34</v>
      </c>
      <c r="C5725" s="54">
        <v>43313</v>
      </c>
      <c r="D5725" s="3" t="str">
        <f>YEAR(Datos_Consumo[[#This Row],[FECHA]])&amp;"-"&amp;MONTH(Datos_Consumo[[#This Row],[FECHA]])</f>
        <v>2018-8</v>
      </c>
    </row>
    <row r="5726" spans="1:4" x14ac:dyDescent="0.25">
      <c r="A5726" t="s">
        <v>2915</v>
      </c>
      <c r="B5726">
        <v>54</v>
      </c>
      <c r="C5726" s="54">
        <v>43344</v>
      </c>
      <c r="D5726" s="3" t="str">
        <f>YEAR(Datos_Consumo[[#This Row],[FECHA]])&amp;"-"&amp;MONTH(Datos_Consumo[[#This Row],[FECHA]])</f>
        <v>2018-9</v>
      </c>
    </row>
    <row r="5727" spans="1:4" x14ac:dyDescent="0.25">
      <c r="A5727" t="s">
        <v>2915</v>
      </c>
      <c r="B5727">
        <v>31</v>
      </c>
      <c r="C5727" s="54">
        <v>43374</v>
      </c>
      <c r="D5727" s="3" t="str">
        <f>YEAR(Datos_Consumo[[#This Row],[FECHA]])&amp;"-"&amp;MONTH(Datos_Consumo[[#This Row],[FECHA]])</f>
        <v>2018-10</v>
      </c>
    </row>
    <row r="5728" spans="1:4" x14ac:dyDescent="0.25">
      <c r="A5728" t="s">
        <v>2915</v>
      </c>
      <c r="B5728">
        <v>83</v>
      </c>
      <c r="C5728" s="54">
        <v>43405</v>
      </c>
      <c r="D5728" s="3" t="str">
        <f>YEAR(Datos_Consumo[[#This Row],[FECHA]])&amp;"-"&amp;MONTH(Datos_Consumo[[#This Row],[FECHA]])</f>
        <v>2018-11</v>
      </c>
    </row>
    <row r="5729" spans="1:4" x14ac:dyDescent="0.25">
      <c r="A5729" t="s">
        <v>2915</v>
      </c>
      <c r="B5729">
        <v>58</v>
      </c>
      <c r="C5729" s="54">
        <v>43435</v>
      </c>
      <c r="D5729" s="3" t="str">
        <f>YEAR(Datos_Consumo[[#This Row],[FECHA]])&amp;"-"&amp;MONTH(Datos_Consumo[[#This Row],[FECHA]])</f>
        <v>2018-12</v>
      </c>
    </row>
    <row r="5730" spans="1:4" x14ac:dyDescent="0.25">
      <c r="A5730" t="s">
        <v>2915</v>
      </c>
      <c r="B5730">
        <v>21</v>
      </c>
      <c r="C5730" s="54">
        <v>43466</v>
      </c>
      <c r="D5730" s="3" t="str">
        <f>YEAR(Datos_Consumo[[#This Row],[FECHA]])&amp;"-"&amp;MONTH(Datos_Consumo[[#This Row],[FECHA]])</f>
        <v>2019-1</v>
      </c>
    </row>
    <row r="5731" spans="1:4" x14ac:dyDescent="0.25">
      <c r="A5731" t="s">
        <v>2916</v>
      </c>
      <c r="B5731">
        <v>100</v>
      </c>
      <c r="C5731" s="54">
        <v>43313</v>
      </c>
      <c r="D5731" s="3" t="str">
        <f>YEAR(Datos_Consumo[[#This Row],[FECHA]])&amp;"-"&amp;MONTH(Datos_Consumo[[#This Row],[FECHA]])</f>
        <v>2018-8</v>
      </c>
    </row>
    <row r="5732" spans="1:4" x14ac:dyDescent="0.25">
      <c r="A5732" t="s">
        <v>2916</v>
      </c>
      <c r="B5732">
        <v>118</v>
      </c>
      <c r="C5732" s="54">
        <v>43344</v>
      </c>
      <c r="D5732" s="3" t="str">
        <f>YEAR(Datos_Consumo[[#This Row],[FECHA]])&amp;"-"&amp;MONTH(Datos_Consumo[[#This Row],[FECHA]])</f>
        <v>2018-9</v>
      </c>
    </row>
    <row r="5733" spans="1:4" x14ac:dyDescent="0.25">
      <c r="A5733" t="s">
        <v>2916</v>
      </c>
      <c r="B5733">
        <v>30</v>
      </c>
      <c r="C5733" s="54">
        <v>43374</v>
      </c>
      <c r="D5733" s="3" t="str">
        <f>YEAR(Datos_Consumo[[#This Row],[FECHA]])&amp;"-"&amp;MONTH(Datos_Consumo[[#This Row],[FECHA]])</f>
        <v>2018-10</v>
      </c>
    </row>
    <row r="5734" spans="1:4" x14ac:dyDescent="0.25">
      <c r="A5734" t="s">
        <v>2916</v>
      </c>
      <c r="B5734">
        <v>145</v>
      </c>
      <c r="C5734" s="54">
        <v>43405</v>
      </c>
      <c r="D5734" s="3" t="str">
        <f>YEAR(Datos_Consumo[[#This Row],[FECHA]])&amp;"-"&amp;MONTH(Datos_Consumo[[#This Row],[FECHA]])</f>
        <v>2018-11</v>
      </c>
    </row>
    <row r="5735" spans="1:4" x14ac:dyDescent="0.25">
      <c r="A5735" t="s">
        <v>2916</v>
      </c>
      <c r="B5735">
        <v>38</v>
      </c>
      <c r="C5735" s="54">
        <v>43435</v>
      </c>
      <c r="D5735" s="3" t="str">
        <f>YEAR(Datos_Consumo[[#This Row],[FECHA]])&amp;"-"&amp;MONTH(Datos_Consumo[[#This Row],[FECHA]])</f>
        <v>2018-12</v>
      </c>
    </row>
    <row r="5736" spans="1:4" x14ac:dyDescent="0.25">
      <c r="A5736" t="s">
        <v>2916</v>
      </c>
      <c r="B5736">
        <v>135</v>
      </c>
      <c r="C5736" s="54">
        <v>43466</v>
      </c>
      <c r="D5736" s="3" t="str">
        <f>YEAR(Datos_Consumo[[#This Row],[FECHA]])&amp;"-"&amp;MONTH(Datos_Consumo[[#This Row],[FECHA]])</f>
        <v>2019-1</v>
      </c>
    </row>
    <row r="5737" spans="1:4" x14ac:dyDescent="0.25">
      <c r="A5737" t="s">
        <v>2917</v>
      </c>
      <c r="B5737">
        <v>33</v>
      </c>
      <c r="C5737" s="54">
        <v>43313</v>
      </c>
      <c r="D5737" s="3" t="str">
        <f>YEAR(Datos_Consumo[[#This Row],[FECHA]])&amp;"-"&amp;MONTH(Datos_Consumo[[#This Row],[FECHA]])</f>
        <v>2018-8</v>
      </c>
    </row>
    <row r="5738" spans="1:4" x14ac:dyDescent="0.25">
      <c r="A5738" t="s">
        <v>2917</v>
      </c>
      <c r="B5738">
        <v>46</v>
      </c>
      <c r="C5738" s="54">
        <v>43344</v>
      </c>
      <c r="D5738" s="3" t="str">
        <f>YEAR(Datos_Consumo[[#This Row],[FECHA]])&amp;"-"&amp;MONTH(Datos_Consumo[[#This Row],[FECHA]])</f>
        <v>2018-9</v>
      </c>
    </row>
    <row r="5739" spans="1:4" x14ac:dyDescent="0.25">
      <c r="A5739" t="s">
        <v>2917</v>
      </c>
      <c r="B5739">
        <v>30</v>
      </c>
      <c r="C5739" s="54">
        <v>43374</v>
      </c>
      <c r="D5739" s="3" t="str">
        <f>YEAR(Datos_Consumo[[#This Row],[FECHA]])&amp;"-"&amp;MONTH(Datos_Consumo[[#This Row],[FECHA]])</f>
        <v>2018-10</v>
      </c>
    </row>
    <row r="5740" spans="1:4" x14ac:dyDescent="0.25">
      <c r="A5740" t="s">
        <v>2917</v>
      </c>
      <c r="B5740">
        <v>68</v>
      </c>
      <c r="C5740" s="54">
        <v>43405</v>
      </c>
      <c r="D5740" s="3" t="str">
        <f>YEAR(Datos_Consumo[[#This Row],[FECHA]])&amp;"-"&amp;MONTH(Datos_Consumo[[#This Row],[FECHA]])</f>
        <v>2018-11</v>
      </c>
    </row>
    <row r="5741" spans="1:4" x14ac:dyDescent="0.25">
      <c r="A5741" t="s">
        <v>2917</v>
      </c>
      <c r="B5741">
        <v>18</v>
      </c>
      <c r="C5741" s="54">
        <v>43435</v>
      </c>
      <c r="D5741" s="3" t="str">
        <f>YEAR(Datos_Consumo[[#This Row],[FECHA]])&amp;"-"&amp;MONTH(Datos_Consumo[[#This Row],[FECHA]])</f>
        <v>2018-12</v>
      </c>
    </row>
    <row r="5742" spans="1:4" x14ac:dyDescent="0.25">
      <c r="A5742" t="s">
        <v>2917</v>
      </c>
      <c r="B5742">
        <v>13</v>
      </c>
      <c r="C5742" s="54">
        <v>43466</v>
      </c>
      <c r="D5742" s="3" t="str">
        <f>YEAR(Datos_Consumo[[#This Row],[FECHA]])&amp;"-"&amp;MONTH(Datos_Consumo[[#This Row],[FECHA]])</f>
        <v>2019-1</v>
      </c>
    </row>
    <row r="5743" spans="1:4" x14ac:dyDescent="0.25">
      <c r="A5743" t="s">
        <v>2918</v>
      </c>
      <c r="B5743">
        <v>5</v>
      </c>
      <c r="C5743" s="54">
        <v>43313</v>
      </c>
      <c r="D5743" s="3" t="str">
        <f>YEAR(Datos_Consumo[[#This Row],[FECHA]])&amp;"-"&amp;MONTH(Datos_Consumo[[#This Row],[FECHA]])</f>
        <v>2018-8</v>
      </c>
    </row>
    <row r="5744" spans="1:4" x14ac:dyDescent="0.25">
      <c r="A5744" t="s">
        <v>2919</v>
      </c>
      <c r="B5744">
        <v>14</v>
      </c>
      <c r="C5744" s="54">
        <v>43313</v>
      </c>
      <c r="D5744" s="3" t="str">
        <f>YEAR(Datos_Consumo[[#This Row],[FECHA]])&amp;"-"&amp;MONTH(Datos_Consumo[[#This Row],[FECHA]])</f>
        <v>2018-8</v>
      </c>
    </row>
    <row r="5745" spans="1:4" x14ac:dyDescent="0.25">
      <c r="A5745" t="s">
        <v>2919</v>
      </c>
      <c r="B5745">
        <v>17</v>
      </c>
      <c r="C5745" s="54">
        <v>43344</v>
      </c>
      <c r="D5745" s="3" t="str">
        <f>YEAR(Datos_Consumo[[#This Row],[FECHA]])&amp;"-"&amp;MONTH(Datos_Consumo[[#This Row],[FECHA]])</f>
        <v>2018-9</v>
      </c>
    </row>
    <row r="5746" spans="1:4" x14ac:dyDescent="0.25">
      <c r="A5746" t="s">
        <v>2919</v>
      </c>
      <c r="B5746">
        <v>4</v>
      </c>
      <c r="C5746" s="54">
        <v>43374</v>
      </c>
      <c r="D5746" s="3" t="str">
        <f>YEAR(Datos_Consumo[[#This Row],[FECHA]])&amp;"-"&amp;MONTH(Datos_Consumo[[#This Row],[FECHA]])</f>
        <v>2018-10</v>
      </c>
    </row>
    <row r="5747" spans="1:4" x14ac:dyDescent="0.25">
      <c r="A5747" t="s">
        <v>2920</v>
      </c>
      <c r="B5747">
        <v>40</v>
      </c>
      <c r="C5747" s="54">
        <v>43313</v>
      </c>
      <c r="D5747" s="3" t="str">
        <f>YEAR(Datos_Consumo[[#This Row],[FECHA]])&amp;"-"&amp;MONTH(Datos_Consumo[[#This Row],[FECHA]])</f>
        <v>2018-8</v>
      </c>
    </row>
    <row r="5748" spans="1:4" x14ac:dyDescent="0.25">
      <c r="A5748" t="s">
        <v>2920</v>
      </c>
      <c r="B5748">
        <v>50</v>
      </c>
      <c r="C5748" s="54">
        <v>43344</v>
      </c>
      <c r="D5748" s="3" t="str">
        <f>YEAR(Datos_Consumo[[#This Row],[FECHA]])&amp;"-"&amp;MONTH(Datos_Consumo[[#This Row],[FECHA]])</f>
        <v>2018-9</v>
      </c>
    </row>
    <row r="5749" spans="1:4" x14ac:dyDescent="0.25">
      <c r="A5749" t="s">
        <v>2920</v>
      </c>
      <c r="B5749">
        <v>35</v>
      </c>
      <c r="C5749" s="54">
        <v>43374</v>
      </c>
      <c r="D5749" s="3" t="str">
        <f>YEAR(Datos_Consumo[[#This Row],[FECHA]])&amp;"-"&amp;MONTH(Datos_Consumo[[#This Row],[FECHA]])</f>
        <v>2018-10</v>
      </c>
    </row>
    <row r="5750" spans="1:4" x14ac:dyDescent="0.25">
      <c r="A5750" t="s">
        <v>2920</v>
      </c>
      <c r="B5750">
        <v>40</v>
      </c>
      <c r="C5750" s="54">
        <v>43405</v>
      </c>
      <c r="D5750" s="3" t="str">
        <f>YEAR(Datos_Consumo[[#This Row],[FECHA]])&amp;"-"&amp;MONTH(Datos_Consumo[[#This Row],[FECHA]])</f>
        <v>2018-11</v>
      </c>
    </row>
    <row r="5751" spans="1:4" x14ac:dyDescent="0.25">
      <c r="A5751" t="s">
        <v>2920</v>
      </c>
      <c r="B5751">
        <v>15</v>
      </c>
      <c r="C5751" s="54">
        <v>43435</v>
      </c>
      <c r="D5751" s="3" t="str">
        <f>YEAR(Datos_Consumo[[#This Row],[FECHA]])&amp;"-"&amp;MONTH(Datos_Consumo[[#This Row],[FECHA]])</f>
        <v>2018-12</v>
      </c>
    </row>
    <row r="5752" spans="1:4" x14ac:dyDescent="0.25">
      <c r="A5752" t="s">
        <v>2920</v>
      </c>
      <c r="B5752">
        <v>25</v>
      </c>
      <c r="C5752" s="54">
        <v>43466</v>
      </c>
      <c r="D5752" s="3" t="str">
        <f>YEAR(Datos_Consumo[[#This Row],[FECHA]])&amp;"-"&amp;MONTH(Datos_Consumo[[#This Row],[FECHA]])</f>
        <v>2019-1</v>
      </c>
    </row>
    <row r="5753" spans="1:4" x14ac:dyDescent="0.25">
      <c r="A5753" t="s">
        <v>2921</v>
      </c>
      <c r="B5753">
        <v>1</v>
      </c>
      <c r="C5753" s="54">
        <v>43405</v>
      </c>
      <c r="D5753" s="3" t="str">
        <f>YEAR(Datos_Consumo[[#This Row],[FECHA]])&amp;"-"&amp;MONTH(Datos_Consumo[[#This Row],[FECHA]])</f>
        <v>2018-11</v>
      </c>
    </row>
    <row r="5754" spans="1:4" x14ac:dyDescent="0.25">
      <c r="A5754" t="s">
        <v>2922</v>
      </c>
      <c r="B5754">
        <v>63</v>
      </c>
      <c r="C5754" s="54">
        <v>43313</v>
      </c>
      <c r="D5754" s="3" t="str">
        <f>YEAR(Datos_Consumo[[#This Row],[FECHA]])&amp;"-"&amp;MONTH(Datos_Consumo[[#This Row],[FECHA]])</f>
        <v>2018-8</v>
      </c>
    </row>
    <row r="5755" spans="1:4" x14ac:dyDescent="0.25">
      <c r="A5755" t="s">
        <v>2922</v>
      </c>
      <c r="B5755">
        <v>130</v>
      </c>
      <c r="C5755" s="54">
        <v>43344</v>
      </c>
      <c r="D5755" s="3" t="str">
        <f>YEAR(Datos_Consumo[[#This Row],[FECHA]])&amp;"-"&amp;MONTH(Datos_Consumo[[#This Row],[FECHA]])</f>
        <v>2018-9</v>
      </c>
    </row>
    <row r="5756" spans="1:4" x14ac:dyDescent="0.25">
      <c r="A5756" t="s">
        <v>2922</v>
      </c>
      <c r="B5756">
        <v>25</v>
      </c>
      <c r="C5756" s="54">
        <v>43374</v>
      </c>
      <c r="D5756" s="3" t="str">
        <f>YEAR(Datos_Consumo[[#This Row],[FECHA]])&amp;"-"&amp;MONTH(Datos_Consumo[[#This Row],[FECHA]])</f>
        <v>2018-10</v>
      </c>
    </row>
    <row r="5757" spans="1:4" x14ac:dyDescent="0.25">
      <c r="A5757" t="s">
        <v>2922</v>
      </c>
      <c r="B5757">
        <v>65</v>
      </c>
      <c r="C5757" s="54">
        <v>43405</v>
      </c>
      <c r="D5757" s="3" t="str">
        <f>YEAR(Datos_Consumo[[#This Row],[FECHA]])&amp;"-"&amp;MONTH(Datos_Consumo[[#This Row],[FECHA]])</f>
        <v>2018-11</v>
      </c>
    </row>
    <row r="5758" spans="1:4" x14ac:dyDescent="0.25">
      <c r="A5758" t="s">
        <v>2922</v>
      </c>
      <c r="B5758">
        <v>59</v>
      </c>
      <c r="C5758" s="54">
        <v>43435</v>
      </c>
      <c r="D5758" s="3" t="str">
        <f>YEAR(Datos_Consumo[[#This Row],[FECHA]])&amp;"-"&amp;MONTH(Datos_Consumo[[#This Row],[FECHA]])</f>
        <v>2018-12</v>
      </c>
    </row>
    <row r="5759" spans="1:4" x14ac:dyDescent="0.25">
      <c r="A5759" t="s">
        <v>2922</v>
      </c>
      <c r="B5759">
        <v>25</v>
      </c>
      <c r="C5759" s="54">
        <v>43466</v>
      </c>
      <c r="D5759" s="3" t="str">
        <f>YEAR(Datos_Consumo[[#This Row],[FECHA]])&amp;"-"&amp;MONTH(Datos_Consumo[[#This Row],[FECHA]])</f>
        <v>2019-1</v>
      </c>
    </row>
    <row r="5760" spans="1:4" x14ac:dyDescent="0.25">
      <c r="A5760" t="s">
        <v>2923</v>
      </c>
      <c r="B5760">
        <v>60</v>
      </c>
      <c r="C5760" s="54">
        <v>43313</v>
      </c>
      <c r="D5760" s="3" t="str">
        <f>YEAR(Datos_Consumo[[#This Row],[FECHA]])&amp;"-"&amp;MONTH(Datos_Consumo[[#This Row],[FECHA]])</f>
        <v>2018-8</v>
      </c>
    </row>
    <row r="5761" spans="1:4" x14ac:dyDescent="0.25">
      <c r="A5761" t="s">
        <v>2923</v>
      </c>
      <c r="B5761">
        <v>90</v>
      </c>
      <c r="C5761" s="54">
        <v>43344</v>
      </c>
      <c r="D5761" s="3" t="str">
        <f>YEAR(Datos_Consumo[[#This Row],[FECHA]])&amp;"-"&amp;MONTH(Datos_Consumo[[#This Row],[FECHA]])</f>
        <v>2018-9</v>
      </c>
    </row>
    <row r="5762" spans="1:4" x14ac:dyDescent="0.25">
      <c r="A5762" t="s">
        <v>2923</v>
      </c>
      <c r="B5762">
        <v>95</v>
      </c>
      <c r="C5762" s="54">
        <v>43374</v>
      </c>
      <c r="D5762" s="3" t="str">
        <f>YEAR(Datos_Consumo[[#This Row],[FECHA]])&amp;"-"&amp;MONTH(Datos_Consumo[[#This Row],[FECHA]])</f>
        <v>2018-10</v>
      </c>
    </row>
    <row r="5763" spans="1:4" x14ac:dyDescent="0.25">
      <c r="A5763" t="s">
        <v>2923</v>
      </c>
      <c r="B5763">
        <v>48</v>
      </c>
      <c r="C5763" s="54">
        <v>43405</v>
      </c>
      <c r="D5763" s="3" t="str">
        <f>YEAR(Datos_Consumo[[#This Row],[FECHA]])&amp;"-"&amp;MONTH(Datos_Consumo[[#This Row],[FECHA]])</f>
        <v>2018-11</v>
      </c>
    </row>
    <row r="5764" spans="1:4" x14ac:dyDescent="0.25">
      <c r="A5764" t="s">
        <v>2923</v>
      </c>
      <c r="B5764">
        <v>50</v>
      </c>
      <c r="C5764" s="54">
        <v>43435</v>
      </c>
      <c r="D5764" s="3" t="str">
        <f>YEAR(Datos_Consumo[[#This Row],[FECHA]])&amp;"-"&amp;MONTH(Datos_Consumo[[#This Row],[FECHA]])</f>
        <v>2018-12</v>
      </c>
    </row>
    <row r="5765" spans="1:4" x14ac:dyDescent="0.25">
      <c r="A5765" t="s">
        <v>2923</v>
      </c>
      <c r="B5765">
        <v>25</v>
      </c>
      <c r="C5765" s="54">
        <v>43466</v>
      </c>
      <c r="D5765" s="3" t="str">
        <f>YEAR(Datos_Consumo[[#This Row],[FECHA]])&amp;"-"&amp;MONTH(Datos_Consumo[[#This Row],[FECHA]])</f>
        <v>2019-1</v>
      </c>
    </row>
    <row r="5766" spans="1:4" x14ac:dyDescent="0.25">
      <c r="A5766" t="s">
        <v>2924</v>
      </c>
      <c r="B5766">
        <v>10</v>
      </c>
      <c r="C5766" s="54">
        <v>43313</v>
      </c>
      <c r="D5766" s="3" t="str">
        <f>YEAR(Datos_Consumo[[#This Row],[FECHA]])&amp;"-"&amp;MONTH(Datos_Consumo[[#This Row],[FECHA]])</f>
        <v>2018-8</v>
      </c>
    </row>
    <row r="5767" spans="1:4" x14ac:dyDescent="0.25">
      <c r="A5767" t="s">
        <v>2924</v>
      </c>
      <c r="B5767">
        <v>30</v>
      </c>
      <c r="C5767" s="54">
        <v>43344</v>
      </c>
      <c r="D5767" s="3" t="str">
        <f>YEAR(Datos_Consumo[[#This Row],[FECHA]])&amp;"-"&amp;MONTH(Datos_Consumo[[#This Row],[FECHA]])</f>
        <v>2018-9</v>
      </c>
    </row>
    <row r="5768" spans="1:4" x14ac:dyDescent="0.25">
      <c r="A5768" t="s">
        <v>2924</v>
      </c>
      <c r="B5768">
        <v>10</v>
      </c>
      <c r="C5768" s="54">
        <v>43374</v>
      </c>
      <c r="D5768" s="3" t="str">
        <f>YEAR(Datos_Consumo[[#This Row],[FECHA]])&amp;"-"&amp;MONTH(Datos_Consumo[[#This Row],[FECHA]])</f>
        <v>2018-10</v>
      </c>
    </row>
    <row r="5769" spans="1:4" x14ac:dyDescent="0.25">
      <c r="A5769" t="s">
        <v>2924</v>
      </c>
      <c r="B5769">
        <v>25</v>
      </c>
      <c r="C5769" s="54">
        <v>43405</v>
      </c>
      <c r="D5769" s="3" t="str">
        <f>YEAR(Datos_Consumo[[#This Row],[FECHA]])&amp;"-"&amp;MONTH(Datos_Consumo[[#This Row],[FECHA]])</f>
        <v>2018-11</v>
      </c>
    </row>
    <row r="5770" spans="1:4" x14ac:dyDescent="0.25">
      <c r="A5770" t="s">
        <v>2924</v>
      </c>
      <c r="B5770">
        <v>10</v>
      </c>
      <c r="C5770" s="54">
        <v>43466</v>
      </c>
      <c r="D5770" s="3" t="str">
        <f>YEAR(Datos_Consumo[[#This Row],[FECHA]])&amp;"-"&amp;MONTH(Datos_Consumo[[#This Row],[FECHA]])</f>
        <v>2019-1</v>
      </c>
    </row>
    <row r="5771" spans="1:4" x14ac:dyDescent="0.25">
      <c r="A5771" t="s">
        <v>2925</v>
      </c>
      <c r="B5771">
        <v>21</v>
      </c>
      <c r="C5771" s="54">
        <v>43313</v>
      </c>
      <c r="D5771" s="3" t="str">
        <f>YEAR(Datos_Consumo[[#This Row],[FECHA]])&amp;"-"&amp;MONTH(Datos_Consumo[[#This Row],[FECHA]])</f>
        <v>2018-8</v>
      </c>
    </row>
    <row r="5772" spans="1:4" x14ac:dyDescent="0.25">
      <c r="A5772" t="s">
        <v>2925</v>
      </c>
      <c r="B5772">
        <v>37</v>
      </c>
      <c r="C5772" s="54">
        <v>43344</v>
      </c>
      <c r="D5772" s="3" t="str">
        <f>YEAR(Datos_Consumo[[#This Row],[FECHA]])&amp;"-"&amp;MONTH(Datos_Consumo[[#This Row],[FECHA]])</f>
        <v>2018-9</v>
      </c>
    </row>
    <row r="5773" spans="1:4" x14ac:dyDescent="0.25">
      <c r="A5773" t="s">
        <v>2925</v>
      </c>
      <c r="B5773">
        <v>24</v>
      </c>
      <c r="C5773" s="54">
        <v>43374</v>
      </c>
      <c r="D5773" s="3" t="str">
        <f>YEAR(Datos_Consumo[[#This Row],[FECHA]])&amp;"-"&amp;MONTH(Datos_Consumo[[#This Row],[FECHA]])</f>
        <v>2018-10</v>
      </c>
    </row>
    <row r="5774" spans="1:4" x14ac:dyDescent="0.25">
      <c r="A5774" t="s">
        <v>2925</v>
      </c>
      <c r="B5774">
        <v>15</v>
      </c>
      <c r="C5774" s="54">
        <v>43405</v>
      </c>
      <c r="D5774" s="3" t="str">
        <f>YEAR(Datos_Consumo[[#This Row],[FECHA]])&amp;"-"&amp;MONTH(Datos_Consumo[[#This Row],[FECHA]])</f>
        <v>2018-11</v>
      </c>
    </row>
    <row r="5775" spans="1:4" x14ac:dyDescent="0.25">
      <c r="A5775" t="s">
        <v>2925</v>
      </c>
      <c r="B5775">
        <v>50</v>
      </c>
      <c r="C5775" s="54">
        <v>43435</v>
      </c>
      <c r="D5775" s="3" t="str">
        <f>YEAR(Datos_Consumo[[#This Row],[FECHA]])&amp;"-"&amp;MONTH(Datos_Consumo[[#This Row],[FECHA]])</f>
        <v>2018-12</v>
      </c>
    </row>
    <row r="5776" spans="1:4" x14ac:dyDescent="0.25">
      <c r="A5776" t="s">
        <v>2925</v>
      </c>
      <c r="B5776">
        <v>15</v>
      </c>
      <c r="C5776" s="54">
        <v>43466</v>
      </c>
      <c r="D5776" s="3" t="str">
        <f>YEAR(Datos_Consumo[[#This Row],[FECHA]])&amp;"-"&amp;MONTH(Datos_Consumo[[#This Row],[FECHA]])</f>
        <v>2019-1</v>
      </c>
    </row>
    <row r="5777" spans="1:4" x14ac:dyDescent="0.25">
      <c r="A5777" t="s">
        <v>2926</v>
      </c>
      <c r="B5777">
        <v>17</v>
      </c>
      <c r="C5777" s="54">
        <v>43313</v>
      </c>
      <c r="D5777" s="3" t="str">
        <f>YEAR(Datos_Consumo[[#This Row],[FECHA]])&amp;"-"&amp;MONTH(Datos_Consumo[[#This Row],[FECHA]])</f>
        <v>2018-8</v>
      </c>
    </row>
    <row r="5778" spans="1:4" x14ac:dyDescent="0.25">
      <c r="A5778" t="s">
        <v>2926</v>
      </c>
      <c r="B5778">
        <v>47</v>
      </c>
      <c r="C5778" s="54">
        <v>43344</v>
      </c>
      <c r="D5778" s="3" t="str">
        <f>YEAR(Datos_Consumo[[#This Row],[FECHA]])&amp;"-"&amp;MONTH(Datos_Consumo[[#This Row],[FECHA]])</f>
        <v>2018-9</v>
      </c>
    </row>
    <row r="5779" spans="1:4" x14ac:dyDescent="0.25">
      <c r="A5779" t="s">
        <v>2926</v>
      </c>
      <c r="B5779">
        <v>44</v>
      </c>
      <c r="C5779" s="54">
        <v>43374</v>
      </c>
      <c r="D5779" s="3" t="str">
        <f>YEAR(Datos_Consumo[[#This Row],[FECHA]])&amp;"-"&amp;MONTH(Datos_Consumo[[#This Row],[FECHA]])</f>
        <v>2018-10</v>
      </c>
    </row>
    <row r="5780" spans="1:4" x14ac:dyDescent="0.25">
      <c r="A5780" t="s">
        <v>2926</v>
      </c>
      <c r="B5780">
        <v>30</v>
      </c>
      <c r="C5780" s="54">
        <v>43405</v>
      </c>
      <c r="D5780" s="3" t="str">
        <f>YEAR(Datos_Consumo[[#This Row],[FECHA]])&amp;"-"&amp;MONTH(Datos_Consumo[[#This Row],[FECHA]])</f>
        <v>2018-11</v>
      </c>
    </row>
    <row r="5781" spans="1:4" x14ac:dyDescent="0.25">
      <c r="A5781" t="s">
        <v>2926</v>
      </c>
      <c r="B5781">
        <v>14</v>
      </c>
      <c r="C5781" s="54">
        <v>43435</v>
      </c>
      <c r="D5781" s="3" t="str">
        <f>YEAR(Datos_Consumo[[#This Row],[FECHA]])&amp;"-"&amp;MONTH(Datos_Consumo[[#This Row],[FECHA]])</f>
        <v>2018-12</v>
      </c>
    </row>
    <row r="5782" spans="1:4" x14ac:dyDescent="0.25">
      <c r="A5782" t="s">
        <v>2926</v>
      </c>
      <c r="B5782">
        <v>6</v>
      </c>
      <c r="C5782" s="54">
        <v>43466</v>
      </c>
      <c r="D5782" s="3" t="str">
        <f>YEAR(Datos_Consumo[[#This Row],[FECHA]])&amp;"-"&amp;MONTH(Datos_Consumo[[#This Row],[FECHA]])</f>
        <v>2019-1</v>
      </c>
    </row>
    <row r="5783" spans="1:4" x14ac:dyDescent="0.25">
      <c r="A5783" t="s">
        <v>2927</v>
      </c>
      <c r="B5783">
        <v>5</v>
      </c>
      <c r="C5783" s="54">
        <v>43313</v>
      </c>
      <c r="D5783" s="3" t="str">
        <f>YEAR(Datos_Consumo[[#This Row],[FECHA]])&amp;"-"&amp;MONTH(Datos_Consumo[[#This Row],[FECHA]])</f>
        <v>2018-8</v>
      </c>
    </row>
    <row r="5784" spans="1:4" x14ac:dyDescent="0.25">
      <c r="A5784" t="s">
        <v>2927</v>
      </c>
      <c r="B5784">
        <v>18</v>
      </c>
      <c r="C5784" s="54">
        <v>43344</v>
      </c>
      <c r="D5784" s="3" t="str">
        <f>YEAR(Datos_Consumo[[#This Row],[FECHA]])&amp;"-"&amp;MONTH(Datos_Consumo[[#This Row],[FECHA]])</f>
        <v>2018-9</v>
      </c>
    </row>
    <row r="5785" spans="1:4" x14ac:dyDescent="0.25">
      <c r="A5785" t="s">
        <v>2927</v>
      </c>
      <c r="B5785">
        <v>14</v>
      </c>
      <c r="C5785" s="54">
        <v>43374</v>
      </c>
      <c r="D5785" s="3" t="str">
        <f>YEAR(Datos_Consumo[[#This Row],[FECHA]])&amp;"-"&amp;MONTH(Datos_Consumo[[#This Row],[FECHA]])</f>
        <v>2018-10</v>
      </c>
    </row>
    <row r="5786" spans="1:4" x14ac:dyDescent="0.25">
      <c r="A5786" t="s">
        <v>2927</v>
      </c>
      <c r="B5786">
        <v>9</v>
      </c>
      <c r="C5786" s="54">
        <v>43405</v>
      </c>
      <c r="D5786" s="3" t="str">
        <f>YEAR(Datos_Consumo[[#This Row],[FECHA]])&amp;"-"&amp;MONTH(Datos_Consumo[[#This Row],[FECHA]])</f>
        <v>2018-11</v>
      </c>
    </row>
    <row r="5787" spans="1:4" x14ac:dyDescent="0.25">
      <c r="A5787" t="s">
        <v>2927</v>
      </c>
      <c r="B5787">
        <v>11</v>
      </c>
      <c r="C5787" s="54">
        <v>43435</v>
      </c>
      <c r="D5787" s="3" t="str">
        <f>YEAR(Datos_Consumo[[#This Row],[FECHA]])&amp;"-"&amp;MONTH(Datos_Consumo[[#This Row],[FECHA]])</f>
        <v>2018-12</v>
      </c>
    </row>
    <row r="5788" spans="1:4" x14ac:dyDescent="0.25">
      <c r="A5788" t="s">
        <v>2927</v>
      </c>
      <c r="B5788">
        <v>2</v>
      </c>
      <c r="C5788" s="54">
        <v>43466</v>
      </c>
      <c r="D5788" s="3" t="str">
        <f>YEAR(Datos_Consumo[[#This Row],[FECHA]])&amp;"-"&amp;MONTH(Datos_Consumo[[#This Row],[FECHA]])</f>
        <v>2019-1</v>
      </c>
    </row>
    <row r="5789" spans="1:4" x14ac:dyDescent="0.25">
      <c r="A5789" t="s">
        <v>2928</v>
      </c>
      <c r="B5789">
        <v>97</v>
      </c>
      <c r="C5789" s="54">
        <v>43313</v>
      </c>
      <c r="D5789" s="3" t="str">
        <f>YEAR(Datos_Consumo[[#This Row],[FECHA]])&amp;"-"&amp;MONTH(Datos_Consumo[[#This Row],[FECHA]])</f>
        <v>2018-8</v>
      </c>
    </row>
    <row r="5790" spans="1:4" x14ac:dyDescent="0.25">
      <c r="A5790" t="s">
        <v>2928</v>
      </c>
      <c r="B5790">
        <v>77</v>
      </c>
      <c r="C5790" s="54">
        <v>43344</v>
      </c>
      <c r="D5790" s="3" t="str">
        <f>YEAR(Datos_Consumo[[#This Row],[FECHA]])&amp;"-"&amp;MONTH(Datos_Consumo[[#This Row],[FECHA]])</f>
        <v>2018-9</v>
      </c>
    </row>
    <row r="5791" spans="1:4" x14ac:dyDescent="0.25">
      <c r="A5791" t="s">
        <v>2928</v>
      </c>
      <c r="B5791">
        <v>57</v>
      </c>
      <c r="C5791" s="54">
        <v>43374</v>
      </c>
      <c r="D5791" s="3" t="str">
        <f>YEAR(Datos_Consumo[[#This Row],[FECHA]])&amp;"-"&amp;MONTH(Datos_Consumo[[#This Row],[FECHA]])</f>
        <v>2018-10</v>
      </c>
    </row>
    <row r="5792" spans="1:4" x14ac:dyDescent="0.25">
      <c r="A5792" t="s">
        <v>2928</v>
      </c>
      <c r="B5792">
        <v>209</v>
      </c>
      <c r="C5792" s="54">
        <v>43405</v>
      </c>
      <c r="D5792" s="3" t="str">
        <f>YEAR(Datos_Consumo[[#This Row],[FECHA]])&amp;"-"&amp;MONTH(Datos_Consumo[[#This Row],[FECHA]])</f>
        <v>2018-11</v>
      </c>
    </row>
    <row r="5793" spans="1:4" x14ac:dyDescent="0.25">
      <c r="A5793" t="s">
        <v>2928</v>
      </c>
      <c r="B5793">
        <v>59</v>
      </c>
      <c r="C5793" s="54">
        <v>43435</v>
      </c>
      <c r="D5793" s="3" t="str">
        <f>YEAR(Datos_Consumo[[#This Row],[FECHA]])&amp;"-"&amp;MONTH(Datos_Consumo[[#This Row],[FECHA]])</f>
        <v>2018-12</v>
      </c>
    </row>
    <row r="5794" spans="1:4" x14ac:dyDescent="0.25">
      <c r="A5794" t="s">
        <v>2928</v>
      </c>
      <c r="B5794">
        <v>30</v>
      </c>
      <c r="C5794" s="54">
        <v>43466</v>
      </c>
      <c r="D5794" s="3" t="str">
        <f>YEAR(Datos_Consumo[[#This Row],[FECHA]])&amp;"-"&amp;MONTH(Datos_Consumo[[#This Row],[FECHA]])</f>
        <v>2019-1</v>
      </c>
    </row>
    <row r="5795" spans="1:4" x14ac:dyDescent="0.25">
      <c r="A5795" t="s">
        <v>2929</v>
      </c>
      <c r="B5795">
        <v>24</v>
      </c>
      <c r="C5795" s="54">
        <v>43313</v>
      </c>
      <c r="D5795" s="3" t="str">
        <f>YEAR(Datos_Consumo[[#This Row],[FECHA]])&amp;"-"&amp;MONTH(Datos_Consumo[[#This Row],[FECHA]])</f>
        <v>2018-8</v>
      </c>
    </row>
    <row r="5796" spans="1:4" x14ac:dyDescent="0.25">
      <c r="A5796" t="s">
        <v>2929</v>
      </c>
      <c r="B5796">
        <v>32</v>
      </c>
      <c r="C5796" s="54">
        <v>43344</v>
      </c>
      <c r="D5796" s="3" t="str">
        <f>YEAR(Datos_Consumo[[#This Row],[FECHA]])&amp;"-"&amp;MONTH(Datos_Consumo[[#This Row],[FECHA]])</f>
        <v>2018-9</v>
      </c>
    </row>
    <row r="5797" spans="1:4" x14ac:dyDescent="0.25">
      <c r="A5797" t="s">
        <v>2929</v>
      </c>
      <c r="B5797">
        <v>41</v>
      </c>
      <c r="C5797" s="54">
        <v>43374</v>
      </c>
      <c r="D5797" s="3" t="str">
        <f>YEAR(Datos_Consumo[[#This Row],[FECHA]])&amp;"-"&amp;MONTH(Datos_Consumo[[#This Row],[FECHA]])</f>
        <v>2018-10</v>
      </c>
    </row>
    <row r="5798" spans="1:4" x14ac:dyDescent="0.25">
      <c r="A5798" t="s">
        <v>2929</v>
      </c>
      <c r="B5798">
        <v>40</v>
      </c>
      <c r="C5798" s="54">
        <v>43405</v>
      </c>
      <c r="D5798" s="3" t="str">
        <f>YEAR(Datos_Consumo[[#This Row],[FECHA]])&amp;"-"&amp;MONTH(Datos_Consumo[[#This Row],[FECHA]])</f>
        <v>2018-11</v>
      </c>
    </row>
    <row r="5799" spans="1:4" x14ac:dyDescent="0.25">
      <c r="A5799" t="s">
        <v>2929</v>
      </c>
      <c r="B5799">
        <v>21</v>
      </c>
      <c r="C5799" s="54">
        <v>43435</v>
      </c>
      <c r="D5799" s="3" t="str">
        <f>YEAR(Datos_Consumo[[#This Row],[FECHA]])&amp;"-"&amp;MONTH(Datos_Consumo[[#This Row],[FECHA]])</f>
        <v>2018-12</v>
      </c>
    </row>
    <row r="5800" spans="1:4" x14ac:dyDescent="0.25">
      <c r="A5800" t="s">
        <v>2929</v>
      </c>
      <c r="B5800">
        <v>22</v>
      </c>
      <c r="C5800" s="54">
        <v>43466</v>
      </c>
      <c r="D5800" s="3" t="str">
        <f>YEAR(Datos_Consumo[[#This Row],[FECHA]])&amp;"-"&amp;MONTH(Datos_Consumo[[#This Row],[FECHA]])</f>
        <v>2019-1</v>
      </c>
    </row>
    <row r="5801" spans="1:4" x14ac:dyDescent="0.25">
      <c r="A5801" t="s">
        <v>2930</v>
      </c>
      <c r="B5801">
        <v>74</v>
      </c>
      <c r="C5801" s="54">
        <v>43313</v>
      </c>
      <c r="D5801" s="3" t="str">
        <f>YEAR(Datos_Consumo[[#This Row],[FECHA]])&amp;"-"&amp;MONTH(Datos_Consumo[[#This Row],[FECHA]])</f>
        <v>2018-8</v>
      </c>
    </row>
    <row r="5802" spans="1:4" x14ac:dyDescent="0.25">
      <c r="A5802" t="s">
        <v>2930</v>
      </c>
      <c r="B5802">
        <v>51</v>
      </c>
      <c r="C5802" s="54">
        <v>43344</v>
      </c>
      <c r="D5802" s="3" t="str">
        <f>YEAR(Datos_Consumo[[#This Row],[FECHA]])&amp;"-"&amp;MONTH(Datos_Consumo[[#This Row],[FECHA]])</f>
        <v>2018-9</v>
      </c>
    </row>
    <row r="5803" spans="1:4" x14ac:dyDescent="0.25">
      <c r="A5803" t="s">
        <v>2930</v>
      </c>
      <c r="B5803">
        <v>46</v>
      </c>
      <c r="C5803" s="54">
        <v>43435</v>
      </c>
      <c r="D5803" s="3" t="str">
        <f>YEAR(Datos_Consumo[[#This Row],[FECHA]])&amp;"-"&amp;MONTH(Datos_Consumo[[#This Row],[FECHA]])</f>
        <v>2018-12</v>
      </c>
    </row>
    <row r="5804" spans="1:4" x14ac:dyDescent="0.25">
      <c r="A5804" t="s">
        <v>2930</v>
      </c>
      <c r="B5804">
        <v>36</v>
      </c>
      <c r="C5804" s="54">
        <v>43466</v>
      </c>
      <c r="D5804" s="3" t="str">
        <f>YEAR(Datos_Consumo[[#This Row],[FECHA]])&amp;"-"&amp;MONTH(Datos_Consumo[[#This Row],[FECHA]])</f>
        <v>2019-1</v>
      </c>
    </row>
    <row r="5805" spans="1:4" x14ac:dyDescent="0.25">
      <c r="A5805" t="s">
        <v>2931</v>
      </c>
      <c r="B5805">
        <v>20</v>
      </c>
      <c r="C5805" s="54">
        <v>43313</v>
      </c>
      <c r="D5805" s="3" t="str">
        <f>YEAR(Datos_Consumo[[#This Row],[FECHA]])&amp;"-"&amp;MONTH(Datos_Consumo[[#This Row],[FECHA]])</f>
        <v>2018-8</v>
      </c>
    </row>
    <row r="5806" spans="1:4" x14ac:dyDescent="0.25">
      <c r="A5806" t="s">
        <v>2931</v>
      </c>
      <c r="B5806">
        <v>8</v>
      </c>
      <c r="C5806" s="54">
        <v>43344</v>
      </c>
      <c r="D5806" s="3" t="str">
        <f>YEAR(Datos_Consumo[[#This Row],[FECHA]])&amp;"-"&amp;MONTH(Datos_Consumo[[#This Row],[FECHA]])</f>
        <v>2018-9</v>
      </c>
    </row>
    <row r="5807" spans="1:4" x14ac:dyDescent="0.25">
      <c r="A5807" t="s">
        <v>2931</v>
      </c>
      <c r="B5807">
        <v>8</v>
      </c>
      <c r="C5807" s="54">
        <v>43374</v>
      </c>
      <c r="D5807" s="3" t="str">
        <f>YEAR(Datos_Consumo[[#This Row],[FECHA]])&amp;"-"&amp;MONTH(Datos_Consumo[[#This Row],[FECHA]])</f>
        <v>2018-10</v>
      </c>
    </row>
    <row r="5808" spans="1:4" x14ac:dyDescent="0.25">
      <c r="A5808" t="s">
        <v>2931</v>
      </c>
      <c r="B5808">
        <v>8</v>
      </c>
      <c r="C5808" s="54">
        <v>43435</v>
      </c>
      <c r="D5808" s="3" t="str">
        <f>YEAR(Datos_Consumo[[#This Row],[FECHA]])&amp;"-"&amp;MONTH(Datos_Consumo[[#This Row],[FECHA]])</f>
        <v>2018-12</v>
      </c>
    </row>
    <row r="5809" spans="1:4" x14ac:dyDescent="0.25">
      <c r="A5809" t="s">
        <v>2931</v>
      </c>
      <c r="B5809">
        <v>2</v>
      </c>
      <c r="C5809" s="54">
        <v>43466</v>
      </c>
      <c r="D5809" s="3" t="str">
        <f>YEAR(Datos_Consumo[[#This Row],[FECHA]])&amp;"-"&amp;MONTH(Datos_Consumo[[#This Row],[FECHA]])</f>
        <v>2019-1</v>
      </c>
    </row>
    <row r="5810" spans="1:4" x14ac:dyDescent="0.25">
      <c r="A5810" t="s">
        <v>2932</v>
      </c>
      <c r="B5810">
        <v>52</v>
      </c>
      <c r="C5810" s="54">
        <v>43313</v>
      </c>
      <c r="D5810" s="3" t="str">
        <f>YEAR(Datos_Consumo[[#This Row],[FECHA]])&amp;"-"&amp;MONTH(Datos_Consumo[[#This Row],[FECHA]])</f>
        <v>2018-8</v>
      </c>
    </row>
    <row r="5811" spans="1:4" x14ac:dyDescent="0.25">
      <c r="A5811" t="s">
        <v>2932</v>
      </c>
      <c r="B5811">
        <v>25</v>
      </c>
      <c r="C5811" s="54">
        <v>43344</v>
      </c>
      <c r="D5811" s="3" t="str">
        <f>YEAR(Datos_Consumo[[#This Row],[FECHA]])&amp;"-"&amp;MONTH(Datos_Consumo[[#This Row],[FECHA]])</f>
        <v>2018-9</v>
      </c>
    </row>
    <row r="5812" spans="1:4" x14ac:dyDescent="0.25">
      <c r="A5812" t="s">
        <v>2932</v>
      </c>
      <c r="B5812">
        <v>35</v>
      </c>
      <c r="C5812" s="54">
        <v>43374</v>
      </c>
      <c r="D5812" s="3" t="str">
        <f>YEAR(Datos_Consumo[[#This Row],[FECHA]])&amp;"-"&amp;MONTH(Datos_Consumo[[#This Row],[FECHA]])</f>
        <v>2018-10</v>
      </c>
    </row>
    <row r="5813" spans="1:4" x14ac:dyDescent="0.25">
      <c r="A5813" t="s">
        <v>2932</v>
      </c>
      <c r="B5813">
        <v>15</v>
      </c>
      <c r="C5813" s="54">
        <v>43405</v>
      </c>
      <c r="D5813" s="3" t="str">
        <f>YEAR(Datos_Consumo[[#This Row],[FECHA]])&amp;"-"&amp;MONTH(Datos_Consumo[[#This Row],[FECHA]])</f>
        <v>2018-11</v>
      </c>
    </row>
    <row r="5814" spans="1:4" x14ac:dyDescent="0.25">
      <c r="A5814" t="s">
        <v>2932</v>
      </c>
      <c r="B5814">
        <v>10</v>
      </c>
      <c r="C5814" s="54">
        <v>43435</v>
      </c>
      <c r="D5814" s="3" t="str">
        <f>YEAR(Datos_Consumo[[#This Row],[FECHA]])&amp;"-"&amp;MONTH(Datos_Consumo[[#This Row],[FECHA]])</f>
        <v>2018-12</v>
      </c>
    </row>
    <row r="5815" spans="1:4" x14ac:dyDescent="0.25">
      <c r="A5815" t="s">
        <v>2932</v>
      </c>
      <c r="B5815">
        <v>5</v>
      </c>
      <c r="C5815" s="54">
        <v>43466</v>
      </c>
      <c r="D5815" s="3" t="str">
        <f>YEAR(Datos_Consumo[[#This Row],[FECHA]])&amp;"-"&amp;MONTH(Datos_Consumo[[#This Row],[FECHA]])</f>
        <v>2019-1</v>
      </c>
    </row>
    <row r="5816" spans="1:4" x14ac:dyDescent="0.25">
      <c r="A5816" t="s">
        <v>2933</v>
      </c>
      <c r="B5816">
        <v>5</v>
      </c>
      <c r="C5816" s="54">
        <v>43313</v>
      </c>
      <c r="D5816" s="3" t="str">
        <f>YEAR(Datos_Consumo[[#This Row],[FECHA]])&amp;"-"&amp;MONTH(Datos_Consumo[[#This Row],[FECHA]])</f>
        <v>2018-8</v>
      </c>
    </row>
    <row r="5817" spans="1:4" x14ac:dyDescent="0.25">
      <c r="A5817" t="s">
        <v>2933</v>
      </c>
      <c r="B5817">
        <v>18</v>
      </c>
      <c r="C5817" s="54">
        <v>43344</v>
      </c>
      <c r="D5817" s="3" t="str">
        <f>YEAR(Datos_Consumo[[#This Row],[FECHA]])&amp;"-"&amp;MONTH(Datos_Consumo[[#This Row],[FECHA]])</f>
        <v>2018-9</v>
      </c>
    </row>
    <row r="5818" spans="1:4" x14ac:dyDescent="0.25">
      <c r="A5818" t="s">
        <v>2933</v>
      </c>
      <c r="B5818">
        <v>8</v>
      </c>
      <c r="C5818" s="54">
        <v>43374</v>
      </c>
      <c r="D5818" s="3" t="str">
        <f>YEAR(Datos_Consumo[[#This Row],[FECHA]])&amp;"-"&amp;MONTH(Datos_Consumo[[#This Row],[FECHA]])</f>
        <v>2018-10</v>
      </c>
    </row>
    <row r="5819" spans="1:4" x14ac:dyDescent="0.25">
      <c r="A5819" t="s">
        <v>2933</v>
      </c>
      <c r="B5819">
        <v>8</v>
      </c>
      <c r="C5819" s="54">
        <v>43405</v>
      </c>
      <c r="D5819" s="3" t="str">
        <f>YEAR(Datos_Consumo[[#This Row],[FECHA]])&amp;"-"&amp;MONTH(Datos_Consumo[[#This Row],[FECHA]])</f>
        <v>2018-11</v>
      </c>
    </row>
    <row r="5820" spans="1:4" x14ac:dyDescent="0.25">
      <c r="A5820" t="s">
        <v>2933</v>
      </c>
      <c r="B5820">
        <v>20</v>
      </c>
      <c r="C5820" s="54">
        <v>43435</v>
      </c>
      <c r="D5820" s="3" t="str">
        <f>YEAR(Datos_Consumo[[#This Row],[FECHA]])&amp;"-"&amp;MONTH(Datos_Consumo[[#This Row],[FECHA]])</f>
        <v>2018-12</v>
      </c>
    </row>
    <row r="5821" spans="1:4" x14ac:dyDescent="0.25">
      <c r="A5821" t="s">
        <v>2934</v>
      </c>
      <c r="B5821">
        <v>11</v>
      </c>
      <c r="C5821" s="54">
        <v>43374</v>
      </c>
      <c r="D5821" s="3" t="str">
        <f>YEAR(Datos_Consumo[[#This Row],[FECHA]])&amp;"-"&amp;MONTH(Datos_Consumo[[#This Row],[FECHA]])</f>
        <v>2018-10</v>
      </c>
    </row>
    <row r="5822" spans="1:4" x14ac:dyDescent="0.25">
      <c r="A5822" t="s">
        <v>2934</v>
      </c>
      <c r="B5822">
        <v>76</v>
      </c>
      <c r="C5822" s="54">
        <v>43405</v>
      </c>
      <c r="D5822" s="3" t="str">
        <f>YEAR(Datos_Consumo[[#This Row],[FECHA]])&amp;"-"&amp;MONTH(Datos_Consumo[[#This Row],[FECHA]])</f>
        <v>2018-11</v>
      </c>
    </row>
    <row r="5823" spans="1:4" x14ac:dyDescent="0.25">
      <c r="A5823" t="s">
        <v>2934</v>
      </c>
      <c r="B5823">
        <v>19</v>
      </c>
      <c r="C5823" s="54">
        <v>43435</v>
      </c>
      <c r="D5823" s="3" t="str">
        <f>YEAR(Datos_Consumo[[#This Row],[FECHA]])&amp;"-"&amp;MONTH(Datos_Consumo[[#This Row],[FECHA]])</f>
        <v>2018-12</v>
      </c>
    </row>
    <row r="5824" spans="1:4" x14ac:dyDescent="0.25">
      <c r="A5824" t="s">
        <v>2934</v>
      </c>
      <c r="B5824">
        <v>7</v>
      </c>
      <c r="C5824" s="54">
        <v>43466</v>
      </c>
      <c r="D5824" s="3" t="str">
        <f>YEAR(Datos_Consumo[[#This Row],[FECHA]])&amp;"-"&amp;MONTH(Datos_Consumo[[#This Row],[FECHA]])</f>
        <v>2019-1</v>
      </c>
    </row>
    <row r="5825" spans="1:4" x14ac:dyDescent="0.25">
      <c r="A5825" t="s">
        <v>1411</v>
      </c>
      <c r="B5825">
        <v>112</v>
      </c>
      <c r="C5825" s="54">
        <v>43344</v>
      </c>
      <c r="D5825" s="3" t="str">
        <f>YEAR(Datos_Consumo[[#This Row],[FECHA]])&amp;"-"&amp;MONTH(Datos_Consumo[[#This Row],[FECHA]])</f>
        <v>2018-9</v>
      </c>
    </row>
    <row r="5826" spans="1:4" x14ac:dyDescent="0.25">
      <c r="A5826" t="s">
        <v>1411</v>
      </c>
      <c r="B5826">
        <v>277</v>
      </c>
      <c r="C5826" s="54">
        <v>43374</v>
      </c>
      <c r="D5826" s="3" t="str">
        <f>YEAR(Datos_Consumo[[#This Row],[FECHA]])&amp;"-"&amp;MONTH(Datos_Consumo[[#This Row],[FECHA]])</f>
        <v>2018-10</v>
      </c>
    </row>
    <row r="5827" spans="1:4" x14ac:dyDescent="0.25">
      <c r="A5827" t="s">
        <v>1411</v>
      </c>
      <c r="B5827">
        <v>150</v>
      </c>
      <c r="C5827" s="54">
        <v>43405</v>
      </c>
      <c r="D5827" s="3" t="str">
        <f>YEAR(Datos_Consumo[[#This Row],[FECHA]])&amp;"-"&amp;MONTH(Datos_Consumo[[#This Row],[FECHA]])</f>
        <v>2018-11</v>
      </c>
    </row>
    <row r="5828" spans="1:4" x14ac:dyDescent="0.25">
      <c r="A5828" t="s">
        <v>1411</v>
      </c>
      <c r="B5828">
        <v>101</v>
      </c>
      <c r="C5828" s="54">
        <v>43435</v>
      </c>
      <c r="D5828" s="3" t="str">
        <f>YEAR(Datos_Consumo[[#This Row],[FECHA]])&amp;"-"&amp;MONTH(Datos_Consumo[[#This Row],[FECHA]])</f>
        <v>2018-12</v>
      </c>
    </row>
    <row r="5829" spans="1:4" x14ac:dyDescent="0.25">
      <c r="A5829" t="s">
        <v>1411</v>
      </c>
      <c r="B5829">
        <v>39</v>
      </c>
      <c r="C5829" s="54">
        <v>43466</v>
      </c>
      <c r="D5829" s="3" t="str">
        <f>YEAR(Datos_Consumo[[#This Row],[FECHA]])&amp;"-"&amp;MONTH(Datos_Consumo[[#This Row],[FECHA]])</f>
        <v>2019-1</v>
      </c>
    </row>
    <row r="5830" spans="1:4" x14ac:dyDescent="0.25">
      <c r="A5830" t="s">
        <v>1412</v>
      </c>
      <c r="B5830">
        <v>179</v>
      </c>
      <c r="C5830" s="54">
        <v>43344</v>
      </c>
      <c r="D5830" s="3" t="str">
        <f>YEAR(Datos_Consumo[[#This Row],[FECHA]])&amp;"-"&amp;MONTH(Datos_Consumo[[#This Row],[FECHA]])</f>
        <v>2018-9</v>
      </c>
    </row>
    <row r="5831" spans="1:4" x14ac:dyDescent="0.25">
      <c r="A5831" t="s">
        <v>1412</v>
      </c>
      <c r="B5831">
        <v>162</v>
      </c>
      <c r="C5831" s="54">
        <v>43374</v>
      </c>
      <c r="D5831" s="3" t="str">
        <f>YEAR(Datos_Consumo[[#This Row],[FECHA]])&amp;"-"&amp;MONTH(Datos_Consumo[[#This Row],[FECHA]])</f>
        <v>2018-10</v>
      </c>
    </row>
    <row r="5832" spans="1:4" x14ac:dyDescent="0.25">
      <c r="A5832" t="s">
        <v>1412</v>
      </c>
      <c r="B5832">
        <v>180</v>
      </c>
      <c r="C5832" s="54">
        <v>43405</v>
      </c>
      <c r="D5832" s="3" t="str">
        <f>YEAR(Datos_Consumo[[#This Row],[FECHA]])&amp;"-"&amp;MONTH(Datos_Consumo[[#This Row],[FECHA]])</f>
        <v>2018-11</v>
      </c>
    </row>
    <row r="5833" spans="1:4" x14ac:dyDescent="0.25">
      <c r="A5833" t="s">
        <v>1412</v>
      </c>
      <c r="B5833">
        <v>100</v>
      </c>
      <c r="C5833" s="54">
        <v>43435</v>
      </c>
      <c r="D5833" s="3" t="str">
        <f>YEAR(Datos_Consumo[[#This Row],[FECHA]])&amp;"-"&amp;MONTH(Datos_Consumo[[#This Row],[FECHA]])</f>
        <v>2018-12</v>
      </c>
    </row>
    <row r="5834" spans="1:4" x14ac:dyDescent="0.25">
      <c r="A5834" t="s">
        <v>1412</v>
      </c>
      <c r="B5834">
        <v>52</v>
      </c>
      <c r="C5834" s="54">
        <v>43466</v>
      </c>
      <c r="D5834" s="3" t="str">
        <f>YEAR(Datos_Consumo[[#This Row],[FECHA]])&amp;"-"&amp;MONTH(Datos_Consumo[[#This Row],[FECHA]])</f>
        <v>2019-1</v>
      </c>
    </row>
    <row r="5835" spans="1:4" x14ac:dyDescent="0.25">
      <c r="A5835" t="s">
        <v>1413</v>
      </c>
      <c r="B5835">
        <v>13</v>
      </c>
      <c r="C5835" s="54">
        <v>43313</v>
      </c>
      <c r="D5835" s="3" t="str">
        <f>YEAR(Datos_Consumo[[#This Row],[FECHA]])&amp;"-"&amp;MONTH(Datos_Consumo[[#This Row],[FECHA]])</f>
        <v>2018-8</v>
      </c>
    </row>
    <row r="5836" spans="1:4" x14ac:dyDescent="0.25">
      <c r="A5836" t="s">
        <v>1413</v>
      </c>
      <c r="B5836">
        <v>24</v>
      </c>
      <c r="C5836" s="54">
        <v>43344</v>
      </c>
      <c r="D5836" s="3" t="str">
        <f>YEAR(Datos_Consumo[[#This Row],[FECHA]])&amp;"-"&amp;MONTH(Datos_Consumo[[#This Row],[FECHA]])</f>
        <v>2018-9</v>
      </c>
    </row>
    <row r="5837" spans="1:4" x14ac:dyDescent="0.25">
      <c r="A5837" t="s">
        <v>1413</v>
      </c>
      <c r="B5837">
        <v>38</v>
      </c>
      <c r="C5837" s="54">
        <v>43374</v>
      </c>
      <c r="D5837" s="3" t="str">
        <f>YEAR(Datos_Consumo[[#This Row],[FECHA]])&amp;"-"&amp;MONTH(Datos_Consumo[[#This Row],[FECHA]])</f>
        <v>2018-10</v>
      </c>
    </row>
    <row r="5838" spans="1:4" x14ac:dyDescent="0.25">
      <c r="A5838" t="s">
        <v>1413</v>
      </c>
      <c r="B5838">
        <v>36</v>
      </c>
      <c r="C5838" s="54">
        <v>43405</v>
      </c>
      <c r="D5838" s="3" t="str">
        <f>YEAR(Datos_Consumo[[#This Row],[FECHA]])&amp;"-"&amp;MONTH(Datos_Consumo[[#This Row],[FECHA]])</f>
        <v>2018-11</v>
      </c>
    </row>
    <row r="5839" spans="1:4" x14ac:dyDescent="0.25">
      <c r="A5839" t="s">
        <v>1413</v>
      </c>
      <c r="B5839">
        <v>12</v>
      </c>
      <c r="C5839" s="54">
        <v>43435</v>
      </c>
      <c r="D5839" s="3" t="str">
        <f>YEAR(Datos_Consumo[[#This Row],[FECHA]])&amp;"-"&amp;MONTH(Datos_Consumo[[#This Row],[FECHA]])</f>
        <v>2018-12</v>
      </c>
    </row>
    <row r="5840" spans="1:4" x14ac:dyDescent="0.25">
      <c r="A5840" t="s">
        <v>1413</v>
      </c>
      <c r="B5840">
        <v>2</v>
      </c>
      <c r="C5840" s="54">
        <v>43466</v>
      </c>
      <c r="D5840" s="3" t="str">
        <f>YEAR(Datos_Consumo[[#This Row],[FECHA]])&amp;"-"&amp;MONTH(Datos_Consumo[[#This Row],[FECHA]])</f>
        <v>2019-1</v>
      </c>
    </row>
    <row r="5841" spans="1:4" x14ac:dyDescent="0.25">
      <c r="A5841" t="s">
        <v>2935</v>
      </c>
      <c r="B5841">
        <v>60</v>
      </c>
      <c r="C5841" s="54">
        <v>43313</v>
      </c>
      <c r="D5841" s="3" t="str">
        <f>YEAR(Datos_Consumo[[#This Row],[FECHA]])&amp;"-"&amp;MONTH(Datos_Consumo[[#This Row],[FECHA]])</f>
        <v>2018-8</v>
      </c>
    </row>
    <row r="5842" spans="1:4" x14ac:dyDescent="0.25">
      <c r="A5842" t="s">
        <v>2935</v>
      </c>
      <c r="B5842">
        <v>60</v>
      </c>
      <c r="C5842" s="54">
        <v>43344</v>
      </c>
      <c r="D5842" s="3" t="str">
        <f>YEAR(Datos_Consumo[[#This Row],[FECHA]])&amp;"-"&amp;MONTH(Datos_Consumo[[#This Row],[FECHA]])</f>
        <v>2018-9</v>
      </c>
    </row>
    <row r="5843" spans="1:4" x14ac:dyDescent="0.25">
      <c r="A5843" t="s">
        <v>2935</v>
      </c>
      <c r="B5843">
        <v>65</v>
      </c>
      <c r="C5843" s="54">
        <v>43374</v>
      </c>
      <c r="D5843" s="3" t="str">
        <f>YEAR(Datos_Consumo[[#This Row],[FECHA]])&amp;"-"&amp;MONTH(Datos_Consumo[[#This Row],[FECHA]])</f>
        <v>2018-10</v>
      </c>
    </row>
    <row r="5844" spans="1:4" x14ac:dyDescent="0.25">
      <c r="A5844" t="s">
        <v>2935</v>
      </c>
      <c r="B5844">
        <v>2</v>
      </c>
      <c r="C5844" s="54">
        <v>43405</v>
      </c>
      <c r="D5844" s="3" t="str">
        <f>YEAR(Datos_Consumo[[#This Row],[FECHA]])&amp;"-"&amp;MONTH(Datos_Consumo[[#This Row],[FECHA]])</f>
        <v>2018-11</v>
      </c>
    </row>
    <row r="5845" spans="1:4" x14ac:dyDescent="0.25">
      <c r="A5845" t="s">
        <v>2935</v>
      </c>
      <c r="B5845">
        <v>67</v>
      </c>
      <c r="C5845" s="54">
        <v>43435</v>
      </c>
      <c r="D5845" s="3" t="str">
        <f>YEAR(Datos_Consumo[[#This Row],[FECHA]])&amp;"-"&amp;MONTH(Datos_Consumo[[#This Row],[FECHA]])</f>
        <v>2018-12</v>
      </c>
    </row>
    <row r="5846" spans="1:4" x14ac:dyDescent="0.25">
      <c r="A5846" t="s">
        <v>2935</v>
      </c>
      <c r="B5846">
        <v>42</v>
      </c>
      <c r="C5846" s="54">
        <v>43466</v>
      </c>
      <c r="D5846" s="3" t="str">
        <f>YEAR(Datos_Consumo[[#This Row],[FECHA]])&amp;"-"&amp;MONTH(Datos_Consumo[[#This Row],[FECHA]])</f>
        <v>2019-1</v>
      </c>
    </row>
    <row r="5847" spans="1:4" x14ac:dyDescent="0.25">
      <c r="A5847" t="s">
        <v>2936</v>
      </c>
      <c r="B5847">
        <v>12</v>
      </c>
      <c r="C5847" s="54">
        <v>43313</v>
      </c>
      <c r="D5847" s="3" t="str">
        <f>YEAR(Datos_Consumo[[#This Row],[FECHA]])&amp;"-"&amp;MONTH(Datos_Consumo[[#This Row],[FECHA]])</f>
        <v>2018-8</v>
      </c>
    </row>
    <row r="5848" spans="1:4" x14ac:dyDescent="0.25">
      <c r="A5848" t="s">
        <v>2936</v>
      </c>
      <c r="B5848">
        <v>12</v>
      </c>
      <c r="C5848" s="54">
        <v>43344</v>
      </c>
      <c r="D5848" s="3" t="str">
        <f>YEAR(Datos_Consumo[[#This Row],[FECHA]])&amp;"-"&amp;MONTH(Datos_Consumo[[#This Row],[FECHA]])</f>
        <v>2018-9</v>
      </c>
    </row>
    <row r="5849" spans="1:4" x14ac:dyDescent="0.25">
      <c r="A5849" t="s">
        <v>2936</v>
      </c>
      <c r="B5849">
        <v>16</v>
      </c>
      <c r="C5849" s="54">
        <v>43374</v>
      </c>
      <c r="D5849" s="3" t="str">
        <f>YEAR(Datos_Consumo[[#This Row],[FECHA]])&amp;"-"&amp;MONTH(Datos_Consumo[[#This Row],[FECHA]])</f>
        <v>2018-10</v>
      </c>
    </row>
    <row r="5850" spans="1:4" x14ac:dyDescent="0.25">
      <c r="A5850" t="s">
        <v>2936</v>
      </c>
      <c r="B5850">
        <v>11</v>
      </c>
      <c r="C5850" s="54">
        <v>43405</v>
      </c>
      <c r="D5850" s="3" t="str">
        <f>YEAR(Datos_Consumo[[#This Row],[FECHA]])&amp;"-"&amp;MONTH(Datos_Consumo[[#This Row],[FECHA]])</f>
        <v>2018-11</v>
      </c>
    </row>
    <row r="5851" spans="1:4" x14ac:dyDescent="0.25">
      <c r="A5851" t="s">
        <v>2936</v>
      </c>
      <c r="B5851">
        <v>7</v>
      </c>
      <c r="C5851" s="54">
        <v>43435</v>
      </c>
      <c r="D5851" s="3" t="str">
        <f>YEAR(Datos_Consumo[[#This Row],[FECHA]])&amp;"-"&amp;MONTH(Datos_Consumo[[#This Row],[FECHA]])</f>
        <v>2018-12</v>
      </c>
    </row>
    <row r="5852" spans="1:4" x14ac:dyDescent="0.25">
      <c r="A5852" t="s">
        <v>1414</v>
      </c>
      <c r="B5852">
        <v>274</v>
      </c>
      <c r="C5852" s="54">
        <v>43313</v>
      </c>
      <c r="D5852" s="3" t="str">
        <f>YEAR(Datos_Consumo[[#This Row],[FECHA]])&amp;"-"&amp;MONTH(Datos_Consumo[[#This Row],[FECHA]])</f>
        <v>2018-8</v>
      </c>
    </row>
    <row r="5853" spans="1:4" x14ac:dyDescent="0.25">
      <c r="A5853" t="s">
        <v>1414</v>
      </c>
      <c r="B5853">
        <v>94</v>
      </c>
      <c r="C5853" s="54">
        <v>43344</v>
      </c>
      <c r="D5853" s="3" t="str">
        <f>YEAR(Datos_Consumo[[#This Row],[FECHA]])&amp;"-"&amp;MONTH(Datos_Consumo[[#This Row],[FECHA]])</f>
        <v>2018-9</v>
      </c>
    </row>
    <row r="5854" spans="1:4" x14ac:dyDescent="0.25">
      <c r="A5854" t="s">
        <v>1414</v>
      </c>
      <c r="B5854">
        <v>184</v>
      </c>
      <c r="C5854" s="54">
        <v>43374</v>
      </c>
      <c r="D5854" s="3" t="str">
        <f>YEAR(Datos_Consumo[[#This Row],[FECHA]])&amp;"-"&amp;MONTH(Datos_Consumo[[#This Row],[FECHA]])</f>
        <v>2018-10</v>
      </c>
    </row>
    <row r="5855" spans="1:4" x14ac:dyDescent="0.25">
      <c r="A5855" t="s">
        <v>1414</v>
      </c>
      <c r="B5855">
        <v>317</v>
      </c>
      <c r="C5855" s="54">
        <v>43405</v>
      </c>
      <c r="D5855" s="3" t="str">
        <f>YEAR(Datos_Consumo[[#This Row],[FECHA]])&amp;"-"&amp;MONTH(Datos_Consumo[[#This Row],[FECHA]])</f>
        <v>2018-11</v>
      </c>
    </row>
    <row r="5856" spans="1:4" x14ac:dyDescent="0.25">
      <c r="A5856" t="s">
        <v>1414</v>
      </c>
      <c r="B5856">
        <v>679</v>
      </c>
      <c r="C5856" s="54">
        <v>43435</v>
      </c>
      <c r="D5856" s="3" t="str">
        <f>YEAR(Datos_Consumo[[#This Row],[FECHA]])&amp;"-"&amp;MONTH(Datos_Consumo[[#This Row],[FECHA]])</f>
        <v>2018-12</v>
      </c>
    </row>
    <row r="5857" spans="1:4" x14ac:dyDescent="0.25">
      <c r="A5857" t="s">
        <v>1414</v>
      </c>
      <c r="B5857">
        <v>124</v>
      </c>
      <c r="C5857" s="54">
        <v>43466</v>
      </c>
      <c r="D5857" s="3" t="str">
        <f>YEAR(Datos_Consumo[[#This Row],[FECHA]])&amp;"-"&amp;MONTH(Datos_Consumo[[#This Row],[FECHA]])</f>
        <v>2019-1</v>
      </c>
    </row>
    <row r="5858" spans="1:4" x14ac:dyDescent="0.25">
      <c r="A5858" t="s">
        <v>1415</v>
      </c>
      <c r="B5858">
        <v>55</v>
      </c>
      <c r="C5858" s="54">
        <v>43313</v>
      </c>
      <c r="D5858" s="3" t="str">
        <f>YEAR(Datos_Consumo[[#This Row],[FECHA]])&amp;"-"&amp;MONTH(Datos_Consumo[[#This Row],[FECHA]])</f>
        <v>2018-8</v>
      </c>
    </row>
    <row r="5859" spans="1:4" x14ac:dyDescent="0.25">
      <c r="A5859" t="s">
        <v>1415</v>
      </c>
      <c r="B5859">
        <v>20</v>
      </c>
      <c r="C5859" s="54">
        <v>43344</v>
      </c>
      <c r="D5859" s="3" t="str">
        <f>YEAR(Datos_Consumo[[#This Row],[FECHA]])&amp;"-"&amp;MONTH(Datos_Consumo[[#This Row],[FECHA]])</f>
        <v>2018-9</v>
      </c>
    </row>
    <row r="5860" spans="1:4" x14ac:dyDescent="0.25">
      <c r="A5860" t="s">
        <v>1415</v>
      </c>
      <c r="B5860">
        <v>52</v>
      </c>
      <c r="C5860" s="54">
        <v>43374</v>
      </c>
      <c r="D5860" s="3" t="str">
        <f>YEAR(Datos_Consumo[[#This Row],[FECHA]])&amp;"-"&amp;MONTH(Datos_Consumo[[#This Row],[FECHA]])</f>
        <v>2018-10</v>
      </c>
    </row>
    <row r="5861" spans="1:4" x14ac:dyDescent="0.25">
      <c r="A5861" t="s">
        <v>1415</v>
      </c>
      <c r="B5861">
        <v>120</v>
      </c>
      <c r="C5861" s="54">
        <v>43405</v>
      </c>
      <c r="D5861" s="3" t="str">
        <f>YEAR(Datos_Consumo[[#This Row],[FECHA]])&amp;"-"&amp;MONTH(Datos_Consumo[[#This Row],[FECHA]])</f>
        <v>2018-11</v>
      </c>
    </row>
    <row r="5862" spans="1:4" x14ac:dyDescent="0.25">
      <c r="A5862" t="s">
        <v>1415</v>
      </c>
      <c r="B5862">
        <v>52</v>
      </c>
      <c r="C5862" s="54">
        <v>43435</v>
      </c>
      <c r="D5862" s="3" t="str">
        <f>YEAR(Datos_Consumo[[#This Row],[FECHA]])&amp;"-"&amp;MONTH(Datos_Consumo[[#This Row],[FECHA]])</f>
        <v>2018-12</v>
      </c>
    </row>
    <row r="5863" spans="1:4" x14ac:dyDescent="0.25">
      <c r="A5863" t="s">
        <v>1415</v>
      </c>
      <c r="B5863">
        <v>32</v>
      </c>
      <c r="C5863" s="54">
        <v>43466</v>
      </c>
      <c r="D5863" s="3" t="str">
        <f>YEAR(Datos_Consumo[[#This Row],[FECHA]])&amp;"-"&amp;MONTH(Datos_Consumo[[#This Row],[FECHA]])</f>
        <v>2019-1</v>
      </c>
    </row>
    <row r="5864" spans="1:4" x14ac:dyDescent="0.25">
      <c r="A5864" t="s">
        <v>1416</v>
      </c>
      <c r="B5864">
        <v>37</v>
      </c>
      <c r="C5864" s="54">
        <v>43313</v>
      </c>
      <c r="D5864" s="3" t="str">
        <f>YEAR(Datos_Consumo[[#This Row],[FECHA]])&amp;"-"&amp;MONTH(Datos_Consumo[[#This Row],[FECHA]])</f>
        <v>2018-8</v>
      </c>
    </row>
    <row r="5865" spans="1:4" x14ac:dyDescent="0.25">
      <c r="A5865" t="s">
        <v>1416</v>
      </c>
      <c r="B5865">
        <v>60</v>
      </c>
      <c r="C5865" s="54">
        <v>43344</v>
      </c>
      <c r="D5865" s="3" t="str">
        <f>YEAR(Datos_Consumo[[#This Row],[FECHA]])&amp;"-"&amp;MONTH(Datos_Consumo[[#This Row],[FECHA]])</f>
        <v>2018-9</v>
      </c>
    </row>
    <row r="5866" spans="1:4" x14ac:dyDescent="0.25">
      <c r="A5866" t="s">
        <v>1416</v>
      </c>
      <c r="B5866">
        <v>53</v>
      </c>
      <c r="C5866" s="54">
        <v>43374</v>
      </c>
      <c r="D5866" s="3" t="str">
        <f>YEAR(Datos_Consumo[[#This Row],[FECHA]])&amp;"-"&amp;MONTH(Datos_Consumo[[#This Row],[FECHA]])</f>
        <v>2018-10</v>
      </c>
    </row>
    <row r="5867" spans="1:4" x14ac:dyDescent="0.25">
      <c r="A5867" t="s">
        <v>1416</v>
      </c>
      <c r="B5867">
        <v>62</v>
      </c>
      <c r="C5867" s="54">
        <v>43405</v>
      </c>
      <c r="D5867" s="3" t="str">
        <f>YEAR(Datos_Consumo[[#This Row],[FECHA]])&amp;"-"&amp;MONTH(Datos_Consumo[[#This Row],[FECHA]])</f>
        <v>2018-11</v>
      </c>
    </row>
    <row r="5868" spans="1:4" x14ac:dyDescent="0.25">
      <c r="A5868" t="s">
        <v>1416</v>
      </c>
      <c r="B5868">
        <v>23</v>
      </c>
      <c r="C5868" s="54">
        <v>43435</v>
      </c>
      <c r="D5868" s="3" t="str">
        <f>YEAR(Datos_Consumo[[#This Row],[FECHA]])&amp;"-"&amp;MONTH(Datos_Consumo[[#This Row],[FECHA]])</f>
        <v>2018-12</v>
      </c>
    </row>
    <row r="5869" spans="1:4" x14ac:dyDescent="0.25">
      <c r="A5869" t="s">
        <v>1416</v>
      </c>
      <c r="B5869">
        <v>10</v>
      </c>
      <c r="C5869" s="54">
        <v>43466</v>
      </c>
      <c r="D5869" s="3" t="str">
        <f>YEAR(Datos_Consumo[[#This Row],[FECHA]])&amp;"-"&amp;MONTH(Datos_Consumo[[#This Row],[FECHA]])</f>
        <v>2019-1</v>
      </c>
    </row>
    <row r="5870" spans="1:4" x14ac:dyDescent="0.25">
      <c r="A5870" t="s">
        <v>1417</v>
      </c>
      <c r="B5870">
        <v>792</v>
      </c>
      <c r="C5870" s="54">
        <v>43313</v>
      </c>
      <c r="D5870" s="3" t="str">
        <f>YEAR(Datos_Consumo[[#This Row],[FECHA]])&amp;"-"&amp;MONTH(Datos_Consumo[[#This Row],[FECHA]])</f>
        <v>2018-8</v>
      </c>
    </row>
    <row r="5871" spans="1:4" x14ac:dyDescent="0.25">
      <c r="A5871" t="s">
        <v>1417</v>
      </c>
      <c r="B5871">
        <v>687</v>
      </c>
      <c r="C5871" s="54">
        <v>43344</v>
      </c>
      <c r="D5871" s="3" t="str">
        <f>YEAR(Datos_Consumo[[#This Row],[FECHA]])&amp;"-"&amp;MONTH(Datos_Consumo[[#This Row],[FECHA]])</f>
        <v>2018-9</v>
      </c>
    </row>
    <row r="5872" spans="1:4" x14ac:dyDescent="0.25">
      <c r="A5872" t="s">
        <v>1417</v>
      </c>
      <c r="B5872">
        <v>1236</v>
      </c>
      <c r="C5872" s="54">
        <v>43374</v>
      </c>
      <c r="D5872" s="3" t="str">
        <f>YEAR(Datos_Consumo[[#This Row],[FECHA]])&amp;"-"&amp;MONTH(Datos_Consumo[[#This Row],[FECHA]])</f>
        <v>2018-10</v>
      </c>
    </row>
    <row r="5873" spans="1:4" x14ac:dyDescent="0.25">
      <c r="A5873" t="s">
        <v>1417</v>
      </c>
      <c r="B5873">
        <v>1115</v>
      </c>
      <c r="C5873" s="54">
        <v>43405</v>
      </c>
      <c r="D5873" s="3" t="str">
        <f>YEAR(Datos_Consumo[[#This Row],[FECHA]])&amp;"-"&amp;MONTH(Datos_Consumo[[#This Row],[FECHA]])</f>
        <v>2018-11</v>
      </c>
    </row>
    <row r="5874" spans="1:4" x14ac:dyDescent="0.25">
      <c r="A5874" t="s">
        <v>1417</v>
      </c>
      <c r="B5874">
        <v>590</v>
      </c>
      <c r="C5874" s="54">
        <v>43435</v>
      </c>
      <c r="D5874" s="3" t="str">
        <f>YEAR(Datos_Consumo[[#This Row],[FECHA]])&amp;"-"&amp;MONTH(Datos_Consumo[[#This Row],[FECHA]])</f>
        <v>2018-12</v>
      </c>
    </row>
    <row r="5875" spans="1:4" x14ac:dyDescent="0.25">
      <c r="A5875" t="s">
        <v>1417</v>
      </c>
      <c r="B5875">
        <v>366</v>
      </c>
      <c r="C5875" s="54">
        <v>43466</v>
      </c>
      <c r="D5875" s="3" t="str">
        <f>YEAR(Datos_Consumo[[#This Row],[FECHA]])&amp;"-"&amp;MONTH(Datos_Consumo[[#This Row],[FECHA]])</f>
        <v>2019-1</v>
      </c>
    </row>
    <row r="5876" spans="1:4" x14ac:dyDescent="0.25">
      <c r="A5876" t="s">
        <v>2937</v>
      </c>
      <c r="B5876">
        <v>49</v>
      </c>
      <c r="C5876" s="54">
        <v>43313</v>
      </c>
      <c r="D5876" s="3" t="str">
        <f>YEAR(Datos_Consumo[[#This Row],[FECHA]])&amp;"-"&amp;MONTH(Datos_Consumo[[#This Row],[FECHA]])</f>
        <v>2018-8</v>
      </c>
    </row>
    <row r="5877" spans="1:4" x14ac:dyDescent="0.25">
      <c r="A5877" t="s">
        <v>2937</v>
      </c>
      <c r="B5877">
        <v>33</v>
      </c>
      <c r="C5877" s="54">
        <v>43344</v>
      </c>
      <c r="D5877" s="3" t="str">
        <f>YEAR(Datos_Consumo[[#This Row],[FECHA]])&amp;"-"&amp;MONTH(Datos_Consumo[[#This Row],[FECHA]])</f>
        <v>2018-9</v>
      </c>
    </row>
    <row r="5878" spans="1:4" x14ac:dyDescent="0.25">
      <c r="A5878" t="s">
        <v>2937</v>
      </c>
      <c r="B5878">
        <v>121</v>
      </c>
      <c r="C5878" s="54">
        <v>43374</v>
      </c>
      <c r="D5878" s="3" t="str">
        <f>YEAR(Datos_Consumo[[#This Row],[FECHA]])&amp;"-"&amp;MONTH(Datos_Consumo[[#This Row],[FECHA]])</f>
        <v>2018-10</v>
      </c>
    </row>
    <row r="5879" spans="1:4" x14ac:dyDescent="0.25">
      <c r="A5879" t="s">
        <v>2937</v>
      </c>
      <c r="B5879">
        <v>48</v>
      </c>
      <c r="C5879" s="54">
        <v>43405</v>
      </c>
      <c r="D5879" s="3" t="str">
        <f>YEAR(Datos_Consumo[[#This Row],[FECHA]])&amp;"-"&amp;MONTH(Datos_Consumo[[#This Row],[FECHA]])</f>
        <v>2018-11</v>
      </c>
    </row>
    <row r="5880" spans="1:4" x14ac:dyDescent="0.25">
      <c r="A5880" t="s">
        <v>2937</v>
      </c>
      <c r="B5880">
        <v>41</v>
      </c>
      <c r="C5880" s="54">
        <v>43435</v>
      </c>
      <c r="D5880" s="3" t="str">
        <f>YEAR(Datos_Consumo[[#This Row],[FECHA]])&amp;"-"&amp;MONTH(Datos_Consumo[[#This Row],[FECHA]])</f>
        <v>2018-12</v>
      </c>
    </row>
    <row r="5881" spans="1:4" x14ac:dyDescent="0.25">
      <c r="A5881" t="s">
        <v>2937</v>
      </c>
      <c r="B5881">
        <v>22</v>
      </c>
      <c r="C5881" s="54">
        <v>43466</v>
      </c>
      <c r="D5881" s="3" t="str">
        <f>YEAR(Datos_Consumo[[#This Row],[FECHA]])&amp;"-"&amp;MONTH(Datos_Consumo[[#This Row],[FECHA]])</f>
        <v>2019-1</v>
      </c>
    </row>
    <row r="5882" spans="1:4" x14ac:dyDescent="0.25">
      <c r="A5882" t="s">
        <v>2938</v>
      </c>
      <c r="B5882">
        <v>17</v>
      </c>
      <c r="C5882" s="54">
        <v>43313</v>
      </c>
      <c r="D5882" s="3" t="str">
        <f>YEAR(Datos_Consumo[[#This Row],[FECHA]])&amp;"-"&amp;MONTH(Datos_Consumo[[#This Row],[FECHA]])</f>
        <v>2018-8</v>
      </c>
    </row>
    <row r="5883" spans="1:4" x14ac:dyDescent="0.25">
      <c r="A5883" t="s">
        <v>2938</v>
      </c>
      <c r="B5883">
        <v>12</v>
      </c>
      <c r="C5883" s="54">
        <v>43344</v>
      </c>
      <c r="D5883" s="3" t="str">
        <f>YEAR(Datos_Consumo[[#This Row],[FECHA]])&amp;"-"&amp;MONTH(Datos_Consumo[[#This Row],[FECHA]])</f>
        <v>2018-9</v>
      </c>
    </row>
    <row r="5884" spans="1:4" x14ac:dyDescent="0.25">
      <c r="A5884" t="s">
        <v>2938</v>
      </c>
      <c r="B5884">
        <v>13</v>
      </c>
      <c r="C5884" s="54">
        <v>43374</v>
      </c>
      <c r="D5884" s="3" t="str">
        <f>YEAR(Datos_Consumo[[#This Row],[FECHA]])&amp;"-"&amp;MONTH(Datos_Consumo[[#This Row],[FECHA]])</f>
        <v>2018-10</v>
      </c>
    </row>
    <row r="5885" spans="1:4" x14ac:dyDescent="0.25">
      <c r="A5885" t="s">
        <v>2938</v>
      </c>
      <c r="B5885">
        <v>34</v>
      </c>
      <c r="C5885" s="54">
        <v>43405</v>
      </c>
      <c r="D5885" s="3" t="str">
        <f>YEAR(Datos_Consumo[[#This Row],[FECHA]])&amp;"-"&amp;MONTH(Datos_Consumo[[#This Row],[FECHA]])</f>
        <v>2018-11</v>
      </c>
    </row>
    <row r="5886" spans="1:4" x14ac:dyDescent="0.25">
      <c r="A5886" t="s">
        <v>2938</v>
      </c>
      <c r="B5886">
        <v>8</v>
      </c>
      <c r="C5886" s="54">
        <v>43435</v>
      </c>
      <c r="D5886" s="3" t="str">
        <f>YEAR(Datos_Consumo[[#This Row],[FECHA]])&amp;"-"&amp;MONTH(Datos_Consumo[[#This Row],[FECHA]])</f>
        <v>2018-12</v>
      </c>
    </row>
    <row r="5887" spans="1:4" x14ac:dyDescent="0.25">
      <c r="A5887" t="s">
        <v>2938</v>
      </c>
      <c r="B5887">
        <v>1</v>
      </c>
      <c r="C5887" s="54">
        <v>43466</v>
      </c>
      <c r="D5887" s="3" t="str">
        <f>YEAR(Datos_Consumo[[#This Row],[FECHA]])&amp;"-"&amp;MONTH(Datos_Consumo[[#This Row],[FECHA]])</f>
        <v>2019-1</v>
      </c>
    </row>
    <row r="5888" spans="1:4" x14ac:dyDescent="0.25">
      <c r="A5888" t="s">
        <v>1418</v>
      </c>
      <c r="B5888">
        <v>6</v>
      </c>
      <c r="C5888" s="54">
        <v>43313</v>
      </c>
      <c r="D5888" s="3" t="str">
        <f>YEAR(Datos_Consumo[[#This Row],[FECHA]])&amp;"-"&amp;MONTH(Datos_Consumo[[#This Row],[FECHA]])</f>
        <v>2018-8</v>
      </c>
    </row>
    <row r="5889" spans="1:4" x14ac:dyDescent="0.25">
      <c r="A5889" t="s">
        <v>1418</v>
      </c>
      <c r="B5889">
        <v>9</v>
      </c>
      <c r="C5889" s="54">
        <v>43344</v>
      </c>
      <c r="D5889" s="3" t="str">
        <f>YEAR(Datos_Consumo[[#This Row],[FECHA]])&amp;"-"&amp;MONTH(Datos_Consumo[[#This Row],[FECHA]])</f>
        <v>2018-9</v>
      </c>
    </row>
    <row r="5890" spans="1:4" x14ac:dyDescent="0.25">
      <c r="A5890" t="s">
        <v>1418</v>
      </c>
      <c r="B5890">
        <v>8</v>
      </c>
      <c r="C5890" s="54">
        <v>43374</v>
      </c>
      <c r="D5890" s="3" t="str">
        <f>YEAR(Datos_Consumo[[#This Row],[FECHA]])&amp;"-"&amp;MONTH(Datos_Consumo[[#This Row],[FECHA]])</f>
        <v>2018-10</v>
      </c>
    </row>
    <row r="5891" spans="1:4" x14ac:dyDescent="0.25">
      <c r="A5891" t="s">
        <v>2939</v>
      </c>
      <c r="B5891">
        <v>73</v>
      </c>
      <c r="C5891" s="54">
        <v>43313</v>
      </c>
      <c r="D5891" s="3" t="str">
        <f>YEAR(Datos_Consumo[[#This Row],[FECHA]])&amp;"-"&amp;MONTH(Datos_Consumo[[#This Row],[FECHA]])</f>
        <v>2018-8</v>
      </c>
    </row>
    <row r="5892" spans="1:4" x14ac:dyDescent="0.25">
      <c r="A5892" t="s">
        <v>2939</v>
      </c>
      <c r="B5892">
        <v>68</v>
      </c>
      <c r="C5892" s="54">
        <v>43344</v>
      </c>
      <c r="D5892" s="3" t="str">
        <f>YEAR(Datos_Consumo[[#This Row],[FECHA]])&amp;"-"&amp;MONTH(Datos_Consumo[[#This Row],[FECHA]])</f>
        <v>2018-9</v>
      </c>
    </row>
    <row r="5893" spans="1:4" x14ac:dyDescent="0.25">
      <c r="A5893" t="s">
        <v>2939</v>
      </c>
      <c r="B5893">
        <v>51</v>
      </c>
      <c r="C5893" s="54">
        <v>43374</v>
      </c>
      <c r="D5893" s="3" t="str">
        <f>YEAR(Datos_Consumo[[#This Row],[FECHA]])&amp;"-"&amp;MONTH(Datos_Consumo[[#This Row],[FECHA]])</f>
        <v>2018-10</v>
      </c>
    </row>
    <row r="5894" spans="1:4" x14ac:dyDescent="0.25">
      <c r="A5894" t="s">
        <v>2939</v>
      </c>
      <c r="B5894">
        <v>74</v>
      </c>
      <c r="C5894" s="54">
        <v>43405</v>
      </c>
      <c r="D5894" s="3" t="str">
        <f>YEAR(Datos_Consumo[[#This Row],[FECHA]])&amp;"-"&amp;MONTH(Datos_Consumo[[#This Row],[FECHA]])</f>
        <v>2018-11</v>
      </c>
    </row>
    <row r="5895" spans="1:4" x14ac:dyDescent="0.25">
      <c r="A5895" t="s">
        <v>2939</v>
      </c>
      <c r="B5895">
        <v>64</v>
      </c>
      <c r="C5895" s="54">
        <v>43435</v>
      </c>
      <c r="D5895" s="3" t="str">
        <f>YEAR(Datos_Consumo[[#This Row],[FECHA]])&amp;"-"&amp;MONTH(Datos_Consumo[[#This Row],[FECHA]])</f>
        <v>2018-12</v>
      </c>
    </row>
    <row r="5896" spans="1:4" x14ac:dyDescent="0.25">
      <c r="A5896" t="s">
        <v>2939</v>
      </c>
      <c r="B5896">
        <v>44</v>
      </c>
      <c r="C5896" s="54">
        <v>43466</v>
      </c>
      <c r="D5896" s="3" t="str">
        <f>YEAR(Datos_Consumo[[#This Row],[FECHA]])&amp;"-"&amp;MONTH(Datos_Consumo[[#This Row],[FECHA]])</f>
        <v>2019-1</v>
      </c>
    </row>
    <row r="5897" spans="1:4" x14ac:dyDescent="0.25">
      <c r="A5897" t="s">
        <v>1419</v>
      </c>
      <c r="B5897">
        <v>36</v>
      </c>
      <c r="C5897" s="54">
        <v>43313</v>
      </c>
      <c r="D5897" s="3" t="str">
        <f>YEAR(Datos_Consumo[[#This Row],[FECHA]])&amp;"-"&amp;MONTH(Datos_Consumo[[#This Row],[FECHA]])</f>
        <v>2018-8</v>
      </c>
    </row>
    <row r="5898" spans="1:4" x14ac:dyDescent="0.25">
      <c r="A5898" t="s">
        <v>1419</v>
      </c>
      <c r="B5898">
        <v>118</v>
      </c>
      <c r="C5898" s="54">
        <v>43344</v>
      </c>
      <c r="D5898" s="3" t="str">
        <f>YEAR(Datos_Consumo[[#This Row],[FECHA]])&amp;"-"&amp;MONTH(Datos_Consumo[[#This Row],[FECHA]])</f>
        <v>2018-9</v>
      </c>
    </row>
    <row r="5899" spans="1:4" x14ac:dyDescent="0.25">
      <c r="A5899" t="s">
        <v>1419</v>
      </c>
      <c r="B5899">
        <v>111</v>
      </c>
      <c r="C5899" s="54">
        <v>43374</v>
      </c>
      <c r="D5899" s="3" t="str">
        <f>YEAR(Datos_Consumo[[#This Row],[FECHA]])&amp;"-"&amp;MONTH(Datos_Consumo[[#This Row],[FECHA]])</f>
        <v>2018-10</v>
      </c>
    </row>
    <row r="5900" spans="1:4" x14ac:dyDescent="0.25">
      <c r="A5900" t="s">
        <v>1419</v>
      </c>
      <c r="B5900">
        <v>47</v>
      </c>
      <c r="C5900" s="54">
        <v>43405</v>
      </c>
      <c r="D5900" s="3" t="str">
        <f>YEAR(Datos_Consumo[[#This Row],[FECHA]])&amp;"-"&amp;MONTH(Datos_Consumo[[#This Row],[FECHA]])</f>
        <v>2018-11</v>
      </c>
    </row>
    <row r="5901" spans="1:4" x14ac:dyDescent="0.25">
      <c r="A5901" t="s">
        <v>1419</v>
      </c>
      <c r="B5901">
        <v>17</v>
      </c>
      <c r="C5901" s="54">
        <v>43435</v>
      </c>
      <c r="D5901" s="3" t="str">
        <f>YEAR(Datos_Consumo[[#This Row],[FECHA]])&amp;"-"&amp;MONTH(Datos_Consumo[[#This Row],[FECHA]])</f>
        <v>2018-12</v>
      </c>
    </row>
    <row r="5902" spans="1:4" x14ac:dyDescent="0.25">
      <c r="A5902" t="s">
        <v>1419</v>
      </c>
      <c r="B5902">
        <v>33</v>
      </c>
      <c r="C5902" s="54">
        <v>43466</v>
      </c>
      <c r="D5902" s="3" t="str">
        <f>YEAR(Datos_Consumo[[#This Row],[FECHA]])&amp;"-"&amp;MONTH(Datos_Consumo[[#This Row],[FECHA]])</f>
        <v>2019-1</v>
      </c>
    </row>
    <row r="5903" spans="1:4" x14ac:dyDescent="0.25">
      <c r="A5903" t="s">
        <v>2940</v>
      </c>
      <c r="B5903">
        <v>46</v>
      </c>
      <c r="C5903" s="54">
        <v>43313</v>
      </c>
      <c r="D5903" s="3" t="str">
        <f>YEAR(Datos_Consumo[[#This Row],[FECHA]])&amp;"-"&amp;MONTH(Datos_Consumo[[#This Row],[FECHA]])</f>
        <v>2018-8</v>
      </c>
    </row>
    <row r="5904" spans="1:4" x14ac:dyDescent="0.25">
      <c r="A5904" t="s">
        <v>2940</v>
      </c>
      <c r="B5904">
        <v>73</v>
      </c>
      <c r="C5904" s="54">
        <v>43344</v>
      </c>
      <c r="D5904" s="3" t="str">
        <f>YEAR(Datos_Consumo[[#This Row],[FECHA]])&amp;"-"&amp;MONTH(Datos_Consumo[[#This Row],[FECHA]])</f>
        <v>2018-9</v>
      </c>
    </row>
    <row r="5905" spans="1:4" x14ac:dyDescent="0.25">
      <c r="A5905" t="s">
        <v>2940</v>
      </c>
      <c r="B5905">
        <v>32</v>
      </c>
      <c r="C5905" s="54">
        <v>43374</v>
      </c>
      <c r="D5905" s="3" t="str">
        <f>YEAR(Datos_Consumo[[#This Row],[FECHA]])&amp;"-"&amp;MONTH(Datos_Consumo[[#This Row],[FECHA]])</f>
        <v>2018-10</v>
      </c>
    </row>
    <row r="5906" spans="1:4" x14ac:dyDescent="0.25">
      <c r="A5906" t="s">
        <v>2940</v>
      </c>
      <c r="B5906">
        <v>34</v>
      </c>
      <c r="C5906" s="54">
        <v>43405</v>
      </c>
      <c r="D5906" s="3" t="str">
        <f>YEAR(Datos_Consumo[[#This Row],[FECHA]])&amp;"-"&amp;MONTH(Datos_Consumo[[#This Row],[FECHA]])</f>
        <v>2018-11</v>
      </c>
    </row>
    <row r="5907" spans="1:4" x14ac:dyDescent="0.25">
      <c r="A5907" t="s">
        <v>2940</v>
      </c>
      <c r="B5907">
        <v>16</v>
      </c>
      <c r="C5907" s="54">
        <v>43435</v>
      </c>
      <c r="D5907" s="3" t="str">
        <f>YEAR(Datos_Consumo[[#This Row],[FECHA]])&amp;"-"&amp;MONTH(Datos_Consumo[[#This Row],[FECHA]])</f>
        <v>2018-12</v>
      </c>
    </row>
    <row r="5908" spans="1:4" x14ac:dyDescent="0.25">
      <c r="A5908" t="s">
        <v>2940</v>
      </c>
      <c r="B5908">
        <v>50</v>
      </c>
      <c r="C5908" s="54">
        <v>43466</v>
      </c>
      <c r="D5908" s="3" t="str">
        <f>YEAR(Datos_Consumo[[#This Row],[FECHA]])&amp;"-"&amp;MONTH(Datos_Consumo[[#This Row],[FECHA]])</f>
        <v>2019-1</v>
      </c>
    </row>
    <row r="5909" spans="1:4" x14ac:dyDescent="0.25">
      <c r="A5909" t="s">
        <v>2941</v>
      </c>
      <c r="B5909">
        <v>13</v>
      </c>
      <c r="C5909" s="54">
        <v>43313</v>
      </c>
      <c r="D5909" s="3" t="str">
        <f>YEAR(Datos_Consumo[[#This Row],[FECHA]])&amp;"-"&amp;MONTH(Datos_Consumo[[#This Row],[FECHA]])</f>
        <v>2018-8</v>
      </c>
    </row>
    <row r="5910" spans="1:4" x14ac:dyDescent="0.25">
      <c r="A5910" t="s">
        <v>2941</v>
      </c>
      <c r="B5910">
        <v>48</v>
      </c>
      <c r="C5910" s="54">
        <v>43344</v>
      </c>
      <c r="D5910" s="3" t="str">
        <f>YEAR(Datos_Consumo[[#This Row],[FECHA]])&amp;"-"&amp;MONTH(Datos_Consumo[[#This Row],[FECHA]])</f>
        <v>2018-9</v>
      </c>
    </row>
    <row r="5911" spans="1:4" x14ac:dyDescent="0.25">
      <c r="A5911" t="s">
        <v>2941</v>
      </c>
      <c r="B5911">
        <v>68</v>
      </c>
      <c r="C5911" s="54">
        <v>43374</v>
      </c>
      <c r="D5911" s="3" t="str">
        <f>YEAR(Datos_Consumo[[#This Row],[FECHA]])&amp;"-"&amp;MONTH(Datos_Consumo[[#This Row],[FECHA]])</f>
        <v>2018-10</v>
      </c>
    </row>
    <row r="5912" spans="1:4" x14ac:dyDescent="0.25">
      <c r="A5912" t="s">
        <v>2941</v>
      </c>
      <c r="B5912">
        <v>34</v>
      </c>
      <c r="C5912" s="54">
        <v>43405</v>
      </c>
      <c r="D5912" s="3" t="str">
        <f>YEAR(Datos_Consumo[[#This Row],[FECHA]])&amp;"-"&amp;MONTH(Datos_Consumo[[#This Row],[FECHA]])</f>
        <v>2018-11</v>
      </c>
    </row>
    <row r="5913" spans="1:4" x14ac:dyDescent="0.25">
      <c r="A5913" t="s">
        <v>2941</v>
      </c>
      <c r="B5913">
        <v>27</v>
      </c>
      <c r="C5913" s="54">
        <v>43435</v>
      </c>
      <c r="D5913" s="3" t="str">
        <f>YEAR(Datos_Consumo[[#This Row],[FECHA]])&amp;"-"&amp;MONTH(Datos_Consumo[[#This Row],[FECHA]])</f>
        <v>2018-12</v>
      </c>
    </row>
    <row r="5914" spans="1:4" x14ac:dyDescent="0.25">
      <c r="A5914" t="s">
        <v>2941</v>
      </c>
      <c r="B5914">
        <v>9</v>
      </c>
      <c r="C5914" s="54">
        <v>43466</v>
      </c>
      <c r="D5914" s="3" t="str">
        <f>YEAR(Datos_Consumo[[#This Row],[FECHA]])&amp;"-"&amp;MONTH(Datos_Consumo[[#This Row],[FECHA]])</f>
        <v>2019-1</v>
      </c>
    </row>
    <row r="5915" spans="1:4" x14ac:dyDescent="0.25">
      <c r="A5915" t="s">
        <v>1420</v>
      </c>
      <c r="B5915">
        <v>12</v>
      </c>
      <c r="C5915" s="54">
        <v>43313</v>
      </c>
      <c r="D5915" s="3" t="str">
        <f>YEAR(Datos_Consumo[[#This Row],[FECHA]])&amp;"-"&amp;MONTH(Datos_Consumo[[#This Row],[FECHA]])</f>
        <v>2018-8</v>
      </c>
    </row>
    <row r="5916" spans="1:4" x14ac:dyDescent="0.25">
      <c r="A5916" t="s">
        <v>1420</v>
      </c>
      <c r="B5916">
        <v>35</v>
      </c>
      <c r="C5916" s="54">
        <v>43344</v>
      </c>
      <c r="D5916" s="3" t="str">
        <f>YEAR(Datos_Consumo[[#This Row],[FECHA]])&amp;"-"&amp;MONTH(Datos_Consumo[[#This Row],[FECHA]])</f>
        <v>2018-9</v>
      </c>
    </row>
    <row r="5917" spans="1:4" x14ac:dyDescent="0.25">
      <c r="A5917" t="s">
        <v>1420</v>
      </c>
      <c r="B5917">
        <v>40</v>
      </c>
      <c r="C5917" s="54">
        <v>43374</v>
      </c>
      <c r="D5917" s="3" t="str">
        <f>YEAR(Datos_Consumo[[#This Row],[FECHA]])&amp;"-"&amp;MONTH(Datos_Consumo[[#This Row],[FECHA]])</f>
        <v>2018-10</v>
      </c>
    </row>
    <row r="5918" spans="1:4" x14ac:dyDescent="0.25">
      <c r="A5918" t="s">
        <v>1420</v>
      </c>
      <c r="B5918">
        <v>22</v>
      </c>
      <c r="C5918" s="54">
        <v>43405</v>
      </c>
      <c r="D5918" s="3" t="str">
        <f>YEAR(Datos_Consumo[[#This Row],[FECHA]])&amp;"-"&amp;MONTH(Datos_Consumo[[#This Row],[FECHA]])</f>
        <v>2018-11</v>
      </c>
    </row>
    <row r="5919" spans="1:4" x14ac:dyDescent="0.25">
      <c r="A5919" t="s">
        <v>1420</v>
      </c>
      <c r="B5919">
        <v>12</v>
      </c>
      <c r="C5919" s="54">
        <v>43435</v>
      </c>
      <c r="D5919" s="3" t="str">
        <f>YEAR(Datos_Consumo[[#This Row],[FECHA]])&amp;"-"&amp;MONTH(Datos_Consumo[[#This Row],[FECHA]])</f>
        <v>2018-12</v>
      </c>
    </row>
    <row r="5920" spans="1:4" x14ac:dyDescent="0.25">
      <c r="A5920" t="s">
        <v>1420</v>
      </c>
      <c r="B5920">
        <v>2</v>
      </c>
      <c r="C5920" s="54">
        <v>43466</v>
      </c>
      <c r="D5920" s="3" t="str">
        <f>YEAR(Datos_Consumo[[#This Row],[FECHA]])&amp;"-"&amp;MONTH(Datos_Consumo[[#This Row],[FECHA]])</f>
        <v>2019-1</v>
      </c>
    </row>
    <row r="5921" spans="1:4" x14ac:dyDescent="0.25">
      <c r="A5921" t="s">
        <v>2942</v>
      </c>
      <c r="B5921">
        <v>15</v>
      </c>
      <c r="C5921" s="54">
        <v>43313</v>
      </c>
      <c r="D5921" s="3" t="str">
        <f>YEAR(Datos_Consumo[[#This Row],[FECHA]])&amp;"-"&amp;MONTH(Datos_Consumo[[#This Row],[FECHA]])</f>
        <v>2018-8</v>
      </c>
    </row>
    <row r="5922" spans="1:4" x14ac:dyDescent="0.25">
      <c r="A5922" t="s">
        <v>2942</v>
      </c>
      <c r="B5922">
        <v>15</v>
      </c>
      <c r="C5922" s="54">
        <v>43344</v>
      </c>
      <c r="D5922" s="3" t="str">
        <f>YEAR(Datos_Consumo[[#This Row],[FECHA]])&amp;"-"&amp;MONTH(Datos_Consumo[[#This Row],[FECHA]])</f>
        <v>2018-9</v>
      </c>
    </row>
    <row r="5923" spans="1:4" x14ac:dyDescent="0.25">
      <c r="A5923" t="s">
        <v>2942</v>
      </c>
      <c r="B5923">
        <v>24</v>
      </c>
      <c r="C5923" s="54">
        <v>43374</v>
      </c>
      <c r="D5923" s="3" t="str">
        <f>YEAR(Datos_Consumo[[#This Row],[FECHA]])&amp;"-"&amp;MONTH(Datos_Consumo[[#This Row],[FECHA]])</f>
        <v>2018-10</v>
      </c>
    </row>
    <row r="5924" spans="1:4" x14ac:dyDescent="0.25">
      <c r="A5924" t="s">
        <v>2942</v>
      </c>
      <c r="B5924">
        <v>43</v>
      </c>
      <c r="C5924" s="54">
        <v>43405</v>
      </c>
      <c r="D5924" s="3" t="str">
        <f>YEAR(Datos_Consumo[[#This Row],[FECHA]])&amp;"-"&amp;MONTH(Datos_Consumo[[#This Row],[FECHA]])</f>
        <v>2018-11</v>
      </c>
    </row>
    <row r="5925" spans="1:4" x14ac:dyDescent="0.25">
      <c r="A5925" t="s">
        <v>2942</v>
      </c>
      <c r="B5925">
        <v>25</v>
      </c>
      <c r="C5925" s="54">
        <v>43435</v>
      </c>
      <c r="D5925" s="3" t="str">
        <f>YEAR(Datos_Consumo[[#This Row],[FECHA]])&amp;"-"&amp;MONTH(Datos_Consumo[[#This Row],[FECHA]])</f>
        <v>2018-12</v>
      </c>
    </row>
    <row r="5926" spans="1:4" x14ac:dyDescent="0.25">
      <c r="A5926" t="s">
        <v>2942</v>
      </c>
      <c r="B5926">
        <v>13</v>
      </c>
      <c r="C5926" s="54">
        <v>43466</v>
      </c>
      <c r="D5926" s="3" t="str">
        <f>YEAR(Datos_Consumo[[#This Row],[FECHA]])&amp;"-"&amp;MONTH(Datos_Consumo[[#This Row],[FECHA]])</f>
        <v>2019-1</v>
      </c>
    </row>
    <row r="5927" spans="1:4" x14ac:dyDescent="0.25">
      <c r="A5927" t="s">
        <v>2943</v>
      </c>
      <c r="B5927">
        <v>19</v>
      </c>
      <c r="C5927" s="54">
        <v>43313</v>
      </c>
      <c r="D5927" s="3" t="str">
        <f>YEAR(Datos_Consumo[[#This Row],[FECHA]])&amp;"-"&amp;MONTH(Datos_Consumo[[#This Row],[FECHA]])</f>
        <v>2018-8</v>
      </c>
    </row>
    <row r="5928" spans="1:4" x14ac:dyDescent="0.25">
      <c r="A5928" t="s">
        <v>2943</v>
      </c>
      <c r="B5928">
        <v>44</v>
      </c>
      <c r="C5928" s="54">
        <v>43344</v>
      </c>
      <c r="D5928" s="3" t="str">
        <f>YEAR(Datos_Consumo[[#This Row],[FECHA]])&amp;"-"&amp;MONTH(Datos_Consumo[[#This Row],[FECHA]])</f>
        <v>2018-9</v>
      </c>
    </row>
    <row r="5929" spans="1:4" x14ac:dyDescent="0.25">
      <c r="A5929" t="s">
        <v>2943</v>
      </c>
      <c r="B5929">
        <v>1</v>
      </c>
      <c r="C5929" s="54">
        <v>43374</v>
      </c>
      <c r="D5929" s="3" t="str">
        <f>YEAR(Datos_Consumo[[#This Row],[FECHA]])&amp;"-"&amp;MONTH(Datos_Consumo[[#This Row],[FECHA]])</f>
        <v>2018-10</v>
      </c>
    </row>
    <row r="5930" spans="1:4" x14ac:dyDescent="0.25">
      <c r="A5930" t="s">
        <v>2943</v>
      </c>
      <c r="B5930">
        <v>10</v>
      </c>
      <c r="C5930" s="54">
        <v>43405</v>
      </c>
      <c r="D5930" s="3" t="str">
        <f>YEAR(Datos_Consumo[[#This Row],[FECHA]])&amp;"-"&amp;MONTH(Datos_Consumo[[#This Row],[FECHA]])</f>
        <v>2018-11</v>
      </c>
    </row>
    <row r="5931" spans="1:4" x14ac:dyDescent="0.25">
      <c r="A5931" t="s">
        <v>2943</v>
      </c>
      <c r="B5931">
        <v>1</v>
      </c>
      <c r="C5931" s="54">
        <v>43466</v>
      </c>
      <c r="D5931" s="3" t="str">
        <f>YEAR(Datos_Consumo[[#This Row],[FECHA]])&amp;"-"&amp;MONTH(Datos_Consumo[[#This Row],[FECHA]])</f>
        <v>2019-1</v>
      </c>
    </row>
    <row r="5932" spans="1:4" x14ac:dyDescent="0.25">
      <c r="A5932" t="s">
        <v>2944</v>
      </c>
      <c r="B5932">
        <v>10</v>
      </c>
      <c r="C5932" s="54">
        <v>43313</v>
      </c>
      <c r="D5932" s="3" t="str">
        <f>YEAR(Datos_Consumo[[#This Row],[FECHA]])&amp;"-"&amp;MONTH(Datos_Consumo[[#This Row],[FECHA]])</f>
        <v>2018-8</v>
      </c>
    </row>
    <row r="5933" spans="1:4" x14ac:dyDescent="0.25">
      <c r="A5933" t="s">
        <v>2945</v>
      </c>
      <c r="B5933">
        <v>97</v>
      </c>
      <c r="C5933" s="54">
        <v>43313</v>
      </c>
      <c r="D5933" s="3" t="str">
        <f>YEAR(Datos_Consumo[[#This Row],[FECHA]])&amp;"-"&amp;MONTH(Datos_Consumo[[#This Row],[FECHA]])</f>
        <v>2018-8</v>
      </c>
    </row>
    <row r="5934" spans="1:4" x14ac:dyDescent="0.25">
      <c r="A5934" t="s">
        <v>2945</v>
      </c>
      <c r="B5934">
        <v>35</v>
      </c>
      <c r="C5934" s="54">
        <v>43344</v>
      </c>
      <c r="D5934" s="3" t="str">
        <f>YEAR(Datos_Consumo[[#This Row],[FECHA]])&amp;"-"&amp;MONTH(Datos_Consumo[[#This Row],[FECHA]])</f>
        <v>2018-9</v>
      </c>
    </row>
    <row r="5935" spans="1:4" x14ac:dyDescent="0.25">
      <c r="A5935" t="s">
        <v>2945</v>
      </c>
      <c r="B5935">
        <v>85</v>
      </c>
      <c r="C5935" s="54">
        <v>43374</v>
      </c>
      <c r="D5935" s="3" t="str">
        <f>YEAR(Datos_Consumo[[#This Row],[FECHA]])&amp;"-"&amp;MONTH(Datos_Consumo[[#This Row],[FECHA]])</f>
        <v>2018-10</v>
      </c>
    </row>
    <row r="5936" spans="1:4" x14ac:dyDescent="0.25">
      <c r="A5936" t="s">
        <v>2945</v>
      </c>
      <c r="B5936">
        <v>53</v>
      </c>
      <c r="C5936" s="54">
        <v>43405</v>
      </c>
      <c r="D5936" s="3" t="str">
        <f>YEAR(Datos_Consumo[[#This Row],[FECHA]])&amp;"-"&amp;MONTH(Datos_Consumo[[#This Row],[FECHA]])</f>
        <v>2018-11</v>
      </c>
    </row>
    <row r="5937" spans="1:4" x14ac:dyDescent="0.25">
      <c r="A5937" t="s">
        <v>2945</v>
      </c>
      <c r="B5937">
        <v>24</v>
      </c>
      <c r="C5937" s="54">
        <v>43435</v>
      </c>
      <c r="D5937" s="3" t="str">
        <f>YEAR(Datos_Consumo[[#This Row],[FECHA]])&amp;"-"&amp;MONTH(Datos_Consumo[[#This Row],[FECHA]])</f>
        <v>2018-12</v>
      </c>
    </row>
    <row r="5938" spans="1:4" x14ac:dyDescent="0.25">
      <c r="A5938" t="s">
        <v>2945</v>
      </c>
      <c r="B5938">
        <v>25</v>
      </c>
      <c r="C5938" s="54">
        <v>43466</v>
      </c>
      <c r="D5938" s="3" t="str">
        <f>YEAR(Datos_Consumo[[#This Row],[FECHA]])&amp;"-"&amp;MONTH(Datos_Consumo[[#This Row],[FECHA]])</f>
        <v>2019-1</v>
      </c>
    </row>
    <row r="5939" spans="1:4" x14ac:dyDescent="0.25">
      <c r="A5939" t="s">
        <v>2946</v>
      </c>
      <c r="B5939">
        <v>7</v>
      </c>
      <c r="C5939" s="54">
        <v>43313</v>
      </c>
      <c r="D5939" s="3" t="str">
        <f>YEAR(Datos_Consumo[[#This Row],[FECHA]])&amp;"-"&amp;MONTH(Datos_Consumo[[#This Row],[FECHA]])</f>
        <v>2018-8</v>
      </c>
    </row>
    <row r="5940" spans="1:4" x14ac:dyDescent="0.25">
      <c r="A5940" t="s">
        <v>2946</v>
      </c>
      <c r="B5940">
        <v>7</v>
      </c>
      <c r="C5940" s="54">
        <v>43344</v>
      </c>
      <c r="D5940" s="3" t="str">
        <f>YEAR(Datos_Consumo[[#This Row],[FECHA]])&amp;"-"&amp;MONTH(Datos_Consumo[[#This Row],[FECHA]])</f>
        <v>2018-9</v>
      </c>
    </row>
    <row r="5941" spans="1:4" x14ac:dyDescent="0.25">
      <c r="A5941" t="s">
        <v>2946</v>
      </c>
      <c r="B5941">
        <v>4</v>
      </c>
      <c r="C5941" s="54">
        <v>43374</v>
      </c>
      <c r="D5941" s="3" t="str">
        <f>YEAR(Datos_Consumo[[#This Row],[FECHA]])&amp;"-"&amp;MONTH(Datos_Consumo[[#This Row],[FECHA]])</f>
        <v>2018-10</v>
      </c>
    </row>
    <row r="5942" spans="1:4" x14ac:dyDescent="0.25">
      <c r="A5942" t="s">
        <v>2946</v>
      </c>
      <c r="B5942">
        <v>19</v>
      </c>
      <c r="C5942" s="54">
        <v>43405</v>
      </c>
      <c r="D5942" s="3" t="str">
        <f>YEAR(Datos_Consumo[[#This Row],[FECHA]])&amp;"-"&amp;MONTH(Datos_Consumo[[#This Row],[FECHA]])</f>
        <v>2018-11</v>
      </c>
    </row>
    <row r="5943" spans="1:4" x14ac:dyDescent="0.25">
      <c r="A5943" t="s">
        <v>2946</v>
      </c>
      <c r="B5943">
        <v>3</v>
      </c>
      <c r="C5943" s="54">
        <v>43435</v>
      </c>
      <c r="D5943" s="3" t="str">
        <f>YEAR(Datos_Consumo[[#This Row],[FECHA]])&amp;"-"&amp;MONTH(Datos_Consumo[[#This Row],[FECHA]])</f>
        <v>2018-12</v>
      </c>
    </row>
    <row r="5944" spans="1:4" x14ac:dyDescent="0.25">
      <c r="A5944" t="s">
        <v>2946</v>
      </c>
      <c r="B5944">
        <v>9</v>
      </c>
      <c r="C5944" s="54">
        <v>43466</v>
      </c>
      <c r="D5944" s="3" t="str">
        <f>YEAR(Datos_Consumo[[#This Row],[FECHA]])&amp;"-"&amp;MONTH(Datos_Consumo[[#This Row],[FECHA]])</f>
        <v>2019-1</v>
      </c>
    </row>
    <row r="5945" spans="1:4" x14ac:dyDescent="0.25">
      <c r="A5945" t="s">
        <v>2947</v>
      </c>
      <c r="B5945">
        <v>16</v>
      </c>
      <c r="C5945" s="54">
        <v>43313</v>
      </c>
      <c r="D5945" s="3" t="str">
        <f>YEAR(Datos_Consumo[[#This Row],[FECHA]])&amp;"-"&amp;MONTH(Datos_Consumo[[#This Row],[FECHA]])</f>
        <v>2018-8</v>
      </c>
    </row>
    <row r="5946" spans="1:4" x14ac:dyDescent="0.25">
      <c r="A5946" t="s">
        <v>2947</v>
      </c>
      <c r="B5946">
        <v>24</v>
      </c>
      <c r="C5946" s="54">
        <v>43374</v>
      </c>
      <c r="D5946" s="3" t="str">
        <f>YEAR(Datos_Consumo[[#This Row],[FECHA]])&amp;"-"&amp;MONTH(Datos_Consumo[[#This Row],[FECHA]])</f>
        <v>2018-10</v>
      </c>
    </row>
    <row r="5947" spans="1:4" x14ac:dyDescent="0.25">
      <c r="A5947" t="s">
        <v>1421</v>
      </c>
      <c r="B5947">
        <v>23</v>
      </c>
      <c r="C5947" s="54">
        <v>43313</v>
      </c>
      <c r="D5947" s="3" t="str">
        <f>YEAR(Datos_Consumo[[#This Row],[FECHA]])&amp;"-"&amp;MONTH(Datos_Consumo[[#This Row],[FECHA]])</f>
        <v>2018-8</v>
      </c>
    </row>
    <row r="5948" spans="1:4" x14ac:dyDescent="0.25">
      <c r="A5948" t="s">
        <v>1421</v>
      </c>
      <c r="B5948">
        <v>23</v>
      </c>
      <c r="C5948" s="54">
        <v>43344</v>
      </c>
      <c r="D5948" s="3" t="str">
        <f>YEAR(Datos_Consumo[[#This Row],[FECHA]])&amp;"-"&amp;MONTH(Datos_Consumo[[#This Row],[FECHA]])</f>
        <v>2018-9</v>
      </c>
    </row>
    <row r="5949" spans="1:4" x14ac:dyDescent="0.25">
      <c r="A5949" t="s">
        <v>1421</v>
      </c>
      <c r="B5949">
        <v>34</v>
      </c>
      <c r="C5949" s="54">
        <v>43374</v>
      </c>
      <c r="D5949" s="3" t="str">
        <f>YEAR(Datos_Consumo[[#This Row],[FECHA]])&amp;"-"&amp;MONTH(Datos_Consumo[[#This Row],[FECHA]])</f>
        <v>2018-10</v>
      </c>
    </row>
    <row r="5950" spans="1:4" x14ac:dyDescent="0.25">
      <c r="A5950" t="s">
        <v>1421</v>
      </c>
      <c r="B5950">
        <v>24</v>
      </c>
      <c r="C5950" s="54">
        <v>43405</v>
      </c>
      <c r="D5950" s="3" t="str">
        <f>YEAR(Datos_Consumo[[#This Row],[FECHA]])&amp;"-"&amp;MONTH(Datos_Consumo[[#This Row],[FECHA]])</f>
        <v>2018-11</v>
      </c>
    </row>
    <row r="5951" spans="1:4" x14ac:dyDescent="0.25">
      <c r="A5951" t="s">
        <v>1421</v>
      </c>
      <c r="B5951">
        <v>3</v>
      </c>
      <c r="C5951" s="54">
        <v>43435</v>
      </c>
      <c r="D5951" s="3" t="str">
        <f>YEAR(Datos_Consumo[[#This Row],[FECHA]])&amp;"-"&amp;MONTH(Datos_Consumo[[#This Row],[FECHA]])</f>
        <v>2018-12</v>
      </c>
    </row>
    <row r="5952" spans="1:4" x14ac:dyDescent="0.25">
      <c r="A5952" t="s">
        <v>1421</v>
      </c>
      <c r="B5952">
        <v>2</v>
      </c>
      <c r="C5952" s="54">
        <v>43466</v>
      </c>
      <c r="D5952" s="3" t="str">
        <f>YEAR(Datos_Consumo[[#This Row],[FECHA]])&amp;"-"&amp;MONTH(Datos_Consumo[[#This Row],[FECHA]])</f>
        <v>2019-1</v>
      </c>
    </row>
    <row r="5953" spans="1:4" x14ac:dyDescent="0.25">
      <c r="A5953" t="s">
        <v>2948</v>
      </c>
      <c r="B5953">
        <v>28</v>
      </c>
      <c r="C5953" s="54">
        <v>43313</v>
      </c>
      <c r="D5953" s="3" t="str">
        <f>YEAR(Datos_Consumo[[#This Row],[FECHA]])&amp;"-"&amp;MONTH(Datos_Consumo[[#This Row],[FECHA]])</f>
        <v>2018-8</v>
      </c>
    </row>
    <row r="5954" spans="1:4" x14ac:dyDescent="0.25">
      <c r="A5954" t="s">
        <v>2948</v>
      </c>
      <c r="B5954">
        <v>14</v>
      </c>
      <c r="C5954" s="54">
        <v>43344</v>
      </c>
      <c r="D5954" s="3" t="str">
        <f>YEAR(Datos_Consumo[[#This Row],[FECHA]])&amp;"-"&amp;MONTH(Datos_Consumo[[#This Row],[FECHA]])</f>
        <v>2018-9</v>
      </c>
    </row>
    <row r="5955" spans="1:4" x14ac:dyDescent="0.25">
      <c r="A5955" t="s">
        <v>2948</v>
      </c>
      <c r="B5955">
        <v>48</v>
      </c>
      <c r="C5955" s="54">
        <v>43374</v>
      </c>
      <c r="D5955" s="3" t="str">
        <f>YEAR(Datos_Consumo[[#This Row],[FECHA]])&amp;"-"&amp;MONTH(Datos_Consumo[[#This Row],[FECHA]])</f>
        <v>2018-10</v>
      </c>
    </row>
    <row r="5956" spans="1:4" x14ac:dyDescent="0.25">
      <c r="A5956" t="s">
        <v>2948</v>
      </c>
      <c r="B5956">
        <v>22</v>
      </c>
      <c r="C5956" s="54">
        <v>43405</v>
      </c>
      <c r="D5956" s="3" t="str">
        <f>YEAR(Datos_Consumo[[#This Row],[FECHA]])&amp;"-"&amp;MONTH(Datos_Consumo[[#This Row],[FECHA]])</f>
        <v>2018-11</v>
      </c>
    </row>
    <row r="5957" spans="1:4" x14ac:dyDescent="0.25">
      <c r="A5957" t="s">
        <v>2948</v>
      </c>
      <c r="B5957">
        <v>20</v>
      </c>
      <c r="C5957" s="54">
        <v>43435</v>
      </c>
      <c r="D5957" s="3" t="str">
        <f>YEAR(Datos_Consumo[[#This Row],[FECHA]])&amp;"-"&amp;MONTH(Datos_Consumo[[#This Row],[FECHA]])</f>
        <v>2018-12</v>
      </c>
    </row>
    <row r="5958" spans="1:4" x14ac:dyDescent="0.25">
      <c r="A5958" t="s">
        <v>2948</v>
      </c>
      <c r="B5958">
        <v>25</v>
      </c>
      <c r="C5958" s="54">
        <v>43466</v>
      </c>
      <c r="D5958" s="3" t="str">
        <f>YEAR(Datos_Consumo[[#This Row],[FECHA]])&amp;"-"&amp;MONTH(Datos_Consumo[[#This Row],[FECHA]])</f>
        <v>2019-1</v>
      </c>
    </row>
    <row r="5959" spans="1:4" x14ac:dyDescent="0.25">
      <c r="A5959" t="s">
        <v>2949</v>
      </c>
      <c r="B5959">
        <v>30</v>
      </c>
      <c r="C5959" s="54">
        <v>43313</v>
      </c>
      <c r="D5959" s="3" t="str">
        <f>YEAR(Datos_Consumo[[#This Row],[FECHA]])&amp;"-"&amp;MONTH(Datos_Consumo[[#This Row],[FECHA]])</f>
        <v>2018-8</v>
      </c>
    </row>
    <row r="5960" spans="1:4" x14ac:dyDescent="0.25">
      <c r="A5960" t="s">
        <v>2949</v>
      </c>
      <c r="B5960">
        <v>50</v>
      </c>
      <c r="C5960" s="54">
        <v>43344</v>
      </c>
      <c r="D5960" s="3" t="str">
        <f>YEAR(Datos_Consumo[[#This Row],[FECHA]])&amp;"-"&amp;MONTH(Datos_Consumo[[#This Row],[FECHA]])</f>
        <v>2018-9</v>
      </c>
    </row>
    <row r="5961" spans="1:4" x14ac:dyDescent="0.25">
      <c r="A5961" t="s">
        <v>2949</v>
      </c>
      <c r="B5961">
        <v>40</v>
      </c>
      <c r="C5961" s="54">
        <v>43374</v>
      </c>
      <c r="D5961" s="3" t="str">
        <f>YEAR(Datos_Consumo[[#This Row],[FECHA]])&amp;"-"&amp;MONTH(Datos_Consumo[[#This Row],[FECHA]])</f>
        <v>2018-10</v>
      </c>
    </row>
    <row r="5962" spans="1:4" x14ac:dyDescent="0.25">
      <c r="A5962" t="s">
        <v>2949</v>
      </c>
      <c r="B5962">
        <v>40</v>
      </c>
      <c r="C5962" s="54">
        <v>43405</v>
      </c>
      <c r="D5962" s="3" t="str">
        <f>YEAR(Datos_Consumo[[#This Row],[FECHA]])&amp;"-"&amp;MONTH(Datos_Consumo[[#This Row],[FECHA]])</f>
        <v>2018-11</v>
      </c>
    </row>
    <row r="5963" spans="1:4" x14ac:dyDescent="0.25">
      <c r="A5963" t="s">
        <v>2949</v>
      </c>
      <c r="B5963">
        <v>10</v>
      </c>
      <c r="C5963" s="54">
        <v>43435</v>
      </c>
      <c r="D5963" s="3" t="str">
        <f>YEAR(Datos_Consumo[[#This Row],[FECHA]])&amp;"-"&amp;MONTH(Datos_Consumo[[#This Row],[FECHA]])</f>
        <v>2018-12</v>
      </c>
    </row>
    <row r="5964" spans="1:4" x14ac:dyDescent="0.25">
      <c r="A5964" t="s">
        <v>2949</v>
      </c>
      <c r="B5964">
        <v>35</v>
      </c>
      <c r="C5964" s="54">
        <v>43466</v>
      </c>
      <c r="D5964" s="3" t="str">
        <f>YEAR(Datos_Consumo[[#This Row],[FECHA]])&amp;"-"&amp;MONTH(Datos_Consumo[[#This Row],[FECHA]])</f>
        <v>2019-1</v>
      </c>
    </row>
    <row r="5965" spans="1:4" x14ac:dyDescent="0.25">
      <c r="A5965" t="s">
        <v>2950</v>
      </c>
      <c r="B5965">
        <v>21</v>
      </c>
      <c r="C5965" s="54">
        <v>43313</v>
      </c>
      <c r="D5965" s="3" t="str">
        <f>YEAR(Datos_Consumo[[#This Row],[FECHA]])&amp;"-"&amp;MONTH(Datos_Consumo[[#This Row],[FECHA]])</f>
        <v>2018-8</v>
      </c>
    </row>
    <row r="5966" spans="1:4" x14ac:dyDescent="0.25">
      <c r="A5966" t="s">
        <v>2950</v>
      </c>
      <c r="B5966">
        <v>11</v>
      </c>
      <c r="C5966" s="54">
        <v>43344</v>
      </c>
      <c r="D5966" s="3" t="str">
        <f>YEAR(Datos_Consumo[[#This Row],[FECHA]])&amp;"-"&amp;MONTH(Datos_Consumo[[#This Row],[FECHA]])</f>
        <v>2018-9</v>
      </c>
    </row>
    <row r="5967" spans="1:4" x14ac:dyDescent="0.25">
      <c r="A5967" t="s">
        <v>2950</v>
      </c>
      <c r="B5967">
        <v>24</v>
      </c>
      <c r="C5967" s="54">
        <v>43374</v>
      </c>
      <c r="D5967" s="3" t="str">
        <f>YEAR(Datos_Consumo[[#This Row],[FECHA]])&amp;"-"&amp;MONTH(Datos_Consumo[[#This Row],[FECHA]])</f>
        <v>2018-10</v>
      </c>
    </row>
    <row r="5968" spans="1:4" x14ac:dyDescent="0.25">
      <c r="A5968" t="s">
        <v>2950</v>
      </c>
      <c r="B5968">
        <v>9</v>
      </c>
      <c r="C5968" s="54">
        <v>43405</v>
      </c>
      <c r="D5968" s="3" t="str">
        <f>YEAR(Datos_Consumo[[#This Row],[FECHA]])&amp;"-"&amp;MONTH(Datos_Consumo[[#This Row],[FECHA]])</f>
        <v>2018-11</v>
      </c>
    </row>
    <row r="5969" spans="1:4" x14ac:dyDescent="0.25">
      <c r="A5969" t="s">
        <v>2950</v>
      </c>
      <c r="B5969">
        <v>1</v>
      </c>
      <c r="C5969" s="54">
        <v>43435</v>
      </c>
      <c r="D5969" s="3" t="str">
        <f>YEAR(Datos_Consumo[[#This Row],[FECHA]])&amp;"-"&amp;MONTH(Datos_Consumo[[#This Row],[FECHA]])</f>
        <v>2018-12</v>
      </c>
    </row>
    <row r="5970" spans="1:4" x14ac:dyDescent="0.25">
      <c r="A5970" t="s">
        <v>2950</v>
      </c>
      <c r="B5970">
        <v>8</v>
      </c>
      <c r="C5970" s="54">
        <v>43466</v>
      </c>
      <c r="D5970" s="3" t="str">
        <f>YEAR(Datos_Consumo[[#This Row],[FECHA]])&amp;"-"&amp;MONTH(Datos_Consumo[[#This Row],[FECHA]])</f>
        <v>2019-1</v>
      </c>
    </row>
    <row r="5971" spans="1:4" x14ac:dyDescent="0.25">
      <c r="A5971" t="s">
        <v>2951</v>
      </c>
      <c r="B5971">
        <v>1</v>
      </c>
      <c r="C5971" s="54">
        <v>43313</v>
      </c>
      <c r="D5971" s="3" t="str">
        <f>YEAR(Datos_Consumo[[#This Row],[FECHA]])&amp;"-"&amp;MONTH(Datos_Consumo[[#This Row],[FECHA]])</f>
        <v>2018-8</v>
      </c>
    </row>
    <row r="5972" spans="1:4" x14ac:dyDescent="0.25">
      <c r="A5972" t="s">
        <v>2951</v>
      </c>
      <c r="B5972">
        <v>2</v>
      </c>
      <c r="C5972" s="54">
        <v>43344</v>
      </c>
      <c r="D5972" s="3" t="str">
        <f>YEAR(Datos_Consumo[[#This Row],[FECHA]])&amp;"-"&amp;MONTH(Datos_Consumo[[#This Row],[FECHA]])</f>
        <v>2018-9</v>
      </c>
    </row>
    <row r="5973" spans="1:4" x14ac:dyDescent="0.25">
      <c r="A5973" t="s">
        <v>2951</v>
      </c>
      <c r="B5973">
        <v>5</v>
      </c>
      <c r="C5973" s="54">
        <v>43435</v>
      </c>
      <c r="D5973" s="3" t="str">
        <f>YEAR(Datos_Consumo[[#This Row],[FECHA]])&amp;"-"&amp;MONTH(Datos_Consumo[[#This Row],[FECHA]])</f>
        <v>2018-12</v>
      </c>
    </row>
    <row r="5974" spans="1:4" x14ac:dyDescent="0.25">
      <c r="A5974" t="s">
        <v>2952</v>
      </c>
      <c r="B5974">
        <v>1</v>
      </c>
      <c r="C5974" s="54">
        <v>43313</v>
      </c>
      <c r="D5974" s="3" t="str">
        <f>YEAR(Datos_Consumo[[#This Row],[FECHA]])&amp;"-"&amp;MONTH(Datos_Consumo[[#This Row],[FECHA]])</f>
        <v>2018-8</v>
      </c>
    </row>
    <row r="5975" spans="1:4" x14ac:dyDescent="0.25">
      <c r="A5975" t="s">
        <v>2952</v>
      </c>
      <c r="B5975">
        <v>2</v>
      </c>
      <c r="C5975" s="54">
        <v>43344</v>
      </c>
      <c r="D5975" s="3" t="str">
        <f>YEAR(Datos_Consumo[[#This Row],[FECHA]])&amp;"-"&amp;MONTH(Datos_Consumo[[#This Row],[FECHA]])</f>
        <v>2018-9</v>
      </c>
    </row>
    <row r="5976" spans="1:4" x14ac:dyDescent="0.25">
      <c r="A5976" t="s">
        <v>2952</v>
      </c>
      <c r="B5976">
        <v>1</v>
      </c>
      <c r="C5976" s="54">
        <v>43405</v>
      </c>
      <c r="D5976" s="3" t="str">
        <f>YEAR(Datos_Consumo[[#This Row],[FECHA]])&amp;"-"&amp;MONTH(Datos_Consumo[[#This Row],[FECHA]])</f>
        <v>2018-11</v>
      </c>
    </row>
    <row r="5977" spans="1:4" x14ac:dyDescent="0.25">
      <c r="A5977" t="s">
        <v>2952</v>
      </c>
      <c r="B5977">
        <v>3</v>
      </c>
      <c r="C5977" s="54">
        <v>43435</v>
      </c>
      <c r="D5977" s="3" t="str">
        <f>YEAR(Datos_Consumo[[#This Row],[FECHA]])&amp;"-"&amp;MONTH(Datos_Consumo[[#This Row],[FECHA]])</f>
        <v>2018-12</v>
      </c>
    </row>
    <row r="5978" spans="1:4" x14ac:dyDescent="0.25">
      <c r="A5978" t="s">
        <v>1422</v>
      </c>
      <c r="B5978">
        <v>46</v>
      </c>
      <c r="C5978" s="54">
        <v>43313</v>
      </c>
      <c r="D5978" s="3" t="str">
        <f>YEAR(Datos_Consumo[[#This Row],[FECHA]])&amp;"-"&amp;MONTH(Datos_Consumo[[#This Row],[FECHA]])</f>
        <v>2018-8</v>
      </c>
    </row>
    <row r="5979" spans="1:4" x14ac:dyDescent="0.25">
      <c r="A5979" t="s">
        <v>1422</v>
      </c>
      <c r="B5979">
        <v>39</v>
      </c>
      <c r="C5979" s="54">
        <v>43344</v>
      </c>
      <c r="D5979" s="3" t="str">
        <f>YEAR(Datos_Consumo[[#This Row],[FECHA]])&amp;"-"&amp;MONTH(Datos_Consumo[[#This Row],[FECHA]])</f>
        <v>2018-9</v>
      </c>
    </row>
    <row r="5980" spans="1:4" x14ac:dyDescent="0.25">
      <c r="A5980" t="s">
        <v>1422</v>
      </c>
      <c r="B5980">
        <v>8</v>
      </c>
      <c r="C5980" s="54">
        <v>43405</v>
      </c>
      <c r="D5980" s="3" t="str">
        <f>YEAR(Datos_Consumo[[#This Row],[FECHA]])&amp;"-"&amp;MONTH(Datos_Consumo[[#This Row],[FECHA]])</f>
        <v>2018-11</v>
      </c>
    </row>
    <row r="5981" spans="1:4" x14ac:dyDescent="0.25">
      <c r="A5981" t="s">
        <v>1422</v>
      </c>
      <c r="B5981">
        <v>15</v>
      </c>
      <c r="C5981" s="54">
        <v>43466</v>
      </c>
      <c r="D5981" s="3" t="str">
        <f>YEAR(Datos_Consumo[[#This Row],[FECHA]])&amp;"-"&amp;MONTH(Datos_Consumo[[#This Row],[FECHA]])</f>
        <v>2019-1</v>
      </c>
    </row>
    <row r="5982" spans="1:4" x14ac:dyDescent="0.25">
      <c r="A5982" t="s">
        <v>2953</v>
      </c>
      <c r="B5982">
        <v>16</v>
      </c>
      <c r="C5982" s="54">
        <v>43313</v>
      </c>
      <c r="D5982" s="3" t="str">
        <f>YEAR(Datos_Consumo[[#This Row],[FECHA]])&amp;"-"&amp;MONTH(Datos_Consumo[[#This Row],[FECHA]])</f>
        <v>2018-8</v>
      </c>
    </row>
    <row r="5983" spans="1:4" x14ac:dyDescent="0.25">
      <c r="A5983" t="s">
        <v>2953</v>
      </c>
      <c r="B5983">
        <v>2</v>
      </c>
      <c r="C5983" s="54">
        <v>43374</v>
      </c>
      <c r="D5983" s="3" t="str">
        <f>YEAR(Datos_Consumo[[#This Row],[FECHA]])&amp;"-"&amp;MONTH(Datos_Consumo[[#This Row],[FECHA]])</f>
        <v>2018-10</v>
      </c>
    </row>
    <row r="5984" spans="1:4" x14ac:dyDescent="0.25">
      <c r="A5984" t="s">
        <v>2953</v>
      </c>
      <c r="B5984">
        <v>2</v>
      </c>
      <c r="C5984" s="54">
        <v>43405</v>
      </c>
      <c r="D5984" s="3" t="str">
        <f>YEAR(Datos_Consumo[[#This Row],[FECHA]])&amp;"-"&amp;MONTH(Datos_Consumo[[#This Row],[FECHA]])</f>
        <v>2018-11</v>
      </c>
    </row>
    <row r="5985" spans="1:4" x14ac:dyDescent="0.25">
      <c r="A5985" t="s">
        <v>2953</v>
      </c>
      <c r="B5985">
        <v>5</v>
      </c>
      <c r="C5985" s="54">
        <v>43466</v>
      </c>
      <c r="D5985" s="3" t="str">
        <f>YEAR(Datos_Consumo[[#This Row],[FECHA]])&amp;"-"&amp;MONTH(Datos_Consumo[[#This Row],[FECHA]])</f>
        <v>2019-1</v>
      </c>
    </row>
    <row r="5986" spans="1:4" x14ac:dyDescent="0.25">
      <c r="A5986" t="s">
        <v>2954</v>
      </c>
      <c r="B5986">
        <v>4</v>
      </c>
      <c r="C5986" s="54">
        <v>43466</v>
      </c>
      <c r="D5986" s="3" t="str">
        <f>YEAR(Datos_Consumo[[#This Row],[FECHA]])&amp;"-"&amp;MONTH(Datos_Consumo[[#This Row],[FECHA]])</f>
        <v>2019-1</v>
      </c>
    </row>
    <row r="5987" spans="1:4" x14ac:dyDescent="0.25">
      <c r="A5987" t="s">
        <v>2955</v>
      </c>
      <c r="B5987">
        <v>30</v>
      </c>
      <c r="C5987" s="54">
        <v>43435</v>
      </c>
      <c r="D5987" s="3" t="str">
        <f>YEAR(Datos_Consumo[[#This Row],[FECHA]])&amp;"-"&amp;MONTH(Datos_Consumo[[#This Row],[FECHA]])</f>
        <v>2018-12</v>
      </c>
    </row>
    <row r="5988" spans="1:4" x14ac:dyDescent="0.25">
      <c r="A5988" t="s">
        <v>2956</v>
      </c>
      <c r="B5988">
        <v>20</v>
      </c>
      <c r="C5988" s="54">
        <v>43435</v>
      </c>
      <c r="D5988" s="3" t="str">
        <f>YEAR(Datos_Consumo[[#This Row],[FECHA]])&amp;"-"&amp;MONTH(Datos_Consumo[[#This Row],[FECHA]])</f>
        <v>2018-12</v>
      </c>
    </row>
    <row r="5989" spans="1:4" x14ac:dyDescent="0.25">
      <c r="A5989" t="s">
        <v>2957</v>
      </c>
      <c r="B5989">
        <v>33</v>
      </c>
      <c r="C5989" s="54">
        <v>43313</v>
      </c>
      <c r="D5989" s="3" t="str">
        <f>YEAR(Datos_Consumo[[#This Row],[FECHA]])&amp;"-"&amp;MONTH(Datos_Consumo[[#This Row],[FECHA]])</f>
        <v>2018-8</v>
      </c>
    </row>
    <row r="5990" spans="1:4" x14ac:dyDescent="0.25">
      <c r="A5990" t="s">
        <v>2957</v>
      </c>
      <c r="B5990">
        <v>85</v>
      </c>
      <c r="C5990" s="54">
        <v>43344</v>
      </c>
      <c r="D5990" s="3" t="str">
        <f>YEAR(Datos_Consumo[[#This Row],[FECHA]])&amp;"-"&amp;MONTH(Datos_Consumo[[#This Row],[FECHA]])</f>
        <v>2018-9</v>
      </c>
    </row>
    <row r="5991" spans="1:4" x14ac:dyDescent="0.25">
      <c r="A5991" t="s">
        <v>2957</v>
      </c>
      <c r="B5991">
        <v>60</v>
      </c>
      <c r="C5991" s="54">
        <v>43374</v>
      </c>
      <c r="D5991" s="3" t="str">
        <f>YEAR(Datos_Consumo[[#This Row],[FECHA]])&amp;"-"&amp;MONTH(Datos_Consumo[[#This Row],[FECHA]])</f>
        <v>2018-10</v>
      </c>
    </row>
    <row r="5992" spans="1:4" x14ac:dyDescent="0.25">
      <c r="A5992" t="s">
        <v>2957</v>
      </c>
      <c r="B5992">
        <v>109</v>
      </c>
      <c r="C5992" s="54">
        <v>43405</v>
      </c>
      <c r="D5992" s="3" t="str">
        <f>YEAR(Datos_Consumo[[#This Row],[FECHA]])&amp;"-"&amp;MONTH(Datos_Consumo[[#This Row],[FECHA]])</f>
        <v>2018-11</v>
      </c>
    </row>
    <row r="5993" spans="1:4" x14ac:dyDescent="0.25">
      <c r="A5993" t="s">
        <v>2957</v>
      </c>
      <c r="B5993">
        <v>35</v>
      </c>
      <c r="C5993" s="54">
        <v>43435</v>
      </c>
      <c r="D5993" s="3" t="str">
        <f>YEAR(Datos_Consumo[[#This Row],[FECHA]])&amp;"-"&amp;MONTH(Datos_Consumo[[#This Row],[FECHA]])</f>
        <v>2018-12</v>
      </c>
    </row>
    <row r="5994" spans="1:4" x14ac:dyDescent="0.25">
      <c r="A5994" t="s">
        <v>2957</v>
      </c>
      <c r="B5994">
        <v>7</v>
      </c>
      <c r="C5994" s="54">
        <v>43466</v>
      </c>
      <c r="D5994" s="3" t="str">
        <f>YEAR(Datos_Consumo[[#This Row],[FECHA]])&amp;"-"&amp;MONTH(Datos_Consumo[[#This Row],[FECHA]])</f>
        <v>2019-1</v>
      </c>
    </row>
    <row r="5995" spans="1:4" x14ac:dyDescent="0.25">
      <c r="A5995" t="s">
        <v>2958</v>
      </c>
      <c r="B5995">
        <v>34</v>
      </c>
      <c r="C5995" s="54">
        <v>43313</v>
      </c>
      <c r="D5995" s="3" t="str">
        <f>YEAR(Datos_Consumo[[#This Row],[FECHA]])&amp;"-"&amp;MONTH(Datos_Consumo[[#This Row],[FECHA]])</f>
        <v>2018-8</v>
      </c>
    </row>
    <row r="5996" spans="1:4" x14ac:dyDescent="0.25">
      <c r="A5996" t="s">
        <v>2958</v>
      </c>
      <c r="B5996">
        <v>34</v>
      </c>
      <c r="C5996" s="54">
        <v>43344</v>
      </c>
      <c r="D5996" s="3" t="str">
        <f>YEAR(Datos_Consumo[[#This Row],[FECHA]])&amp;"-"&amp;MONTH(Datos_Consumo[[#This Row],[FECHA]])</f>
        <v>2018-9</v>
      </c>
    </row>
    <row r="5997" spans="1:4" x14ac:dyDescent="0.25">
      <c r="A5997" t="s">
        <v>2958</v>
      </c>
      <c r="B5997">
        <v>56</v>
      </c>
      <c r="C5997" s="54">
        <v>43374</v>
      </c>
      <c r="D5997" s="3" t="str">
        <f>YEAR(Datos_Consumo[[#This Row],[FECHA]])&amp;"-"&amp;MONTH(Datos_Consumo[[#This Row],[FECHA]])</f>
        <v>2018-10</v>
      </c>
    </row>
    <row r="5998" spans="1:4" x14ac:dyDescent="0.25">
      <c r="A5998" t="s">
        <v>2959</v>
      </c>
      <c r="B5998">
        <v>12</v>
      </c>
      <c r="C5998" s="54">
        <v>43313</v>
      </c>
      <c r="D5998" s="3" t="str">
        <f>YEAR(Datos_Consumo[[#This Row],[FECHA]])&amp;"-"&amp;MONTH(Datos_Consumo[[#This Row],[FECHA]])</f>
        <v>2018-8</v>
      </c>
    </row>
    <row r="5999" spans="1:4" x14ac:dyDescent="0.25">
      <c r="A5999" t="s">
        <v>2959</v>
      </c>
      <c r="B5999">
        <v>2</v>
      </c>
      <c r="C5999" s="54">
        <v>43344</v>
      </c>
      <c r="D5999" s="3" t="str">
        <f>YEAR(Datos_Consumo[[#This Row],[FECHA]])&amp;"-"&amp;MONTH(Datos_Consumo[[#This Row],[FECHA]])</f>
        <v>2018-9</v>
      </c>
    </row>
    <row r="6000" spans="1:4" x14ac:dyDescent="0.25">
      <c r="A6000" t="s">
        <v>2959</v>
      </c>
      <c r="B6000">
        <v>11</v>
      </c>
      <c r="C6000" s="54">
        <v>43374</v>
      </c>
      <c r="D6000" s="3" t="str">
        <f>YEAR(Datos_Consumo[[#This Row],[FECHA]])&amp;"-"&amp;MONTH(Datos_Consumo[[#This Row],[FECHA]])</f>
        <v>2018-10</v>
      </c>
    </row>
    <row r="6001" spans="1:4" x14ac:dyDescent="0.25">
      <c r="A6001" t="s">
        <v>2959</v>
      </c>
      <c r="B6001">
        <v>14</v>
      </c>
      <c r="C6001" s="54">
        <v>43405</v>
      </c>
      <c r="D6001" s="3" t="str">
        <f>YEAR(Datos_Consumo[[#This Row],[FECHA]])&amp;"-"&amp;MONTH(Datos_Consumo[[#This Row],[FECHA]])</f>
        <v>2018-11</v>
      </c>
    </row>
    <row r="6002" spans="1:4" x14ac:dyDescent="0.25">
      <c r="A6002" t="s">
        <v>2959</v>
      </c>
      <c r="B6002">
        <v>4</v>
      </c>
      <c r="C6002" s="54">
        <v>43435</v>
      </c>
      <c r="D6002" s="3" t="str">
        <f>YEAR(Datos_Consumo[[#This Row],[FECHA]])&amp;"-"&amp;MONTH(Datos_Consumo[[#This Row],[FECHA]])</f>
        <v>2018-12</v>
      </c>
    </row>
    <row r="6003" spans="1:4" x14ac:dyDescent="0.25">
      <c r="A6003" t="s">
        <v>2960</v>
      </c>
      <c r="B6003">
        <v>100</v>
      </c>
      <c r="C6003" s="54">
        <v>43313</v>
      </c>
      <c r="D6003" s="3" t="str">
        <f>YEAR(Datos_Consumo[[#This Row],[FECHA]])&amp;"-"&amp;MONTH(Datos_Consumo[[#This Row],[FECHA]])</f>
        <v>2018-8</v>
      </c>
    </row>
    <row r="6004" spans="1:4" x14ac:dyDescent="0.25">
      <c r="A6004" t="s">
        <v>2960</v>
      </c>
      <c r="B6004">
        <v>71</v>
      </c>
      <c r="C6004" s="54">
        <v>43344</v>
      </c>
      <c r="D6004" s="3" t="str">
        <f>YEAR(Datos_Consumo[[#This Row],[FECHA]])&amp;"-"&amp;MONTH(Datos_Consumo[[#This Row],[FECHA]])</f>
        <v>2018-9</v>
      </c>
    </row>
    <row r="6005" spans="1:4" x14ac:dyDescent="0.25">
      <c r="A6005" t="s">
        <v>2960</v>
      </c>
      <c r="B6005">
        <v>105</v>
      </c>
      <c r="C6005" s="54">
        <v>43374</v>
      </c>
      <c r="D6005" s="3" t="str">
        <f>YEAR(Datos_Consumo[[#This Row],[FECHA]])&amp;"-"&amp;MONTH(Datos_Consumo[[#This Row],[FECHA]])</f>
        <v>2018-10</v>
      </c>
    </row>
    <row r="6006" spans="1:4" x14ac:dyDescent="0.25">
      <c r="A6006" t="s">
        <v>2960</v>
      </c>
      <c r="B6006">
        <v>118</v>
      </c>
      <c r="C6006" s="54">
        <v>43405</v>
      </c>
      <c r="D6006" s="3" t="str">
        <f>YEAR(Datos_Consumo[[#This Row],[FECHA]])&amp;"-"&amp;MONTH(Datos_Consumo[[#This Row],[FECHA]])</f>
        <v>2018-11</v>
      </c>
    </row>
    <row r="6007" spans="1:4" x14ac:dyDescent="0.25">
      <c r="A6007" t="s">
        <v>2960</v>
      </c>
      <c r="B6007">
        <v>71</v>
      </c>
      <c r="C6007" s="54">
        <v>43435</v>
      </c>
      <c r="D6007" s="3" t="str">
        <f>YEAR(Datos_Consumo[[#This Row],[FECHA]])&amp;"-"&amp;MONTH(Datos_Consumo[[#This Row],[FECHA]])</f>
        <v>2018-12</v>
      </c>
    </row>
    <row r="6008" spans="1:4" x14ac:dyDescent="0.25">
      <c r="A6008" t="s">
        <v>2960</v>
      </c>
      <c r="B6008">
        <v>50</v>
      </c>
      <c r="C6008" s="54">
        <v>43466</v>
      </c>
      <c r="D6008" s="3" t="str">
        <f>YEAR(Datos_Consumo[[#This Row],[FECHA]])&amp;"-"&amp;MONTH(Datos_Consumo[[#This Row],[FECHA]])</f>
        <v>2019-1</v>
      </c>
    </row>
    <row r="6009" spans="1:4" x14ac:dyDescent="0.25">
      <c r="A6009" t="s">
        <v>2961</v>
      </c>
      <c r="B6009">
        <v>40</v>
      </c>
      <c r="C6009" s="54">
        <v>43313</v>
      </c>
      <c r="D6009" s="3" t="str">
        <f>YEAR(Datos_Consumo[[#This Row],[FECHA]])&amp;"-"&amp;MONTH(Datos_Consumo[[#This Row],[FECHA]])</f>
        <v>2018-8</v>
      </c>
    </row>
    <row r="6010" spans="1:4" x14ac:dyDescent="0.25">
      <c r="A6010" t="s">
        <v>2961</v>
      </c>
      <c r="B6010">
        <v>30</v>
      </c>
      <c r="C6010" s="54">
        <v>43344</v>
      </c>
      <c r="D6010" s="3" t="str">
        <f>YEAR(Datos_Consumo[[#This Row],[FECHA]])&amp;"-"&amp;MONTH(Datos_Consumo[[#This Row],[FECHA]])</f>
        <v>2018-9</v>
      </c>
    </row>
    <row r="6011" spans="1:4" x14ac:dyDescent="0.25">
      <c r="A6011" t="s">
        <v>2961</v>
      </c>
      <c r="B6011">
        <v>25</v>
      </c>
      <c r="C6011" s="54">
        <v>43374</v>
      </c>
      <c r="D6011" s="3" t="str">
        <f>YEAR(Datos_Consumo[[#This Row],[FECHA]])&amp;"-"&amp;MONTH(Datos_Consumo[[#This Row],[FECHA]])</f>
        <v>2018-10</v>
      </c>
    </row>
    <row r="6012" spans="1:4" x14ac:dyDescent="0.25">
      <c r="A6012" t="s">
        <v>2961</v>
      </c>
      <c r="B6012">
        <v>60</v>
      </c>
      <c r="C6012" s="54">
        <v>43405</v>
      </c>
      <c r="D6012" s="3" t="str">
        <f>YEAR(Datos_Consumo[[#This Row],[FECHA]])&amp;"-"&amp;MONTH(Datos_Consumo[[#This Row],[FECHA]])</f>
        <v>2018-11</v>
      </c>
    </row>
    <row r="6013" spans="1:4" x14ac:dyDescent="0.25">
      <c r="A6013" t="s">
        <v>2961</v>
      </c>
      <c r="B6013">
        <v>25</v>
      </c>
      <c r="C6013" s="54">
        <v>43435</v>
      </c>
      <c r="D6013" s="3" t="str">
        <f>YEAR(Datos_Consumo[[#This Row],[FECHA]])&amp;"-"&amp;MONTH(Datos_Consumo[[#This Row],[FECHA]])</f>
        <v>2018-12</v>
      </c>
    </row>
    <row r="6014" spans="1:4" x14ac:dyDescent="0.25">
      <c r="A6014" t="s">
        <v>2961</v>
      </c>
      <c r="B6014">
        <v>20</v>
      </c>
      <c r="C6014" s="54">
        <v>43466</v>
      </c>
      <c r="D6014" s="3" t="str">
        <f>YEAR(Datos_Consumo[[#This Row],[FECHA]])&amp;"-"&amp;MONTH(Datos_Consumo[[#This Row],[FECHA]])</f>
        <v>2019-1</v>
      </c>
    </row>
    <row r="6015" spans="1:4" x14ac:dyDescent="0.25">
      <c r="A6015" t="s">
        <v>2962</v>
      </c>
      <c r="B6015">
        <v>55</v>
      </c>
      <c r="C6015" s="54">
        <v>43313</v>
      </c>
      <c r="D6015" s="3" t="str">
        <f>YEAR(Datos_Consumo[[#This Row],[FECHA]])&amp;"-"&amp;MONTH(Datos_Consumo[[#This Row],[FECHA]])</f>
        <v>2018-8</v>
      </c>
    </row>
    <row r="6016" spans="1:4" x14ac:dyDescent="0.25">
      <c r="A6016" t="s">
        <v>2962</v>
      </c>
      <c r="B6016">
        <v>43</v>
      </c>
      <c r="C6016" s="54">
        <v>43344</v>
      </c>
      <c r="D6016" s="3" t="str">
        <f>YEAR(Datos_Consumo[[#This Row],[FECHA]])&amp;"-"&amp;MONTH(Datos_Consumo[[#This Row],[FECHA]])</f>
        <v>2018-9</v>
      </c>
    </row>
    <row r="6017" spans="1:4" x14ac:dyDescent="0.25">
      <c r="A6017" t="s">
        <v>2962</v>
      </c>
      <c r="B6017">
        <v>75</v>
      </c>
      <c r="C6017" s="54">
        <v>43374</v>
      </c>
      <c r="D6017" s="3" t="str">
        <f>YEAR(Datos_Consumo[[#This Row],[FECHA]])&amp;"-"&amp;MONTH(Datos_Consumo[[#This Row],[FECHA]])</f>
        <v>2018-10</v>
      </c>
    </row>
    <row r="6018" spans="1:4" x14ac:dyDescent="0.25">
      <c r="A6018" t="s">
        <v>2962</v>
      </c>
      <c r="B6018">
        <v>50</v>
      </c>
      <c r="C6018" s="54">
        <v>43405</v>
      </c>
      <c r="D6018" s="3" t="str">
        <f>YEAR(Datos_Consumo[[#This Row],[FECHA]])&amp;"-"&amp;MONTH(Datos_Consumo[[#This Row],[FECHA]])</f>
        <v>2018-11</v>
      </c>
    </row>
    <row r="6019" spans="1:4" x14ac:dyDescent="0.25">
      <c r="A6019" t="s">
        <v>2962</v>
      </c>
      <c r="B6019">
        <v>31</v>
      </c>
      <c r="C6019" s="54">
        <v>43435</v>
      </c>
      <c r="D6019" s="3" t="str">
        <f>YEAR(Datos_Consumo[[#This Row],[FECHA]])&amp;"-"&amp;MONTH(Datos_Consumo[[#This Row],[FECHA]])</f>
        <v>2018-12</v>
      </c>
    </row>
    <row r="6020" spans="1:4" x14ac:dyDescent="0.25">
      <c r="A6020" t="s">
        <v>2963</v>
      </c>
      <c r="B6020">
        <v>12</v>
      </c>
      <c r="C6020" s="54">
        <v>43313</v>
      </c>
      <c r="D6020" s="3" t="str">
        <f>YEAR(Datos_Consumo[[#This Row],[FECHA]])&amp;"-"&amp;MONTH(Datos_Consumo[[#This Row],[FECHA]])</f>
        <v>2018-8</v>
      </c>
    </row>
    <row r="6021" spans="1:4" x14ac:dyDescent="0.25">
      <c r="A6021" t="s">
        <v>2963</v>
      </c>
      <c r="B6021">
        <v>8</v>
      </c>
      <c r="C6021" s="54">
        <v>43344</v>
      </c>
      <c r="D6021" s="3" t="str">
        <f>YEAR(Datos_Consumo[[#This Row],[FECHA]])&amp;"-"&amp;MONTH(Datos_Consumo[[#This Row],[FECHA]])</f>
        <v>2018-9</v>
      </c>
    </row>
    <row r="6022" spans="1:4" x14ac:dyDescent="0.25">
      <c r="A6022" t="s">
        <v>2963</v>
      </c>
      <c r="B6022">
        <v>17</v>
      </c>
      <c r="C6022" s="54">
        <v>43374</v>
      </c>
      <c r="D6022" s="3" t="str">
        <f>YEAR(Datos_Consumo[[#This Row],[FECHA]])&amp;"-"&amp;MONTH(Datos_Consumo[[#This Row],[FECHA]])</f>
        <v>2018-10</v>
      </c>
    </row>
    <row r="6023" spans="1:4" x14ac:dyDescent="0.25">
      <c r="A6023" t="s">
        <v>2963</v>
      </c>
      <c r="B6023">
        <v>15</v>
      </c>
      <c r="C6023" s="54">
        <v>43405</v>
      </c>
      <c r="D6023" s="3" t="str">
        <f>YEAR(Datos_Consumo[[#This Row],[FECHA]])&amp;"-"&amp;MONTH(Datos_Consumo[[#This Row],[FECHA]])</f>
        <v>2018-11</v>
      </c>
    </row>
    <row r="6024" spans="1:4" x14ac:dyDescent="0.25">
      <c r="A6024" t="s">
        <v>2963</v>
      </c>
      <c r="B6024">
        <v>1</v>
      </c>
      <c r="C6024" s="54">
        <v>43435</v>
      </c>
      <c r="D6024" s="3" t="str">
        <f>YEAR(Datos_Consumo[[#This Row],[FECHA]])&amp;"-"&amp;MONTH(Datos_Consumo[[#This Row],[FECHA]])</f>
        <v>2018-12</v>
      </c>
    </row>
    <row r="6025" spans="1:4" x14ac:dyDescent="0.25">
      <c r="A6025" t="s">
        <v>2964</v>
      </c>
      <c r="B6025">
        <v>31</v>
      </c>
      <c r="C6025" s="54">
        <v>43313</v>
      </c>
      <c r="D6025" s="3" t="str">
        <f>YEAR(Datos_Consumo[[#This Row],[FECHA]])&amp;"-"&amp;MONTH(Datos_Consumo[[#This Row],[FECHA]])</f>
        <v>2018-8</v>
      </c>
    </row>
    <row r="6026" spans="1:4" x14ac:dyDescent="0.25">
      <c r="A6026" t="s">
        <v>2964</v>
      </c>
      <c r="B6026">
        <v>17</v>
      </c>
      <c r="C6026" s="54">
        <v>43344</v>
      </c>
      <c r="D6026" s="3" t="str">
        <f>YEAR(Datos_Consumo[[#This Row],[FECHA]])&amp;"-"&amp;MONTH(Datos_Consumo[[#This Row],[FECHA]])</f>
        <v>2018-9</v>
      </c>
    </row>
    <row r="6027" spans="1:4" x14ac:dyDescent="0.25">
      <c r="A6027" t="s">
        <v>2964</v>
      </c>
      <c r="B6027">
        <v>10</v>
      </c>
      <c r="C6027" s="54">
        <v>43374</v>
      </c>
      <c r="D6027" s="3" t="str">
        <f>YEAR(Datos_Consumo[[#This Row],[FECHA]])&amp;"-"&amp;MONTH(Datos_Consumo[[#This Row],[FECHA]])</f>
        <v>2018-10</v>
      </c>
    </row>
    <row r="6028" spans="1:4" x14ac:dyDescent="0.25">
      <c r="A6028" t="s">
        <v>2964</v>
      </c>
      <c r="B6028">
        <v>4</v>
      </c>
      <c r="C6028" s="54">
        <v>43405</v>
      </c>
      <c r="D6028" s="3" t="str">
        <f>YEAR(Datos_Consumo[[#This Row],[FECHA]])&amp;"-"&amp;MONTH(Datos_Consumo[[#This Row],[FECHA]])</f>
        <v>2018-11</v>
      </c>
    </row>
    <row r="6029" spans="1:4" x14ac:dyDescent="0.25">
      <c r="A6029" t="s">
        <v>2964</v>
      </c>
      <c r="B6029">
        <v>20</v>
      </c>
      <c r="C6029" s="54">
        <v>43435</v>
      </c>
      <c r="D6029" s="3" t="str">
        <f>YEAR(Datos_Consumo[[#This Row],[FECHA]])&amp;"-"&amp;MONTH(Datos_Consumo[[#This Row],[FECHA]])</f>
        <v>2018-12</v>
      </c>
    </row>
    <row r="6030" spans="1:4" x14ac:dyDescent="0.25">
      <c r="A6030" t="s">
        <v>2964</v>
      </c>
      <c r="B6030">
        <v>10</v>
      </c>
      <c r="C6030" s="54">
        <v>43466</v>
      </c>
      <c r="D6030" s="3" t="str">
        <f>YEAR(Datos_Consumo[[#This Row],[FECHA]])&amp;"-"&amp;MONTH(Datos_Consumo[[#This Row],[FECHA]])</f>
        <v>2019-1</v>
      </c>
    </row>
    <row r="6031" spans="1:4" x14ac:dyDescent="0.25">
      <c r="A6031" t="s">
        <v>2965</v>
      </c>
      <c r="B6031">
        <v>12</v>
      </c>
      <c r="C6031" s="54">
        <v>43435</v>
      </c>
      <c r="D6031" s="3" t="str">
        <f>YEAR(Datos_Consumo[[#This Row],[FECHA]])&amp;"-"&amp;MONTH(Datos_Consumo[[#This Row],[FECHA]])</f>
        <v>2018-12</v>
      </c>
    </row>
    <row r="6032" spans="1:4" x14ac:dyDescent="0.25">
      <c r="A6032" t="s">
        <v>2965</v>
      </c>
      <c r="B6032">
        <v>3</v>
      </c>
      <c r="C6032" s="54">
        <v>43466</v>
      </c>
      <c r="D6032" s="3" t="str">
        <f>YEAR(Datos_Consumo[[#This Row],[FECHA]])&amp;"-"&amp;MONTH(Datos_Consumo[[#This Row],[FECHA]])</f>
        <v>2019-1</v>
      </c>
    </row>
    <row r="6033" spans="1:4" x14ac:dyDescent="0.25">
      <c r="A6033" t="s">
        <v>2966</v>
      </c>
      <c r="B6033">
        <v>1</v>
      </c>
      <c r="C6033" s="54">
        <v>43313</v>
      </c>
      <c r="D6033" s="3" t="str">
        <f>YEAR(Datos_Consumo[[#This Row],[FECHA]])&amp;"-"&amp;MONTH(Datos_Consumo[[#This Row],[FECHA]])</f>
        <v>2018-8</v>
      </c>
    </row>
    <row r="6034" spans="1:4" x14ac:dyDescent="0.25">
      <c r="A6034" t="s">
        <v>2966</v>
      </c>
      <c r="B6034">
        <v>7</v>
      </c>
      <c r="C6034" s="54">
        <v>43374</v>
      </c>
      <c r="D6034" s="3" t="str">
        <f>YEAR(Datos_Consumo[[#This Row],[FECHA]])&amp;"-"&amp;MONTH(Datos_Consumo[[#This Row],[FECHA]])</f>
        <v>2018-10</v>
      </c>
    </row>
    <row r="6035" spans="1:4" x14ac:dyDescent="0.25">
      <c r="A6035" t="s">
        <v>2966</v>
      </c>
      <c r="B6035">
        <v>11</v>
      </c>
      <c r="C6035" s="54">
        <v>43405</v>
      </c>
      <c r="D6035" s="3" t="str">
        <f>YEAR(Datos_Consumo[[#This Row],[FECHA]])&amp;"-"&amp;MONTH(Datos_Consumo[[#This Row],[FECHA]])</f>
        <v>2018-11</v>
      </c>
    </row>
    <row r="6036" spans="1:4" x14ac:dyDescent="0.25">
      <c r="A6036" t="s">
        <v>2967</v>
      </c>
      <c r="B6036">
        <v>22</v>
      </c>
      <c r="C6036" s="54">
        <v>43313</v>
      </c>
      <c r="D6036" s="3" t="str">
        <f>YEAR(Datos_Consumo[[#This Row],[FECHA]])&amp;"-"&amp;MONTH(Datos_Consumo[[#This Row],[FECHA]])</f>
        <v>2018-8</v>
      </c>
    </row>
    <row r="6037" spans="1:4" x14ac:dyDescent="0.25">
      <c r="A6037" t="s">
        <v>2967</v>
      </c>
      <c r="B6037">
        <v>7</v>
      </c>
      <c r="C6037" s="54">
        <v>43344</v>
      </c>
      <c r="D6037" s="3" t="str">
        <f>YEAR(Datos_Consumo[[#This Row],[FECHA]])&amp;"-"&amp;MONTH(Datos_Consumo[[#This Row],[FECHA]])</f>
        <v>2018-9</v>
      </c>
    </row>
    <row r="6038" spans="1:4" x14ac:dyDescent="0.25">
      <c r="A6038" t="s">
        <v>2967</v>
      </c>
      <c r="B6038">
        <v>14</v>
      </c>
      <c r="C6038" s="54">
        <v>43374</v>
      </c>
      <c r="D6038" s="3" t="str">
        <f>YEAR(Datos_Consumo[[#This Row],[FECHA]])&amp;"-"&amp;MONTH(Datos_Consumo[[#This Row],[FECHA]])</f>
        <v>2018-10</v>
      </c>
    </row>
    <row r="6039" spans="1:4" x14ac:dyDescent="0.25">
      <c r="A6039" t="s">
        <v>2967</v>
      </c>
      <c r="B6039">
        <v>7</v>
      </c>
      <c r="C6039" s="54">
        <v>43405</v>
      </c>
      <c r="D6039" s="3" t="str">
        <f>YEAR(Datos_Consumo[[#This Row],[FECHA]])&amp;"-"&amp;MONTH(Datos_Consumo[[#This Row],[FECHA]])</f>
        <v>2018-11</v>
      </c>
    </row>
    <row r="6040" spans="1:4" x14ac:dyDescent="0.25">
      <c r="A6040" t="s">
        <v>2968</v>
      </c>
      <c r="B6040">
        <v>30</v>
      </c>
      <c r="C6040" s="54">
        <v>43313</v>
      </c>
      <c r="D6040" s="3" t="str">
        <f>YEAR(Datos_Consumo[[#This Row],[FECHA]])&amp;"-"&amp;MONTH(Datos_Consumo[[#This Row],[FECHA]])</f>
        <v>2018-8</v>
      </c>
    </row>
    <row r="6041" spans="1:4" x14ac:dyDescent="0.25">
      <c r="A6041" t="s">
        <v>2968</v>
      </c>
      <c r="B6041">
        <v>87</v>
      </c>
      <c r="C6041" s="54">
        <v>43344</v>
      </c>
      <c r="D6041" s="3" t="str">
        <f>YEAR(Datos_Consumo[[#This Row],[FECHA]])&amp;"-"&amp;MONTH(Datos_Consumo[[#This Row],[FECHA]])</f>
        <v>2018-9</v>
      </c>
    </row>
    <row r="6042" spans="1:4" x14ac:dyDescent="0.25">
      <c r="A6042" t="s">
        <v>2968</v>
      </c>
      <c r="B6042">
        <v>61</v>
      </c>
      <c r="C6042" s="54">
        <v>43374</v>
      </c>
      <c r="D6042" s="3" t="str">
        <f>YEAR(Datos_Consumo[[#This Row],[FECHA]])&amp;"-"&amp;MONTH(Datos_Consumo[[#This Row],[FECHA]])</f>
        <v>2018-10</v>
      </c>
    </row>
    <row r="6043" spans="1:4" x14ac:dyDescent="0.25">
      <c r="A6043" t="s">
        <v>2968</v>
      </c>
      <c r="B6043">
        <v>104</v>
      </c>
      <c r="C6043" s="54">
        <v>43405</v>
      </c>
      <c r="D6043" s="3" t="str">
        <f>YEAR(Datos_Consumo[[#This Row],[FECHA]])&amp;"-"&amp;MONTH(Datos_Consumo[[#This Row],[FECHA]])</f>
        <v>2018-11</v>
      </c>
    </row>
    <row r="6044" spans="1:4" x14ac:dyDescent="0.25">
      <c r="A6044" t="s">
        <v>2968</v>
      </c>
      <c r="B6044">
        <v>65</v>
      </c>
      <c r="C6044" s="54">
        <v>43435</v>
      </c>
      <c r="D6044" s="3" t="str">
        <f>YEAR(Datos_Consumo[[#This Row],[FECHA]])&amp;"-"&amp;MONTH(Datos_Consumo[[#This Row],[FECHA]])</f>
        <v>2018-12</v>
      </c>
    </row>
    <row r="6045" spans="1:4" x14ac:dyDescent="0.25">
      <c r="A6045" t="s">
        <v>2968</v>
      </c>
      <c r="B6045">
        <v>55</v>
      </c>
      <c r="C6045" s="54">
        <v>43466</v>
      </c>
      <c r="D6045" s="3" t="str">
        <f>YEAR(Datos_Consumo[[#This Row],[FECHA]])&amp;"-"&amp;MONTH(Datos_Consumo[[#This Row],[FECHA]])</f>
        <v>2019-1</v>
      </c>
    </row>
    <row r="6046" spans="1:4" x14ac:dyDescent="0.25">
      <c r="A6046" t="s">
        <v>2969</v>
      </c>
      <c r="B6046">
        <v>36</v>
      </c>
      <c r="C6046" s="54">
        <v>43313</v>
      </c>
      <c r="D6046" s="3" t="str">
        <f>YEAR(Datos_Consumo[[#This Row],[FECHA]])&amp;"-"&amp;MONTH(Datos_Consumo[[#This Row],[FECHA]])</f>
        <v>2018-8</v>
      </c>
    </row>
    <row r="6047" spans="1:4" x14ac:dyDescent="0.25">
      <c r="A6047" t="s">
        <v>2969</v>
      </c>
      <c r="B6047">
        <v>35</v>
      </c>
      <c r="C6047" s="54">
        <v>43344</v>
      </c>
      <c r="D6047" s="3" t="str">
        <f>YEAR(Datos_Consumo[[#This Row],[FECHA]])&amp;"-"&amp;MONTH(Datos_Consumo[[#This Row],[FECHA]])</f>
        <v>2018-9</v>
      </c>
    </row>
    <row r="6048" spans="1:4" x14ac:dyDescent="0.25">
      <c r="A6048" t="s">
        <v>2969</v>
      </c>
      <c r="B6048">
        <v>16</v>
      </c>
      <c r="C6048" s="54">
        <v>43374</v>
      </c>
      <c r="D6048" s="3" t="str">
        <f>YEAR(Datos_Consumo[[#This Row],[FECHA]])&amp;"-"&amp;MONTH(Datos_Consumo[[#This Row],[FECHA]])</f>
        <v>2018-10</v>
      </c>
    </row>
    <row r="6049" spans="1:4" x14ac:dyDescent="0.25">
      <c r="A6049" t="s">
        <v>2969</v>
      </c>
      <c r="B6049">
        <v>14</v>
      </c>
      <c r="C6049" s="54">
        <v>43405</v>
      </c>
      <c r="D6049" s="3" t="str">
        <f>YEAR(Datos_Consumo[[#This Row],[FECHA]])&amp;"-"&amp;MONTH(Datos_Consumo[[#This Row],[FECHA]])</f>
        <v>2018-11</v>
      </c>
    </row>
    <row r="6050" spans="1:4" x14ac:dyDescent="0.25">
      <c r="A6050" t="s">
        <v>2969</v>
      </c>
      <c r="B6050">
        <v>25</v>
      </c>
      <c r="C6050" s="54">
        <v>43435</v>
      </c>
      <c r="D6050" s="3" t="str">
        <f>YEAR(Datos_Consumo[[#This Row],[FECHA]])&amp;"-"&amp;MONTH(Datos_Consumo[[#This Row],[FECHA]])</f>
        <v>2018-12</v>
      </c>
    </row>
    <row r="6051" spans="1:4" x14ac:dyDescent="0.25">
      <c r="A6051" t="s">
        <v>2969</v>
      </c>
      <c r="B6051">
        <v>8</v>
      </c>
      <c r="C6051" s="54">
        <v>43466</v>
      </c>
      <c r="D6051" s="3" t="str">
        <f>YEAR(Datos_Consumo[[#This Row],[FECHA]])&amp;"-"&amp;MONTH(Datos_Consumo[[#This Row],[FECHA]])</f>
        <v>2019-1</v>
      </c>
    </row>
    <row r="6052" spans="1:4" x14ac:dyDescent="0.25">
      <c r="A6052" t="s">
        <v>2970</v>
      </c>
      <c r="B6052">
        <v>127</v>
      </c>
      <c r="C6052" s="54">
        <v>43313</v>
      </c>
      <c r="D6052" s="3" t="str">
        <f>YEAR(Datos_Consumo[[#This Row],[FECHA]])&amp;"-"&amp;MONTH(Datos_Consumo[[#This Row],[FECHA]])</f>
        <v>2018-8</v>
      </c>
    </row>
    <row r="6053" spans="1:4" x14ac:dyDescent="0.25">
      <c r="A6053" t="s">
        <v>2970</v>
      </c>
      <c r="B6053">
        <v>177</v>
      </c>
      <c r="C6053" s="54">
        <v>43344</v>
      </c>
      <c r="D6053" s="3" t="str">
        <f>YEAR(Datos_Consumo[[#This Row],[FECHA]])&amp;"-"&amp;MONTH(Datos_Consumo[[#This Row],[FECHA]])</f>
        <v>2018-9</v>
      </c>
    </row>
    <row r="6054" spans="1:4" x14ac:dyDescent="0.25">
      <c r="A6054" t="s">
        <v>2970</v>
      </c>
      <c r="B6054">
        <v>89</v>
      </c>
      <c r="C6054" s="54">
        <v>43374</v>
      </c>
      <c r="D6054" s="3" t="str">
        <f>YEAR(Datos_Consumo[[#This Row],[FECHA]])&amp;"-"&amp;MONTH(Datos_Consumo[[#This Row],[FECHA]])</f>
        <v>2018-10</v>
      </c>
    </row>
    <row r="6055" spans="1:4" x14ac:dyDescent="0.25">
      <c r="A6055" t="s">
        <v>2970</v>
      </c>
      <c r="B6055">
        <v>161</v>
      </c>
      <c r="C6055" s="54">
        <v>43405</v>
      </c>
      <c r="D6055" s="3" t="str">
        <f>YEAR(Datos_Consumo[[#This Row],[FECHA]])&amp;"-"&amp;MONTH(Datos_Consumo[[#This Row],[FECHA]])</f>
        <v>2018-11</v>
      </c>
    </row>
    <row r="6056" spans="1:4" x14ac:dyDescent="0.25">
      <c r="A6056" t="s">
        <v>2970</v>
      </c>
      <c r="B6056">
        <v>126</v>
      </c>
      <c r="C6056" s="54">
        <v>43435</v>
      </c>
      <c r="D6056" s="3" t="str">
        <f>YEAR(Datos_Consumo[[#This Row],[FECHA]])&amp;"-"&amp;MONTH(Datos_Consumo[[#This Row],[FECHA]])</f>
        <v>2018-12</v>
      </c>
    </row>
    <row r="6057" spans="1:4" x14ac:dyDescent="0.25">
      <c r="A6057" t="s">
        <v>2970</v>
      </c>
      <c r="B6057">
        <v>56</v>
      </c>
      <c r="C6057" s="54">
        <v>43466</v>
      </c>
      <c r="D6057" s="3" t="str">
        <f>YEAR(Datos_Consumo[[#This Row],[FECHA]])&amp;"-"&amp;MONTH(Datos_Consumo[[#This Row],[FECHA]])</f>
        <v>2019-1</v>
      </c>
    </row>
    <row r="6058" spans="1:4" x14ac:dyDescent="0.25">
      <c r="A6058" t="s">
        <v>2971</v>
      </c>
      <c r="B6058">
        <v>2</v>
      </c>
      <c r="C6058" s="54">
        <v>43313</v>
      </c>
      <c r="D6058" s="3" t="str">
        <f>YEAR(Datos_Consumo[[#This Row],[FECHA]])&amp;"-"&amp;MONTH(Datos_Consumo[[#This Row],[FECHA]])</f>
        <v>2018-8</v>
      </c>
    </row>
    <row r="6059" spans="1:4" x14ac:dyDescent="0.25">
      <c r="A6059" t="s">
        <v>2971</v>
      </c>
      <c r="B6059">
        <v>2</v>
      </c>
      <c r="C6059" s="54">
        <v>43374</v>
      </c>
      <c r="D6059" s="3" t="str">
        <f>YEAR(Datos_Consumo[[#This Row],[FECHA]])&amp;"-"&amp;MONTH(Datos_Consumo[[#This Row],[FECHA]])</f>
        <v>2018-10</v>
      </c>
    </row>
    <row r="6060" spans="1:4" x14ac:dyDescent="0.25">
      <c r="A6060" t="s">
        <v>2971</v>
      </c>
      <c r="B6060">
        <v>5</v>
      </c>
      <c r="C6060" s="54">
        <v>43405</v>
      </c>
      <c r="D6060" s="3" t="str">
        <f>YEAR(Datos_Consumo[[#This Row],[FECHA]])&amp;"-"&amp;MONTH(Datos_Consumo[[#This Row],[FECHA]])</f>
        <v>2018-11</v>
      </c>
    </row>
    <row r="6061" spans="1:4" x14ac:dyDescent="0.25">
      <c r="A6061" t="s">
        <v>2971</v>
      </c>
      <c r="B6061">
        <v>1</v>
      </c>
      <c r="C6061" s="54">
        <v>43435</v>
      </c>
      <c r="D6061" s="3" t="str">
        <f>YEAR(Datos_Consumo[[#This Row],[FECHA]])&amp;"-"&amp;MONTH(Datos_Consumo[[#This Row],[FECHA]])</f>
        <v>2018-12</v>
      </c>
    </row>
    <row r="6062" spans="1:4" x14ac:dyDescent="0.25">
      <c r="A6062" t="s">
        <v>2972</v>
      </c>
      <c r="B6062">
        <v>83</v>
      </c>
      <c r="C6062" s="54">
        <v>43313</v>
      </c>
      <c r="D6062" s="3" t="str">
        <f>YEAR(Datos_Consumo[[#This Row],[FECHA]])&amp;"-"&amp;MONTH(Datos_Consumo[[#This Row],[FECHA]])</f>
        <v>2018-8</v>
      </c>
    </row>
    <row r="6063" spans="1:4" x14ac:dyDescent="0.25">
      <c r="A6063" t="s">
        <v>2972</v>
      </c>
      <c r="B6063">
        <v>45</v>
      </c>
      <c r="C6063" s="54">
        <v>43344</v>
      </c>
      <c r="D6063" s="3" t="str">
        <f>YEAR(Datos_Consumo[[#This Row],[FECHA]])&amp;"-"&amp;MONTH(Datos_Consumo[[#This Row],[FECHA]])</f>
        <v>2018-9</v>
      </c>
    </row>
    <row r="6064" spans="1:4" x14ac:dyDescent="0.25">
      <c r="A6064" t="s">
        <v>2972</v>
      </c>
      <c r="B6064">
        <v>41</v>
      </c>
      <c r="C6064" s="54">
        <v>43374</v>
      </c>
      <c r="D6064" s="3" t="str">
        <f>YEAR(Datos_Consumo[[#This Row],[FECHA]])&amp;"-"&amp;MONTH(Datos_Consumo[[#This Row],[FECHA]])</f>
        <v>2018-10</v>
      </c>
    </row>
    <row r="6065" spans="1:4" x14ac:dyDescent="0.25">
      <c r="A6065" t="s">
        <v>2972</v>
      </c>
      <c r="B6065">
        <v>39</v>
      </c>
      <c r="C6065" s="54">
        <v>43405</v>
      </c>
      <c r="D6065" s="3" t="str">
        <f>YEAR(Datos_Consumo[[#This Row],[FECHA]])&amp;"-"&amp;MONTH(Datos_Consumo[[#This Row],[FECHA]])</f>
        <v>2018-11</v>
      </c>
    </row>
    <row r="6066" spans="1:4" x14ac:dyDescent="0.25">
      <c r="A6066" t="s">
        <v>2972</v>
      </c>
      <c r="B6066">
        <v>51</v>
      </c>
      <c r="C6066" s="54">
        <v>43435</v>
      </c>
      <c r="D6066" s="3" t="str">
        <f>YEAR(Datos_Consumo[[#This Row],[FECHA]])&amp;"-"&amp;MONTH(Datos_Consumo[[#This Row],[FECHA]])</f>
        <v>2018-12</v>
      </c>
    </row>
    <row r="6067" spans="1:4" x14ac:dyDescent="0.25">
      <c r="A6067" t="s">
        <v>2972</v>
      </c>
      <c r="B6067">
        <v>27</v>
      </c>
      <c r="C6067" s="54">
        <v>43466</v>
      </c>
      <c r="D6067" s="3" t="str">
        <f>YEAR(Datos_Consumo[[#This Row],[FECHA]])&amp;"-"&amp;MONTH(Datos_Consumo[[#This Row],[FECHA]])</f>
        <v>2019-1</v>
      </c>
    </row>
    <row r="6068" spans="1:4" x14ac:dyDescent="0.25">
      <c r="A6068" t="s">
        <v>2973</v>
      </c>
      <c r="B6068">
        <v>27</v>
      </c>
      <c r="C6068" s="54">
        <v>43313</v>
      </c>
      <c r="D6068" s="3" t="str">
        <f>YEAR(Datos_Consumo[[#This Row],[FECHA]])&amp;"-"&amp;MONTH(Datos_Consumo[[#This Row],[FECHA]])</f>
        <v>2018-8</v>
      </c>
    </row>
    <row r="6069" spans="1:4" x14ac:dyDescent="0.25">
      <c r="A6069" t="s">
        <v>2973</v>
      </c>
      <c r="B6069">
        <v>16</v>
      </c>
      <c r="C6069" s="54">
        <v>43344</v>
      </c>
      <c r="D6069" s="3" t="str">
        <f>YEAR(Datos_Consumo[[#This Row],[FECHA]])&amp;"-"&amp;MONTH(Datos_Consumo[[#This Row],[FECHA]])</f>
        <v>2018-9</v>
      </c>
    </row>
    <row r="6070" spans="1:4" x14ac:dyDescent="0.25">
      <c r="A6070" t="s">
        <v>2973</v>
      </c>
      <c r="B6070">
        <v>5</v>
      </c>
      <c r="C6070" s="54">
        <v>43374</v>
      </c>
      <c r="D6070" s="3" t="str">
        <f>YEAR(Datos_Consumo[[#This Row],[FECHA]])&amp;"-"&amp;MONTH(Datos_Consumo[[#This Row],[FECHA]])</f>
        <v>2018-10</v>
      </c>
    </row>
    <row r="6071" spans="1:4" x14ac:dyDescent="0.25">
      <c r="A6071" t="s">
        <v>2973</v>
      </c>
      <c r="B6071">
        <v>13</v>
      </c>
      <c r="C6071" s="54">
        <v>43405</v>
      </c>
      <c r="D6071" s="3" t="str">
        <f>YEAR(Datos_Consumo[[#This Row],[FECHA]])&amp;"-"&amp;MONTH(Datos_Consumo[[#This Row],[FECHA]])</f>
        <v>2018-11</v>
      </c>
    </row>
    <row r="6072" spans="1:4" x14ac:dyDescent="0.25">
      <c r="A6072" t="s">
        <v>2973</v>
      </c>
      <c r="B6072">
        <v>14</v>
      </c>
      <c r="C6072" s="54">
        <v>43435</v>
      </c>
      <c r="D6072" s="3" t="str">
        <f>YEAR(Datos_Consumo[[#This Row],[FECHA]])&amp;"-"&amp;MONTH(Datos_Consumo[[#This Row],[FECHA]])</f>
        <v>2018-12</v>
      </c>
    </row>
    <row r="6073" spans="1:4" x14ac:dyDescent="0.25">
      <c r="A6073" t="s">
        <v>2973</v>
      </c>
      <c r="B6073">
        <v>4</v>
      </c>
      <c r="C6073" s="54">
        <v>43466</v>
      </c>
      <c r="D6073" s="3" t="str">
        <f>YEAR(Datos_Consumo[[#This Row],[FECHA]])&amp;"-"&amp;MONTH(Datos_Consumo[[#This Row],[FECHA]])</f>
        <v>2019-1</v>
      </c>
    </row>
    <row r="6074" spans="1:4" x14ac:dyDescent="0.25">
      <c r="A6074" t="s">
        <v>2974</v>
      </c>
      <c r="B6074">
        <v>108</v>
      </c>
      <c r="C6074" s="54">
        <v>43313</v>
      </c>
      <c r="D6074" s="3" t="str">
        <f>YEAR(Datos_Consumo[[#This Row],[FECHA]])&amp;"-"&amp;MONTH(Datos_Consumo[[#This Row],[FECHA]])</f>
        <v>2018-8</v>
      </c>
    </row>
    <row r="6075" spans="1:4" x14ac:dyDescent="0.25">
      <c r="A6075" t="s">
        <v>2974</v>
      </c>
      <c r="B6075">
        <v>12</v>
      </c>
      <c r="C6075" s="54">
        <v>43344</v>
      </c>
      <c r="D6075" s="3" t="str">
        <f>YEAR(Datos_Consumo[[#This Row],[FECHA]])&amp;"-"&amp;MONTH(Datos_Consumo[[#This Row],[FECHA]])</f>
        <v>2018-9</v>
      </c>
    </row>
    <row r="6076" spans="1:4" x14ac:dyDescent="0.25">
      <c r="A6076" t="s">
        <v>2974</v>
      </c>
      <c r="B6076">
        <v>10</v>
      </c>
      <c r="C6076" s="54">
        <v>43374</v>
      </c>
      <c r="D6076" s="3" t="str">
        <f>YEAR(Datos_Consumo[[#This Row],[FECHA]])&amp;"-"&amp;MONTH(Datos_Consumo[[#This Row],[FECHA]])</f>
        <v>2018-10</v>
      </c>
    </row>
    <row r="6077" spans="1:4" x14ac:dyDescent="0.25">
      <c r="A6077" t="s">
        <v>2974</v>
      </c>
      <c r="B6077">
        <v>30</v>
      </c>
      <c r="C6077" s="54">
        <v>43405</v>
      </c>
      <c r="D6077" s="3" t="str">
        <f>YEAR(Datos_Consumo[[#This Row],[FECHA]])&amp;"-"&amp;MONTH(Datos_Consumo[[#This Row],[FECHA]])</f>
        <v>2018-11</v>
      </c>
    </row>
    <row r="6078" spans="1:4" x14ac:dyDescent="0.25">
      <c r="A6078" t="s">
        <v>2974</v>
      </c>
      <c r="B6078">
        <v>6</v>
      </c>
      <c r="C6078" s="54">
        <v>43435</v>
      </c>
      <c r="D6078" s="3" t="str">
        <f>YEAR(Datos_Consumo[[#This Row],[FECHA]])&amp;"-"&amp;MONTH(Datos_Consumo[[#This Row],[FECHA]])</f>
        <v>2018-12</v>
      </c>
    </row>
    <row r="6079" spans="1:4" x14ac:dyDescent="0.25">
      <c r="A6079" t="s">
        <v>2974</v>
      </c>
      <c r="B6079">
        <v>14</v>
      </c>
      <c r="C6079" s="54">
        <v>43466</v>
      </c>
      <c r="D6079" s="3" t="str">
        <f>YEAR(Datos_Consumo[[#This Row],[FECHA]])&amp;"-"&amp;MONTH(Datos_Consumo[[#This Row],[FECHA]])</f>
        <v>2019-1</v>
      </c>
    </row>
    <row r="6080" spans="1:4" x14ac:dyDescent="0.25">
      <c r="A6080" t="s">
        <v>2975</v>
      </c>
      <c r="B6080">
        <v>49</v>
      </c>
      <c r="C6080" s="54">
        <v>43313</v>
      </c>
      <c r="D6080" s="3" t="str">
        <f>YEAR(Datos_Consumo[[#This Row],[FECHA]])&amp;"-"&amp;MONTH(Datos_Consumo[[#This Row],[FECHA]])</f>
        <v>2018-8</v>
      </c>
    </row>
    <row r="6081" spans="1:4" x14ac:dyDescent="0.25">
      <c r="A6081" t="s">
        <v>2975</v>
      </c>
      <c r="B6081">
        <v>33</v>
      </c>
      <c r="C6081" s="54">
        <v>43344</v>
      </c>
      <c r="D6081" s="3" t="str">
        <f>YEAR(Datos_Consumo[[#This Row],[FECHA]])&amp;"-"&amp;MONTH(Datos_Consumo[[#This Row],[FECHA]])</f>
        <v>2018-9</v>
      </c>
    </row>
    <row r="6082" spans="1:4" x14ac:dyDescent="0.25">
      <c r="A6082" t="s">
        <v>2975</v>
      </c>
      <c r="B6082">
        <v>2</v>
      </c>
      <c r="C6082" s="54">
        <v>43405</v>
      </c>
      <c r="D6082" s="3" t="str">
        <f>YEAR(Datos_Consumo[[#This Row],[FECHA]])&amp;"-"&amp;MONTH(Datos_Consumo[[#This Row],[FECHA]])</f>
        <v>2018-11</v>
      </c>
    </row>
    <row r="6083" spans="1:4" x14ac:dyDescent="0.25">
      <c r="A6083" t="s">
        <v>2975</v>
      </c>
      <c r="B6083">
        <v>26</v>
      </c>
      <c r="C6083" s="54">
        <v>43435</v>
      </c>
      <c r="D6083" s="3" t="str">
        <f>YEAR(Datos_Consumo[[#This Row],[FECHA]])&amp;"-"&amp;MONTH(Datos_Consumo[[#This Row],[FECHA]])</f>
        <v>2018-12</v>
      </c>
    </row>
    <row r="6084" spans="1:4" x14ac:dyDescent="0.25">
      <c r="A6084" t="s">
        <v>2975</v>
      </c>
      <c r="B6084">
        <v>41</v>
      </c>
      <c r="C6084" s="54">
        <v>43466</v>
      </c>
      <c r="D6084" s="3" t="str">
        <f>YEAR(Datos_Consumo[[#This Row],[FECHA]])&amp;"-"&amp;MONTH(Datos_Consumo[[#This Row],[FECHA]])</f>
        <v>2019-1</v>
      </c>
    </row>
    <row r="6085" spans="1:4" x14ac:dyDescent="0.25">
      <c r="A6085" t="s">
        <v>2976</v>
      </c>
      <c r="B6085">
        <v>14</v>
      </c>
      <c r="C6085" s="54">
        <v>43313</v>
      </c>
      <c r="D6085" s="3" t="str">
        <f>YEAR(Datos_Consumo[[#This Row],[FECHA]])&amp;"-"&amp;MONTH(Datos_Consumo[[#This Row],[FECHA]])</f>
        <v>2018-8</v>
      </c>
    </row>
    <row r="6086" spans="1:4" x14ac:dyDescent="0.25">
      <c r="A6086" t="s">
        <v>2976</v>
      </c>
      <c r="B6086">
        <v>3</v>
      </c>
      <c r="C6086" s="54">
        <v>43344</v>
      </c>
      <c r="D6086" s="3" t="str">
        <f>YEAR(Datos_Consumo[[#This Row],[FECHA]])&amp;"-"&amp;MONTH(Datos_Consumo[[#This Row],[FECHA]])</f>
        <v>2018-9</v>
      </c>
    </row>
    <row r="6087" spans="1:4" x14ac:dyDescent="0.25">
      <c r="A6087" t="s">
        <v>2976</v>
      </c>
      <c r="B6087">
        <v>10</v>
      </c>
      <c r="C6087" s="54">
        <v>43374</v>
      </c>
      <c r="D6087" s="3" t="str">
        <f>YEAR(Datos_Consumo[[#This Row],[FECHA]])&amp;"-"&amp;MONTH(Datos_Consumo[[#This Row],[FECHA]])</f>
        <v>2018-10</v>
      </c>
    </row>
    <row r="6088" spans="1:4" x14ac:dyDescent="0.25">
      <c r="A6088" t="s">
        <v>2976</v>
      </c>
      <c r="B6088">
        <v>5</v>
      </c>
      <c r="C6088" s="54">
        <v>43435</v>
      </c>
      <c r="D6088" s="3" t="str">
        <f>YEAR(Datos_Consumo[[#This Row],[FECHA]])&amp;"-"&amp;MONTH(Datos_Consumo[[#This Row],[FECHA]])</f>
        <v>2018-12</v>
      </c>
    </row>
    <row r="6089" spans="1:4" x14ac:dyDescent="0.25">
      <c r="A6089" t="s">
        <v>2976</v>
      </c>
      <c r="B6089">
        <v>2</v>
      </c>
      <c r="C6089" s="54">
        <v>43466</v>
      </c>
      <c r="D6089" s="3" t="str">
        <f>YEAR(Datos_Consumo[[#This Row],[FECHA]])&amp;"-"&amp;MONTH(Datos_Consumo[[#This Row],[FECHA]])</f>
        <v>2019-1</v>
      </c>
    </row>
    <row r="6090" spans="1:4" x14ac:dyDescent="0.25">
      <c r="A6090" t="s">
        <v>2977</v>
      </c>
      <c r="B6090">
        <v>14</v>
      </c>
      <c r="C6090" s="54">
        <v>43313</v>
      </c>
      <c r="D6090" s="3" t="str">
        <f>YEAR(Datos_Consumo[[#This Row],[FECHA]])&amp;"-"&amp;MONTH(Datos_Consumo[[#This Row],[FECHA]])</f>
        <v>2018-8</v>
      </c>
    </row>
    <row r="6091" spans="1:4" x14ac:dyDescent="0.25">
      <c r="A6091" t="s">
        <v>2977</v>
      </c>
      <c r="B6091">
        <v>12</v>
      </c>
      <c r="C6091" s="54">
        <v>43344</v>
      </c>
      <c r="D6091" s="3" t="str">
        <f>YEAR(Datos_Consumo[[#This Row],[FECHA]])&amp;"-"&amp;MONTH(Datos_Consumo[[#This Row],[FECHA]])</f>
        <v>2018-9</v>
      </c>
    </row>
    <row r="6092" spans="1:4" x14ac:dyDescent="0.25">
      <c r="A6092" t="s">
        <v>2977</v>
      </c>
      <c r="B6092">
        <v>10</v>
      </c>
      <c r="C6092" s="54">
        <v>43435</v>
      </c>
      <c r="D6092" s="3" t="str">
        <f>YEAR(Datos_Consumo[[#This Row],[FECHA]])&amp;"-"&amp;MONTH(Datos_Consumo[[#This Row],[FECHA]])</f>
        <v>2018-12</v>
      </c>
    </row>
    <row r="6093" spans="1:4" x14ac:dyDescent="0.25">
      <c r="A6093" t="s">
        <v>2977</v>
      </c>
      <c r="B6093">
        <v>14</v>
      </c>
      <c r="C6093" s="54">
        <v>43466</v>
      </c>
      <c r="D6093" s="3" t="str">
        <f>YEAR(Datos_Consumo[[#This Row],[FECHA]])&amp;"-"&amp;MONTH(Datos_Consumo[[#This Row],[FECHA]])</f>
        <v>2019-1</v>
      </c>
    </row>
    <row r="6094" spans="1:4" x14ac:dyDescent="0.25">
      <c r="A6094" t="s">
        <v>2978</v>
      </c>
      <c r="B6094">
        <v>28</v>
      </c>
      <c r="C6094" s="54">
        <v>43313</v>
      </c>
      <c r="D6094" s="3" t="str">
        <f>YEAR(Datos_Consumo[[#This Row],[FECHA]])&amp;"-"&amp;MONTH(Datos_Consumo[[#This Row],[FECHA]])</f>
        <v>2018-8</v>
      </c>
    </row>
    <row r="6095" spans="1:4" x14ac:dyDescent="0.25">
      <c r="A6095" t="s">
        <v>2978</v>
      </c>
      <c r="B6095">
        <v>39</v>
      </c>
      <c r="C6095" s="54">
        <v>43344</v>
      </c>
      <c r="D6095" s="3" t="str">
        <f>YEAR(Datos_Consumo[[#This Row],[FECHA]])&amp;"-"&amp;MONTH(Datos_Consumo[[#This Row],[FECHA]])</f>
        <v>2018-9</v>
      </c>
    </row>
    <row r="6096" spans="1:4" x14ac:dyDescent="0.25">
      <c r="A6096" t="s">
        <v>2978</v>
      </c>
      <c r="B6096">
        <v>20</v>
      </c>
      <c r="C6096" s="54">
        <v>43374</v>
      </c>
      <c r="D6096" s="3" t="str">
        <f>YEAR(Datos_Consumo[[#This Row],[FECHA]])&amp;"-"&amp;MONTH(Datos_Consumo[[#This Row],[FECHA]])</f>
        <v>2018-10</v>
      </c>
    </row>
    <row r="6097" spans="1:4" x14ac:dyDescent="0.25">
      <c r="A6097" t="s">
        <v>2978</v>
      </c>
      <c r="B6097">
        <v>57</v>
      </c>
      <c r="C6097" s="54">
        <v>43405</v>
      </c>
      <c r="D6097" s="3" t="str">
        <f>YEAR(Datos_Consumo[[#This Row],[FECHA]])&amp;"-"&amp;MONTH(Datos_Consumo[[#This Row],[FECHA]])</f>
        <v>2018-11</v>
      </c>
    </row>
    <row r="6098" spans="1:4" x14ac:dyDescent="0.25">
      <c r="A6098" t="s">
        <v>2978</v>
      </c>
      <c r="B6098">
        <v>13</v>
      </c>
      <c r="C6098" s="54">
        <v>43435</v>
      </c>
      <c r="D6098" s="3" t="str">
        <f>YEAR(Datos_Consumo[[#This Row],[FECHA]])&amp;"-"&amp;MONTH(Datos_Consumo[[#This Row],[FECHA]])</f>
        <v>2018-12</v>
      </c>
    </row>
    <row r="6099" spans="1:4" x14ac:dyDescent="0.25">
      <c r="A6099" t="s">
        <v>2978</v>
      </c>
      <c r="B6099">
        <v>13</v>
      </c>
      <c r="C6099" s="54">
        <v>43466</v>
      </c>
      <c r="D6099" s="3" t="str">
        <f>YEAR(Datos_Consumo[[#This Row],[FECHA]])&amp;"-"&amp;MONTH(Datos_Consumo[[#This Row],[FECHA]])</f>
        <v>2019-1</v>
      </c>
    </row>
    <row r="6100" spans="1:4" x14ac:dyDescent="0.25">
      <c r="A6100" t="s">
        <v>2979</v>
      </c>
      <c r="B6100">
        <v>7</v>
      </c>
      <c r="C6100" s="54">
        <v>43313</v>
      </c>
      <c r="D6100" s="3" t="str">
        <f>YEAR(Datos_Consumo[[#This Row],[FECHA]])&amp;"-"&amp;MONTH(Datos_Consumo[[#This Row],[FECHA]])</f>
        <v>2018-8</v>
      </c>
    </row>
    <row r="6101" spans="1:4" x14ac:dyDescent="0.25">
      <c r="A6101" t="s">
        <v>2979</v>
      </c>
      <c r="B6101">
        <v>28</v>
      </c>
      <c r="C6101" s="54">
        <v>43344</v>
      </c>
      <c r="D6101" s="3" t="str">
        <f>YEAR(Datos_Consumo[[#This Row],[FECHA]])&amp;"-"&amp;MONTH(Datos_Consumo[[#This Row],[FECHA]])</f>
        <v>2018-9</v>
      </c>
    </row>
    <row r="6102" spans="1:4" x14ac:dyDescent="0.25">
      <c r="A6102" t="s">
        <v>2979</v>
      </c>
      <c r="B6102">
        <v>2</v>
      </c>
      <c r="C6102" s="54">
        <v>43374</v>
      </c>
      <c r="D6102" s="3" t="str">
        <f>YEAR(Datos_Consumo[[#This Row],[FECHA]])&amp;"-"&amp;MONTH(Datos_Consumo[[#This Row],[FECHA]])</f>
        <v>2018-10</v>
      </c>
    </row>
    <row r="6103" spans="1:4" x14ac:dyDescent="0.25">
      <c r="A6103" t="s">
        <v>2979</v>
      </c>
      <c r="B6103">
        <v>9</v>
      </c>
      <c r="C6103" s="54">
        <v>43405</v>
      </c>
      <c r="D6103" s="3" t="str">
        <f>YEAR(Datos_Consumo[[#This Row],[FECHA]])&amp;"-"&amp;MONTH(Datos_Consumo[[#This Row],[FECHA]])</f>
        <v>2018-11</v>
      </c>
    </row>
    <row r="6104" spans="1:4" x14ac:dyDescent="0.25">
      <c r="A6104" t="s">
        <v>2979</v>
      </c>
      <c r="B6104">
        <v>5</v>
      </c>
      <c r="C6104" s="54">
        <v>43435</v>
      </c>
      <c r="D6104" s="3" t="str">
        <f>YEAR(Datos_Consumo[[#This Row],[FECHA]])&amp;"-"&amp;MONTH(Datos_Consumo[[#This Row],[FECHA]])</f>
        <v>2018-12</v>
      </c>
    </row>
    <row r="6105" spans="1:4" x14ac:dyDescent="0.25">
      <c r="A6105" t="s">
        <v>2979</v>
      </c>
      <c r="B6105">
        <v>17</v>
      </c>
      <c r="C6105" s="54">
        <v>43466</v>
      </c>
      <c r="D6105" s="3" t="str">
        <f>YEAR(Datos_Consumo[[#This Row],[FECHA]])&amp;"-"&amp;MONTH(Datos_Consumo[[#This Row],[FECHA]])</f>
        <v>2019-1</v>
      </c>
    </row>
    <row r="6106" spans="1:4" x14ac:dyDescent="0.25">
      <c r="A6106" t="s">
        <v>2980</v>
      </c>
      <c r="B6106">
        <v>1</v>
      </c>
      <c r="C6106" s="54">
        <v>43374</v>
      </c>
      <c r="D6106" s="3" t="str">
        <f>YEAR(Datos_Consumo[[#This Row],[FECHA]])&amp;"-"&amp;MONTH(Datos_Consumo[[#This Row],[FECHA]])</f>
        <v>2018-10</v>
      </c>
    </row>
    <row r="6107" spans="1:4" x14ac:dyDescent="0.25">
      <c r="A6107" t="s">
        <v>2980</v>
      </c>
      <c r="B6107">
        <v>2</v>
      </c>
      <c r="C6107" s="54">
        <v>43405</v>
      </c>
      <c r="D6107" s="3" t="str">
        <f>YEAR(Datos_Consumo[[#This Row],[FECHA]])&amp;"-"&amp;MONTH(Datos_Consumo[[#This Row],[FECHA]])</f>
        <v>2018-11</v>
      </c>
    </row>
    <row r="6108" spans="1:4" x14ac:dyDescent="0.25">
      <c r="A6108" t="s">
        <v>2980</v>
      </c>
      <c r="B6108">
        <v>10</v>
      </c>
      <c r="C6108" s="54">
        <v>43466</v>
      </c>
      <c r="D6108" s="3" t="str">
        <f>YEAR(Datos_Consumo[[#This Row],[FECHA]])&amp;"-"&amp;MONTH(Datos_Consumo[[#This Row],[FECHA]])</f>
        <v>2019-1</v>
      </c>
    </row>
    <row r="6109" spans="1:4" x14ac:dyDescent="0.25">
      <c r="A6109" t="s">
        <v>2981</v>
      </c>
      <c r="B6109">
        <v>28</v>
      </c>
      <c r="C6109" s="54">
        <v>43313</v>
      </c>
      <c r="D6109" s="3" t="str">
        <f>YEAR(Datos_Consumo[[#This Row],[FECHA]])&amp;"-"&amp;MONTH(Datos_Consumo[[#This Row],[FECHA]])</f>
        <v>2018-8</v>
      </c>
    </row>
    <row r="6110" spans="1:4" x14ac:dyDescent="0.25">
      <c r="A6110" t="s">
        <v>2981</v>
      </c>
      <c r="B6110">
        <v>50</v>
      </c>
      <c r="C6110" s="54">
        <v>43344</v>
      </c>
      <c r="D6110" s="3" t="str">
        <f>YEAR(Datos_Consumo[[#This Row],[FECHA]])&amp;"-"&amp;MONTH(Datos_Consumo[[#This Row],[FECHA]])</f>
        <v>2018-9</v>
      </c>
    </row>
    <row r="6111" spans="1:4" x14ac:dyDescent="0.25">
      <c r="A6111" t="s">
        <v>2981</v>
      </c>
      <c r="B6111">
        <v>25</v>
      </c>
      <c r="C6111" s="54">
        <v>43374</v>
      </c>
      <c r="D6111" s="3" t="str">
        <f>YEAR(Datos_Consumo[[#This Row],[FECHA]])&amp;"-"&amp;MONTH(Datos_Consumo[[#This Row],[FECHA]])</f>
        <v>2018-10</v>
      </c>
    </row>
    <row r="6112" spans="1:4" x14ac:dyDescent="0.25">
      <c r="A6112" t="s">
        <v>2981</v>
      </c>
      <c r="B6112">
        <v>47</v>
      </c>
      <c r="C6112" s="54">
        <v>43405</v>
      </c>
      <c r="D6112" s="3" t="str">
        <f>YEAR(Datos_Consumo[[#This Row],[FECHA]])&amp;"-"&amp;MONTH(Datos_Consumo[[#This Row],[FECHA]])</f>
        <v>2018-11</v>
      </c>
    </row>
    <row r="6113" spans="1:4" x14ac:dyDescent="0.25">
      <c r="A6113" t="s">
        <v>2982</v>
      </c>
      <c r="B6113">
        <v>150</v>
      </c>
      <c r="C6113" s="54">
        <v>43313</v>
      </c>
      <c r="D6113" s="3" t="str">
        <f>YEAR(Datos_Consumo[[#This Row],[FECHA]])&amp;"-"&amp;MONTH(Datos_Consumo[[#This Row],[FECHA]])</f>
        <v>2018-8</v>
      </c>
    </row>
    <row r="6114" spans="1:4" x14ac:dyDescent="0.25">
      <c r="A6114" t="s">
        <v>2982</v>
      </c>
      <c r="B6114">
        <v>98</v>
      </c>
      <c r="C6114" s="54">
        <v>43344</v>
      </c>
      <c r="D6114" s="3" t="str">
        <f>YEAR(Datos_Consumo[[#This Row],[FECHA]])&amp;"-"&amp;MONTH(Datos_Consumo[[#This Row],[FECHA]])</f>
        <v>2018-9</v>
      </c>
    </row>
    <row r="6115" spans="1:4" x14ac:dyDescent="0.25">
      <c r="A6115" t="s">
        <v>2982</v>
      </c>
      <c r="B6115">
        <v>52</v>
      </c>
      <c r="C6115" s="54">
        <v>43374</v>
      </c>
      <c r="D6115" s="3" t="str">
        <f>YEAR(Datos_Consumo[[#This Row],[FECHA]])&amp;"-"&amp;MONTH(Datos_Consumo[[#This Row],[FECHA]])</f>
        <v>2018-10</v>
      </c>
    </row>
    <row r="6116" spans="1:4" x14ac:dyDescent="0.25">
      <c r="A6116" t="s">
        <v>2983</v>
      </c>
      <c r="B6116">
        <v>4</v>
      </c>
      <c r="C6116" s="54">
        <v>43313</v>
      </c>
      <c r="D6116" s="3" t="str">
        <f>YEAR(Datos_Consumo[[#This Row],[FECHA]])&amp;"-"&amp;MONTH(Datos_Consumo[[#This Row],[FECHA]])</f>
        <v>2018-8</v>
      </c>
    </row>
    <row r="6117" spans="1:4" x14ac:dyDescent="0.25">
      <c r="A6117" t="s">
        <v>2983</v>
      </c>
      <c r="B6117">
        <v>28</v>
      </c>
      <c r="C6117" s="54">
        <v>43374</v>
      </c>
      <c r="D6117" s="3" t="str">
        <f>YEAR(Datos_Consumo[[#This Row],[FECHA]])&amp;"-"&amp;MONTH(Datos_Consumo[[#This Row],[FECHA]])</f>
        <v>2018-10</v>
      </c>
    </row>
    <row r="6118" spans="1:4" x14ac:dyDescent="0.25">
      <c r="A6118" t="s">
        <v>2983</v>
      </c>
      <c r="B6118">
        <v>2</v>
      </c>
      <c r="C6118" s="54">
        <v>43405</v>
      </c>
      <c r="D6118" s="3" t="str">
        <f>YEAR(Datos_Consumo[[#This Row],[FECHA]])&amp;"-"&amp;MONTH(Datos_Consumo[[#This Row],[FECHA]])</f>
        <v>2018-11</v>
      </c>
    </row>
    <row r="6119" spans="1:4" x14ac:dyDescent="0.25">
      <c r="A6119" t="s">
        <v>2983</v>
      </c>
      <c r="B6119">
        <v>7</v>
      </c>
      <c r="C6119" s="54">
        <v>43435</v>
      </c>
      <c r="D6119" s="3" t="str">
        <f>YEAR(Datos_Consumo[[#This Row],[FECHA]])&amp;"-"&amp;MONTH(Datos_Consumo[[#This Row],[FECHA]])</f>
        <v>2018-12</v>
      </c>
    </row>
    <row r="6120" spans="1:4" x14ac:dyDescent="0.25">
      <c r="A6120" t="s">
        <v>2984</v>
      </c>
      <c r="B6120">
        <v>49</v>
      </c>
      <c r="C6120" s="54">
        <v>43313</v>
      </c>
      <c r="D6120" s="3" t="str">
        <f>YEAR(Datos_Consumo[[#This Row],[FECHA]])&amp;"-"&amp;MONTH(Datos_Consumo[[#This Row],[FECHA]])</f>
        <v>2018-8</v>
      </c>
    </row>
    <row r="6121" spans="1:4" x14ac:dyDescent="0.25">
      <c r="A6121" t="s">
        <v>2984</v>
      </c>
      <c r="B6121">
        <v>22</v>
      </c>
      <c r="C6121" s="54">
        <v>43344</v>
      </c>
      <c r="D6121" s="3" t="str">
        <f>YEAR(Datos_Consumo[[#This Row],[FECHA]])&amp;"-"&amp;MONTH(Datos_Consumo[[#This Row],[FECHA]])</f>
        <v>2018-9</v>
      </c>
    </row>
    <row r="6122" spans="1:4" x14ac:dyDescent="0.25">
      <c r="A6122" t="s">
        <v>2984</v>
      </c>
      <c r="B6122">
        <v>23</v>
      </c>
      <c r="C6122" s="54">
        <v>43374</v>
      </c>
      <c r="D6122" s="3" t="str">
        <f>YEAR(Datos_Consumo[[#This Row],[FECHA]])&amp;"-"&amp;MONTH(Datos_Consumo[[#This Row],[FECHA]])</f>
        <v>2018-10</v>
      </c>
    </row>
    <row r="6123" spans="1:4" x14ac:dyDescent="0.25">
      <c r="A6123" t="s">
        <v>2984</v>
      </c>
      <c r="B6123">
        <v>6</v>
      </c>
      <c r="C6123" s="54">
        <v>43405</v>
      </c>
      <c r="D6123" s="3" t="str">
        <f>YEAR(Datos_Consumo[[#This Row],[FECHA]])&amp;"-"&amp;MONTH(Datos_Consumo[[#This Row],[FECHA]])</f>
        <v>2018-11</v>
      </c>
    </row>
    <row r="6124" spans="1:4" x14ac:dyDescent="0.25">
      <c r="A6124" t="s">
        <v>2985</v>
      </c>
      <c r="B6124">
        <v>4</v>
      </c>
      <c r="C6124" s="54">
        <v>43435</v>
      </c>
      <c r="D6124" s="3" t="str">
        <f>YEAR(Datos_Consumo[[#This Row],[FECHA]])&amp;"-"&amp;MONTH(Datos_Consumo[[#This Row],[FECHA]])</f>
        <v>2018-12</v>
      </c>
    </row>
    <row r="6125" spans="1:4" x14ac:dyDescent="0.25">
      <c r="A6125" t="s">
        <v>2985</v>
      </c>
      <c r="B6125">
        <v>3</v>
      </c>
      <c r="C6125" s="54">
        <v>43466</v>
      </c>
      <c r="D6125" s="3" t="str">
        <f>YEAR(Datos_Consumo[[#This Row],[FECHA]])&amp;"-"&amp;MONTH(Datos_Consumo[[#This Row],[FECHA]])</f>
        <v>2019-1</v>
      </c>
    </row>
    <row r="6126" spans="1:4" x14ac:dyDescent="0.25">
      <c r="A6126" t="s">
        <v>2986</v>
      </c>
      <c r="B6126">
        <v>40</v>
      </c>
      <c r="C6126" s="54">
        <v>43313</v>
      </c>
      <c r="D6126" s="3" t="str">
        <f>YEAR(Datos_Consumo[[#This Row],[FECHA]])&amp;"-"&amp;MONTH(Datos_Consumo[[#This Row],[FECHA]])</f>
        <v>2018-8</v>
      </c>
    </row>
    <row r="6127" spans="1:4" x14ac:dyDescent="0.25">
      <c r="A6127" t="s">
        <v>2986</v>
      </c>
      <c r="B6127">
        <v>80</v>
      </c>
      <c r="C6127" s="54">
        <v>43344</v>
      </c>
      <c r="D6127" s="3" t="str">
        <f>YEAR(Datos_Consumo[[#This Row],[FECHA]])&amp;"-"&amp;MONTH(Datos_Consumo[[#This Row],[FECHA]])</f>
        <v>2018-9</v>
      </c>
    </row>
    <row r="6128" spans="1:4" x14ac:dyDescent="0.25">
      <c r="A6128" t="s">
        <v>2986</v>
      </c>
      <c r="B6128">
        <v>40</v>
      </c>
      <c r="C6128" s="54">
        <v>43374</v>
      </c>
      <c r="D6128" s="3" t="str">
        <f>YEAR(Datos_Consumo[[#This Row],[FECHA]])&amp;"-"&amp;MONTH(Datos_Consumo[[#This Row],[FECHA]])</f>
        <v>2018-10</v>
      </c>
    </row>
    <row r="6129" spans="1:4" x14ac:dyDescent="0.25">
      <c r="A6129" t="s">
        <v>2986</v>
      </c>
      <c r="B6129">
        <v>120</v>
      </c>
      <c r="C6129" s="54">
        <v>43405</v>
      </c>
      <c r="D6129" s="3" t="str">
        <f>YEAR(Datos_Consumo[[#This Row],[FECHA]])&amp;"-"&amp;MONTH(Datos_Consumo[[#This Row],[FECHA]])</f>
        <v>2018-11</v>
      </c>
    </row>
    <row r="6130" spans="1:4" x14ac:dyDescent="0.25">
      <c r="A6130" t="s">
        <v>2986</v>
      </c>
      <c r="B6130">
        <v>60</v>
      </c>
      <c r="C6130" s="54">
        <v>43435</v>
      </c>
      <c r="D6130" s="3" t="str">
        <f>YEAR(Datos_Consumo[[#This Row],[FECHA]])&amp;"-"&amp;MONTH(Datos_Consumo[[#This Row],[FECHA]])</f>
        <v>2018-12</v>
      </c>
    </row>
    <row r="6131" spans="1:4" x14ac:dyDescent="0.25">
      <c r="A6131" t="s">
        <v>2986</v>
      </c>
      <c r="B6131">
        <v>30</v>
      </c>
      <c r="C6131" s="54">
        <v>43466</v>
      </c>
      <c r="D6131" s="3" t="str">
        <f>YEAR(Datos_Consumo[[#This Row],[FECHA]])&amp;"-"&amp;MONTH(Datos_Consumo[[#This Row],[FECHA]])</f>
        <v>2019-1</v>
      </c>
    </row>
    <row r="6132" spans="1:4" x14ac:dyDescent="0.25">
      <c r="A6132" t="s">
        <v>2987</v>
      </c>
      <c r="B6132">
        <v>120</v>
      </c>
      <c r="C6132" s="54">
        <v>43313</v>
      </c>
      <c r="D6132" s="3" t="str">
        <f>YEAR(Datos_Consumo[[#This Row],[FECHA]])&amp;"-"&amp;MONTH(Datos_Consumo[[#This Row],[FECHA]])</f>
        <v>2018-8</v>
      </c>
    </row>
    <row r="6133" spans="1:4" x14ac:dyDescent="0.25">
      <c r="A6133" t="s">
        <v>2987</v>
      </c>
      <c r="B6133">
        <v>110</v>
      </c>
      <c r="C6133" s="54">
        <v>43344</v>
      </c>
      <c r="D6133" s="3" t="str">
        <f>YEAR(Datos_Consumo[[#This Row],[FECHA]])&amp;"-"&amp;MONTH(Datos_Consumo[[#This Row],[FECHA]])</f>
        <v>2018-9</v>
      </c>
    </row>
    <row r="6134" spans="1:4" x14ac:dyDescent="0.25">
      <c r="A6134" t="s">
        <v>2987</v>
      </c>
      <c r="B6134">
        <v>40</v>
      </c>
      <c r="C6134" s="54">
        <v>43374</v>
      </c>
      <c r="D6134" s="3" t="str">
        <f>YEAR(Datos_Consumo[[#This Row],[FECHA]])&amp;"-"&amp;MONTH(Datos_Consumo[[#This Row],[FECHA]])</f>
        <v>2018-10</v>
      </c>
    </row>
    <row r="6135" spans="1:4" x14ac:dyDescent="0.25">
      <c r="A6135" t="s">
        <v>2987</v>
      </c>
      <c r="B6135">
        <v>90</v>
      </c>
      <c r="C6135" s="54">
        <v>43405</v>
      </c>
      <c r="D6135" s="3" t="str">
        <f>YEAR(Datos_Consumo[[#This Row],[FECHA]])&amp;"-"&amp;MONTH(Datos_Consumo[[#This Row],[FECHA]])</f>
        <v>2018-11</v>
      </c>
    </row>
    <row r="6136" spans="1:4" x14ac:dyDescent="0.25">
      <c r="A6136" t="s">
        <v>2987</v>
      </c>
      <c r="B6136">
        <v>90</v>
      </c>
      <c r="C6136" s="54">
        <v>43435</v>
      </c>
      <c r="D6136" s="3" t="str">
        <f>YEAR(Datos_Consumo[[#This Row],[FECHA]])&amp;"-"&amp;MONTH(Datos_Consumo[[#This Row],[FECHA]])</f>
        <v>2018-12</v>
      </c>
    </row>
    <row r="6137" spans="1:4" x14ac:dyDescent="0.25">
      <c r="A6137" t="s">
        <v>2987</v>
      </c>
      <c r="B6137">
        <v>20</v>
      </c>
      <c r="C6137" s="54">
        <v>43466</v>
      </c>
      <c r="D6137" s="3" t="str">
        <f>YEAR(Datos_Consumo[[#This Row],[FECHA]])&amp;"-"&amp;MONTH(Datos_Consumo[[#This Row],[FECHA]])</f>
        <v>2019-1</v>
      </c>
    </row>
    <row r="6138" spans="1:4" x14ac:dyDescent="0.25">
      <c r="A6138" t="s">
        <v>2988</v>
      </c>
      <c r="B6138">
        <v>20</v>
      </c>
      <c r="C6138" s="54">
        <v>43313</v>
      </c>
      <c r="D6138" s="3" t="str">
        <f>YEAR(Datos_Consumo[[#This Row],[FECHA]])&amp;"-"&amp;MONTH(Datos_Consumo[[#This Row],[FECHA]])</f>
        <v>2018-8</v>
      </c>
    </row>
    <row r="6139" spans="1:4" x14ac:dyDescent="0.25">
      <c r="A6139" t="s">
        <v>2988</v>
      </c>
      <c r="B6139">
        <v>50</v>
      </c>
      <c r="C6139" s="54">
        <v>43344</v>
      </c>
      <c r="D6139" s="3" t="str">
        <f>YEAR(Datos_Consumo[[#This Row],[FECHA]])&amp;"-"&amp;MONTH(Datos_Consumo[[#This Row],[FECHA]])</f>
        <v>2018-9</v>
      </c>
    </row>
    <row r="6140" spans="1:4" x14ac:dyDescent="0.25">
      <c r="A6140" t="s">
        <v>2988</v>
      </c>
      <c r="B6140">
        <v>30</v>
      </c>
      <c r="C6140" s="54">
        <v>43374</v>
      </c>
      <c r="D6140" s="3" t="str">
        <f>YEAR(Datos_Consumo[[#This Row],[FECHA]])&amp;"-"&amp;MONTH(Datos_Consumo[[#This Row],[FECHA]])</f>
        <v>2018-10</v>
      </c>
    </row>
    <row r="6141" spans="1:4" x14ac:dyDescent="0.25">
      <c r="A6141" t="s">
        <v>2988</v>
      </c>
      <c r="B6141">
        <v>120</v>
      </c>
      <c r="C6141" s="54">
        <v>43405</v>
      </c>
      <c r="D6141" s="3" t="str">
        <f>YEAR(Datos_Consumo[[#This Row],[FECHA]])&amp;"-"&amp;MONTH(Datos_Consumo[[#This Row],[FECHA]])</f>
        <v>2018-11</v>
      </c>
    </row>
    <row r="6142" spans="1:4" x14ac:dyDescent="0.25">
      <c r="A6142" t="s">
        <v>2988</v>
      </c>
      <c r="B6142">
        <v>20</v>
      </c>
      <c r="C6142" s="54">
        <v>43435</v>
      </c>
      <c r="D6142" s="3" t="str">
        <f>YEAR(Datos_Consumo[[#This Row],[FECHA]])&amp;"-"&amp;MONTH(Datos_Consumo[[#This Row],[FECHA]])</f>
        <v>2018-12</v>
      </c>
    </row>
    <row r="6143" spans="1:4" x14ac:dyDescent="0.25">
      <c r="A6143" t="s">
        <v>2988</v>
      </c>
      <c r="B6143">
        <v>30</v>
      </c>
      <c r="C6143" s="54">
        <v>43466</v>
      </c>
      <c r="D6143" s="3" t="str">
        <f>YEAR(Datos_Consumo[[#This Row],[FECHA]])&amp;"-"&amp;MONTH(Datos_Consumo[[#This Row],[FECHA]])</f>
        <v>2019-1</v>
      </c>
    </row>
    <row r="6144" spans="1:4" x14ac:dyDescent="0.25">
      <c r="A6144" t="s">
        <v>2989</v>
      </c>
      <c r="B6144">
        <v>133</v>
      </c>
      <c r="C6144" s="54">
        <v>43313</v>
      </c>
      <c r="D6144" s="3" t="str">
        <f>YEAR(Datos_Consumo[[#This Row],[FECHA]])&amp;"-"&amp;MONTH(Datos_Consumo[[#This Row],[FECHA]])</f>
        <v>2018-8</v>
      </c>
    </row>
    <row r="6145" spans="1:4" x14ac:dyDescent="0.25">
      <c r="A6145" t="s">
        <v>2989</v>
      </c>
      <c r="B6145">
        <v>30</v>
      </c>
      <c r="C6145" s="54">
        <v>43344</v>
      </c>
      <c r="D6145" s="3" t="str">
        <f>YEAR(Datos_Consumo[[#This Row],[FECHA]])&amp;"-"&amp;MONTH(Datos_Consumo[[#This Row],[FECHA]])</f>
        <v>2018-9</v>
      </c>
    </row>
    <row r="6146" spans="1:4" x14ac:dyDescent="0.25">
      <c r="A6146" t="s">
        <v>2989</v>
      </c>
      <c r="B6146">
        <v>50</v>
      </c>
      <c r="C6146" s="54">
        <v>43374</v>
      </c>
      <c r="D6146" s="3" t="str">
        <f>YEAR(Datos_Consumo[[#This Row],[FECHA]])&amp;"-"&amp;MONTH(Datos_Consumo[[#This Row],[FECHA]])</f>
        <v>2018-10</v>
      </c>
    </row>
    <row r="6147" spans="1:4" x14ac:dyDescent="0.25">
      <c r="A6147" t="s">
        <v>2989</v>
      </c>
      <c r="B6147">
        <v>90</v>
      </c>
      <c r="C6147" s="54">
        <v>43405</v>
      </c>
      <c r="D6147" s="3" t="str">
        <f>YEAR(Datos_Consumo[[#This Row],[FECHA]])&amp;"-"&amp;MONTH(Datos_Consumo[[#This Row],[FECHA]])</f>
        <v>2018-11</v>
      </c>
    </row>
    <row r="6148" spans="1:4" x14ac:dyDescent="0.25">
      <c r="A6148" t="s">
        <v>2989</v>
      </c>
      <c r="B6148">
        <v>10</v>
      </c>
      <c r="C6148" s="54">
        <v>43435</v>
      </c>
      <c r="D6148" s="3" t="str">
        <f>YEAR(Datos_Consumo[[#This Row],[FECHA]])&amp;"-"&amp;MONTH(Datos_Consumo[[#This Row],[FECHA]])</f>
        <v>2018-12</v>
      </c>
    </row>
    <row r="6149" spans="1:4" x14ac:dyDescent="0.25">
      <c r="A6149" t="s">
        <v>2989</v>
      </c>
      <c r="B6149">
        <v>20</v>
      </c>
      <c r="C6149" s="54">
        <v>43466</v>
      </c>
      <c r="D6149" s="3" t="str">
        <f>YEAR(Datos_Consumo[[#This Row],[FECHA]])&amp;"-"&amp;MONTH(Datos_Consumo[[#This Row],[FECHA]])</f>
        <v>2019-1</v>
      </c>
    </row>
    <row r="6150" spans="1:4" x14ac:dyDescent="0.25">
      <c r="A6150" t="s">
        <v>2990</v>
      </c>
      <c r="B6150">
        <v>30</v>
      </c>
      <c r="C6150" s="54">
        <v>43313</v>
      </c>
      <c r="D6150" s="3" t="str">
        <f>YEAR(Datos_Consumo[[#This Row],[FECHA]])&amp;"-"&amp;MONTH(Datos_Consumo[[#This Row],[FECHA]])</f>
        <v>2018-8</v>
      </c>
    </row>
    <row r="6151" spans="1:4" x14ac:dyDescent="0.25">
      <c r="A6151" t="s">
        <v>2990</v>
      </c>
      <c r="B6151">
        <v>22</v>
      </c>
      <c r="C6151" s="54">
        <v>43374</v>
      </c>
      <c r="D6151" s="3" t="str">
        <f>YEAR(Datos_Consumo[[#This Row],[FECHA]])&amp;"-"&amp;MONTH(Datos_Consumo[[#This Row],[FECHA]])</f>
        <v>2018-10</v>
      </c>
    </row>
    <row r="6152" spans="1:4" x14ac:dyDescent="0.25">
      <c r="A6152" t="s">
        <v>2990</v>
      </c>
      <c r="B6152">
        <v>85</v>
      </c>
      <c r="C6152" s="54">
        <v>43405</v>
      </c>
      <c r="D6152" s="3" t="str">
        <f>YEAR(Datos_Consumo[[#This Row],[FECHA]])&amp;"-"&amp;MONTH(Datos_Consumo[[#This Row],[FECHA]])</f>
        <v>2018-11</v>
      </c>
    </row>
    <row r="6153" spans="1:4" x14ac:dyDescent="0.25">
      <c r="A6153" t="s">
        <v>2990</v>
      </c>
      <c r="B6153">
        <v>20</v>
      </c>
      <c r="C6153" s="54">
        <v>43435</v>
      </c>
      <c r="D6153" s="3" t="str">
        <f>YEAR(Datos_Consumo[[#This Row],[FECHA]])&amp;"-"&amp;MONTH(Datos_Consumo[[#This Row],[FECHA]])</f>
        <v>2018-12</v>
      </c>
    </row>
    <row r="6154" spans="1:4" x14ac:dyDescent="0.25">
      <c r="A6154" t="s">
        <v>2990</v>
      </c>
      <c r="B6154">
        <v>40</v>
      </c>
      <c r="C6154" s="54">
        <v>43466</v>
      </c>
      <c r="D6154" s="3" t="str">
        <f>YEAR(Datos_Consumo[[#This Row],[FECHA]])&amp;"-"&amp;MONTH(Datos_Consumo[[#This Row],[FECHA]])</f>
        <v>2019-1</v>
      </c>
    </row>
    <row r="6155" spans="1:4" x14ac:dyDescent="0.25">
      <c r="A6155" t="s">
        <v>2991</v>
      </c>
      <c r="B6155">
        <v>20</v>
      </c>
      <c r="C6155" s="54">
        <v>43313</v>
      </c>
      <c r="D6155" s="3" t="str">
        <f>YEAR(Datos_Consumo[[#This Row],[FECHA]])&amp;"-"&amp;MONTH(Datos_Consumo[[#This Row],[FECHA]])</f>
        <v>2018-8</v>
      </c>
    </row>
    <row r="6156" spans="1:4" x14ac:dyDescent="0.25">
      <c r="A6156" t="s">
        <v>2991</v>
      </c>
      <c r="B6156">
        <v>140</v>
      </c>
      <c r="C6156" s="54">
        <v>43344</v>
      </c>
      <c r="D6156" s="3" t="str">
        <f>YEAR(Datos_Consumo[[#This Row],[FECHA]])&amp;"-"&amp;MONTH(Datos_Consumo[[#This Row],[FECHA]])</f>
        <v>2018-9</v>
      </c>
    </row>
    <row r="6157" spans="1:4" x14ac:dyDescent="0.25">
      <c r="A6157" t="s">
        <v>2991</v>
      </c>
      <c r="B6157">
        <v>73</v>
      </c>
      <c r="C6157" s="54">
        <v>43374</v>
      </c>
      <c r="D6157" s="3" t="str">
        <f>YEAR(Datos_Consumo[[#This Row],[FECHA]])&amp;"-"&amp;MONTH(Datos_Consumo[[#This Row],[FECHA]])</f>
        <v>2018-10</v>
      </c>
    </row>
    <row r="6158" spans="1:4" x14ac:dyDescent="0.25">
      <c r="A6158" t="s">
        <v>2991</v>
      </c>
      <c r="B6158">
        <v>20</v>
      </c>
      <c r="C6158" s="54">
        <v>43405</v>
      </c>
      <c r="D6158" s="3" t="str">
        <f>YEAR(Datos_Consumo[[#This Row],[FECHA]])&amp;"-"&amp;MONTH(Datos_Consumo[[#This Row],[FECHA]])</f>
        <v>2018-11</v>
      </c>
    </row>
    <row r="6159" spans="1:4" x14ac:dyDescent="0.25">
      <c r="A6159" t="s">
        <v>2991</v>
      </c>
      <c r="B6159">
        <v>52</v>
      </c>
      <c r="C6159" s="54">
        <v>43435</v>
      </c>
      <c r="D6159" s="3" t="str">
        <f>YEAR(Datos_Consumo[[#This Row],[FECHA]])&amp;"-"&amp;MONTH(Datos_Consumo[[#This Row],[FECHA]])</f>
        <v>2018-12</v>
      </c>
    </row>
    <row r="6160" spans="1:4" x14ac:dyDescent="0.25">
      <c r="A6160" t="s">
        <v>2991</v>
      </c>
      <c r="B6160">
        <v>20</v>
      </c>
      <c r="C6160" s="54">
        <v>43466</v>
      </c>
      <c r="D6160" s="3" t="str">
        <f>YEAR(Datos_Consumo[[#This Row],[FECHA]])&amp;"-"&amp;MONTH(Datos_Consumo[[#This Row],[FECHA]])</f>
        <v>2019-1</v>
      </c>
    </row>
    <row r="6161" spans="1:4" x14ac:dyDescent="0.25">
      <c r="A6161" t="s">
        <v>1424</v>
      </c>
      <c r="B6161">
        <v>278</v>
      </c>
      <c r="C6161" s="54">
        <v>43313</v>
      </c>
      <c r="D6161" s="3" t="str">
        <f>YEAR(Datos_Consumo[[#This Row],[FECHA]])&amp;"-"&amp;MONTH(Datos_Consumo[[#This Row],[FECHA]])</f>
        <v>2018-8</v>
      </c>
    </row>
    <row r="6162" spans="1:4" x14ac:dyDescent="0.25">
      <c r="A6162" t="s">
        <v>1424</v>
      </c>
      <c r="B6162">
        <v>20</v>
      </c>
      <c r="C6162" s="54">
        <v>43344</v>
      </c>
      <c r="D6162" s="3" t="str">
        <f>YEAR(Datos_Consumo[[#This Row],[FECHA]])&amp;"-"&amp;MONTH(Datos_Consumo[[#This Row],[FECHA]])</f>
        <v>2018-9</v>
      </c>
    </row>
    <row r="6163" spans="1:4" x14ac:dyDescent="0.25">
      <c r="A6163" t="s">
        <v>1424</v>
      </c>
      <c r="B6163">
        <v>98</v>
      </c>
      <c r="C6163" s="54">
        <v>43374</v>
      </c>
      <c r="D6163" s="3" t="str">
        <f>YEAR(Datos_Consumo[[#This Row],[FECHA]])&amp;"-"&amp;MONTH(Datos_Consumo[[#This Row],[FECHA]])</f>
        <v>2018-10</v>
      </c>
    </row>
    <row r="6164" spans="1:4" x14ac:dyDescent="0.25">
      <c r="A6164" t="s">
        <v>1424</v>
      </c>
      <c r="B6164">
        <v>460</v>
      </c>
      <c r="C6164" s="54">
        <v>43405</v>
      </c>
      <c r="D6164" s="3" t="str">
        <f>YEAR(Datos_Consumo[[#This Row],[FECHA]])&amp;"-"&amp;MONTH(Datos_Consumo[[#This Row],[FECHA]])</f>
        <v>2018-11</v>
      </c>
    </row>
    <row r="6165" spans="1:4" x14ac:dyDescent="0.25">
      <c r="A6165" t="s">
        <v>1424</v>
      </c>
      <c r="B6165">
        <v>70</v>
      </c>
      <c r="C6165" s="54">
        <v>43435</v>
      </c>
      <c r="D6165" s="3" t="str">
        <f>YEAR(Datos_Consumo[[#This Row],[FECHA]])&amp;"-"&amp;MONTH(Datos_Consumo[[#This Row],[FECHA]])</f>
        <v>2018-12</v>
      </c>
    </row>
    <row r="6166" spans="1:4" x14ac:dyDescent="0.25">
      <c r="A6166" t="s">
        <v>1424</v>
      </c>
      <c r="B6166">
        <v>50</v>
      </c>
      <c r="C6166" s="54">
        <v>43466</v>
      </c>
      <c r="D6166" s="3" t="str">
        <f>YEAR(Datos_Consumo[[#This Row],[FECHA]])&amp;"-"&amp;MONTH(Datos_Consumo[[#This Row],[FECHA]])</f>
        <v>2019-1</v>
      </c>
    </row>
    <row r="6167" spans="1:4" x14ac:dyDescent="0.25">
      <c r="A6167" t="s">
        <v>2992</v>
      </c>
      <c r="B6167">
        <v>124</v>
      </c>
      <c r="C6167" s="54">
        <v>43313</v>
      </c>
      <c r="D6167" s="3" t="str">
        <f>YEAR(Datos_Consumo[[#This Row],[FECHA]])&amp;"-"&amp;MONTH(Datos_Consumo[[#This Row],[FECHA]])</f>
        <v>2018-8</v>
      </c>
    </row>
    <row r="6168" spans="1:4" x14ac:dyDescent="0.25">
      <c r="A6168" t="s">
        <v>2992</v>
      </c>
      <c r="B6168">
        <v>32</v>
      </c>
      <c r="C6168" s="54">
        <v>43344</v>
      </c>
      <c r="D6168" s="3" t="str">
        <f>YEAR(Datos_Consumo[[#This Row],[FECHA]])&amp;"-"&amp;MONTH(Datos_Consumo[[#This Row],[FECHA]])</f>
        <v>2018-9</v>
      </c>
    </row>
    <row r="6169" spans="1:4" x14ac:dyDescent="0.25">
      <c r="A6169" t="s">
        <v>2992</v>
      </c>
      <c r="B6169">
        <v>55</v>
      </c>
      <c r="C6169" s="54">
        <v>43374</v>
      </c>
      <c r="D6169" s="3" t="str">
        <f>YEAR(Datos_Consumo[[#This Row],[FECHA]])&amp;"-"&amp;MONTH(Datos_Consumo[[#This Row],[FECHA]])</f>
        <v>2018-10</v>
      </c>
    </row>
    <row r="6170" spans="1:4" x14ac:dyDescent="0.25">
      <c r="A6170" t="s">
        <v>2992</v>
      </c>
      <c r="B6170">
        <v>70</v>
      </c>
      <c r="C6170" s="54">
        <v>43405</v>
      </c>
      <c r="D6170" s="3" t="str">
        <f>YEAR(Datos_Consumo[[#This Row],[FECHA]])&amp;"-"&amp;MONTH(Datos_Consumo[[#This Row],[FECHA]])</f>
        <v>2018-11</v>
      </c>
    </row>
    <row r="6171" spans="1:4" x14ac:dyDescent="0.25">
      <c r="A6171" t="s">
        <v>2992</v>
      </c>
      <c r="B6171">
        <v>70</v>
      </c>
      <c r="C6171" s="54">
        <v>43435</v>
      </c>
      <c r="D6171" s="3" t="str">
        <f>YEAR(Datos_Consumo[[#This Row],[FECHA]])&amp;"-"&amp;MONTH(Datos_Consumo[[#This Row],[FECHA]])</f>
        <v>2018-12</v>
      </c>
    </row>
    <row r="6172" spans="1:4" x14ac:dyDescent="0.25">
      <c r="A6172" t="s">
        <v>2992</v>
      </c>
      <c r="B6172">
        <v>60</v>
      </c>
      <c r="C6172" s="54">
        <v>43466</v>
      </c>
      <c r="D6172" s="3" t="str">
        <f>YEAR(Datos_Consumo[[#This Row],[FECHA]])&amp;"-"&amp;MONTH(Datos_Consumo[[#This Row],[FECHA]])</f>
        <v>2019-1</v>
      </c>
    </row>
    <row r="6173" spans="1:4" x14ac:dyDescent="0.25">
      <c r="A6173" t="s">
        <v>1425</v>
      </c>
      <c r="B6173">
        <v>98</v>
      </c>
      <c r="C6173" s="54">
        <v>43313</v>
      </c>
      <c r="D6173" s="3" t="str">
        <f>YEAR(Datos_Consumo[[#This Row],[FECHA]])&amp;"-"&amp;MONTH(Datos_Consumo[[#This Row],[FECHA]])</f>
        <v>2018-8</v>
      </c>
    </row>
    <row r="6174" spans="1:4" x14ac:dyDescent="0.25">
      <c r="A6174" t="s">
        <v>1425</v>
      </c>
      <c r="B6174">
        <v>92</v>
      </c>
      <c r="C6174" s="54">
        <v>43344</v>
      </c>
      <c r="D6174" s="3" t="str">
        <f>YEAR(Datos_Consumo[[#This Row],[FECHA]])&amp;"-"&amp;MONTH(Datos_Consumo[[#This Row],[FECHA]])</f>
        <v>2018-9</v>
      </c>
    </row>
    <row r="6175" spans="1:4" x14ac:dyDescent="0.25">
      <c r="A6175" t="s">
        <v>1425</v>
      </c>
      <c r="B6175">
        <v>120</v>
      </c>
      <c r="C6175" s="54">
        <v>43374</v>
      </c>
      <c r="D6175" s="3" t="str">
        <f>YEAR(Datos_Consumo[[#This Row],[FECHA]])&amp;"-"&amp;MONTH(Datos_Consumo[[#This Row],[FECHA]])</f>
        <v>2018-10</v>
      </c>
    </row>
    <row r="6176" spans="1:4" x14ac:dyDescent="0.25">
      <c r="A6176" t="s">
        <v>1425</v>
      </c>
      <c r="B6176">
        <v>290</v>
      </c>
      <c r="C6176" s="54">
        <v>43405</v>
      </c>
      <c r="D6176" s="3" t="str">
        <f>YEAR(Datos_Consumo[[#This Row],[FECHA]])&amp;"-"&amp;MONTH(Datos_Consumo[[#This Row],[FECHA]])</f>
        <v>2018-11</v>
      </c>
    </row>
    <row r="6177" spans="1:4" x14ac:dyDescent="0.25">
      <c r="A6177" t="s">
        <v>1425</v>
      </c>
      <c r="B6177">
        <v>125</v>
      </c>
      <c r="C6177" s="54">
        <v>43435</v>
      </c>
      <c r="D6177" s="3" t="str">
        <f>YEAR(Datos_Consumo[[#This Row],[FECHA]])&amp;"-"&amp;MONTH(Datos_Consumo[[#This Row],[FECHA]])</f>
        <v>2018-12</v>
      </c>
    </row>
    <row r="6178" spans="1:4" x14ac:dyDescent="0.25">
      <c r="A6178" t="s">
        <v>1425</v>
      </c>
      <c r="B6178">
        <v>180</v>
      </c>
      <c r="C6178" s="54">
        <v>43466</v>
      </c>
      <c r="D6178" s="3" t="str">
        <f>YEAR(Datos_Consumo[[#This Row],[FECHA]])&amp;"-"&amp;MONTH(Datos_Consumo[[#This Row],[FECHA]])</f>
        <v>2019-1</v>
      </c>
    </row>
    <row r="6179" spans="1:4" x14ac:dyDescent="0.25">
      <c r="A6179" t="s">
        <v>1426</v>
      </c>
      <c r="B6179">
        <v>79</v>
      </c>
      <c r="C6179" s="54">
        <v>43313</v>
      </c>
      <c r="D6179" s="3" t="str">
        <f>YEAR(Datos_Consumo[[#This Row],[FECHA]])&amp;"-"&amp;MONTH(Datos_Consumo[[#This Row],[FECHA]])</f>
        <v>2018-8</v>
      </c>
    </row>
    <row r="6180" spans="1:4" x14ac:dyDescent="0.25">
      <c r="A6180" t="s">
        <v>1426</v>
      </c>
      <c r="B6180">
        <v>80</v>
      </c>
      <c r="C6180" s="54">
        <v>43344</v>
      </c>
      <c r="D6180" s="3" t="str">
        <f>YEAR(Datos_Consumo[[#This Row],[FECHA]])&amp;"-"&amp;MONTH(Datos_Consumo[[#This Row],[FECHA]])</f>
        <v>2018-9</v>
      </c>
    </row>
    <row r="6181" spans="1:4" x14ac:dyDescent="0.25">
      <c r="A6181" t="s">
        <v>1426</v>
      </c>
      <c r="B6181">
        <v>30</v>
      </c>
      <c r="C6181" s="54">
        <v>43374</v>
      </c>
      <c r="D6181" s="3" t="str">
        <f>YEAR(Datos_Consumo[[#This Row],[FECHA]])&amp;"-"&amp;MONTH(Datos_Consumo[[#This Row],[FECHA]])</f>
        <v>2018-10</v>
      </c>
    </row>
    <row r="6182" spans="1:4" x14ac:dyDescent="0.25">
      <c r="A6182" t="s">
        <v>1426</v>
      </c>
      <c r="B6182">
        <v>141</v>
      </c>
      <c r="C6182" s="54">
        <v>43405</v>
      </c>
      <c r="D6182" s="3" t="str">
        <f>YEAR(Datos_Consumo[[#This Row],[FECHA]])&amp;"-"&amp;MONTH(Datos_Consumo[[#This Row],[FECHA]])</f>
        <v>2018-11</v>
      </c>
    </row>
    <row r="6183" spans="1:4" x14ac:dyDescent="0.25">
      <c r="A6183" t="s">
        <v>1426</v>
      </c>
      <c r="B6183">
        <v>10</v>
      </c>
      <c r="C6183" s="54">
        <v>43435</v>
      </c>
      <c r="D6183" s="3" t="str">
        <f>YEAR(Datos_Consumo[[#This Row],[FECHA]])&amp;"-"&amp;MONTH(Datos_Consumo[[#This Row],[FECHA]])</f>
        <v>2018-12</v>
      </c>
    </row>
    <row r="6184" spans="1:4" x14ac:dyDescent="0.25">
      <c r="A6184" t="s">
        <v>2993</v>
      </c>
      <c r="B6184">
        <v>189</v>
      </c>
      <c r="C6184" s="54">
        <v>43313</v>
      </c>
      <c r="D6184" s="3" t="str">
        <f>YEAR(Datos_Consumo[[#This Row],[FECHA]])&amp;"-"&amp;MONTH(Datos_Consumo[[#This Row],[FECHA]])</f>
        <v>2018-8</v>
      </c>
    </row>
    <row r="6185" spans="1:4" x14ac:dyDescent="0.25">
      <c r="A6185" t="s">
        <v>2993</v>
      </c>
      <c r="B6185">
        <v>170</v>
      </c>
      <c r="C6185" s="54">
        <v>43344</v>
      </c>
      <c r="D6185" s="3" t="str">
        <f>YEAR(Datos_Consumo[[#This Row],[FECHA]])&amp;"-"&amp;MONTH(Datos_Consumo[[#This Row],[FECHA]])</f>
        <v>2018-9</v>
      </c>
    </row>
    <row r="6186" spans="1:4" x14ac:dyDescent="0.25">
      <c r="A6186" t="s">
        <v>2993</v>
      </c>
      <c r="B6186">
        <v>70</v>
      </c>
      <c r="C6186" s="54">
        <v>43374</v>
      </c>
      <c r="D6186" s="3" t="str">
        <f>YEAR(Datos_Consumo[[#This Row],[FECHA]])&amp;"-"&amp;MONTH(Datos_Consumo[[#This Row],[FECHA]])</f>
        <v>2018-10</v>
      </c>
    </row>
    <row r="6187" spans="1:4" x14ac:dyDescent="0.25">
      <c r="A6187" t="s">
        <v>2993</v>
      </c>
      <c r="B6187">
        <v>60</v>
      </c>
      <c r="C6187" s="54">
        <v>43405</v>
      </c>
      <c r="D6187" s="3" t="str">
        <f>YEAR(Datos_Consumo[[#This Row],[FECHA]])&amp;"-"&amp;MONTH(Datos_Consumo[[#This Row],[FECHA]])</f>
        <v>2018-11</v>
      </c>
    </row>
    <row r="6188" spans="1:4" x14ac:dyDescent="0.25">
      <c r="A6188" t="s">
        <v>2993</v>
      </c>
      <c r="B6188">
        <v>50</v>
      </c>
      <c r="C6188" s="54">
        <v>43435</v>
      </c>
      <c r="D6188" s="3" t="str">
        <f>YEAR(Datos_Consumo[[#This Row],[FECHA]])&amp;"-"&amp;MONTH(Datos_Consumo[[#This Row],[FECHA]])</f>
        <v>2018-12</v>
      </c>
    </row>
    <row r="6189" spans="1:4" x14ac:dyDescent="0.25">
      <c r="A6189" t="s">
        <v>2994</v>
      </c>
      <c r="B6189">
        <v>49</v>
      </c>
      <c r="C6189" s="54">
        <v>43313</v>
      </c>
      <c r="D6189" s="3" t="str">
        <f>YEAR(Datos_Consumo[[#This Row],[FECHA]])&amp;"-"&amp;MONTH(Datos_Consumo[[#This Row],[FECHA]])</f>
        <v>2018-8</v>
      </c>
    </row>
    <row r="6190" spans="1:4" x14ac:dyDescent="0.25">
      <c r="A6190" t="s">
        <v>2994</v>
      </c>
      <c r="B6190">
        <v>90</v>
      </c>
      <c r="C6190" s="54">
        <v>43344</v>
      </c>
      <c r="D6190" s="3" t="str">
        <f>YEAR(Datos_Consumo[[#This Row],[FECHA]])&amp;"-"&amp;MONTH(Datos_Consumo[[#This Row],[FECHA]])</f>
        <v>2018-9</v>
      </c>
    </row>
    <row r="6191" spans="1:4" x14ac:dyDescent="0.25">
      <c r="A6191" t="s">
        <v>2994</v>
      </c>
      <c r="B6191">
        <v>20</v>
      </c>
      <c r="C6191" s="54">
        <v>43374</v>
      </c>
      <c r="D6191" s="3" t="str">
        <f>YEAR(Datos_Consumo[[#This Row],[FECHA]])&amp;"-"&amp;MONTH(Datos_Consumo[[#This Row],[FECHA]])</f>
        <v>2018-10</v>
      </c>
    </row>
    <row r="6192" spans="1:4" x14ac:dyDescent="0.25">
      <c r="A6192" t="s">
        <v>2994</v>
      </c>
      <c r="B6192">
        <v>10</v>
      </c>
      <c r="C6192" s="54">
        <v>43405</v>
      </c>
      <c r="D6192" s="3" t="str">
        <f>YEAR(Datos_Consumo[[#This Row],[FECHA]])&amp;"-"&amp;MONTH(Datos_Consumo[[#This Row],[FECHA]])</f>
        <v>2018-11</v>
      </c>
    </row>
    <row r="6193" spans="1:4" x14ac:dyDescent="0.25">
      <c r="A6193" t="s">
        <v>2994</v>
      </c>
      <c r="B6193">
        <v>30</v>
      </c>
      <c r="C6193" s="54">
        <v>43435</v>
      </c>
      <c r="D6193" s="3" t="str">
        <f>YEAR(Datos_Consumo[[#This Row],[FECHA]])&amp;"-"&amp;MONTH(Datos_Consumo[[#This Row],[FECHA]])</f>
        <v>2018-12</v>
      </c>
    </row>
    <row r="6194" spans="1:4" x14ac:dyDescent="0.25">
      <c r="A6194" t="s">
        <v>2994</v>
      </c>
      <c r="B6194">
        <v>10</v>
      </c>
      <c r="C6194" s="54">
        <v>43466</v>
      </c>
      <c r="D6194" s="3" t="str">
        <f>YEAR(Datos_Consumo[[#This Row],[FECHA]])&amp;"-"&amp;MONTH(Datos_Consumo[[#This Row],[FECHA]])</f>
        <v>2019-1</v>
      </c>
    </row>
    <row r="6195" spans="1:4" x14ac:dyDescent="0.25">
      <c r="A6195" t="s">
        <v>2995</v>
      </c>
      <c r="B6195">
        <v>7</v>
      </c>
      <c r="C6195" s="54">
        <v>43313</v>
      </c>
      <c r="D6195" s="3" t="str">
        <f>YEAR(Datos_Consumo[[#This Row],[FECHA]])&amp;"-"&amp;MONTH(Datos_Consumo[[#This Row],[FECHA]])</f>
        <v>2018-8</v>
      </c>
    </row>
    <row r="6196" spans="1:4" x14ac:dyDescent="0.25">
      <c r="A6196" t="s">
        <v>2995</v>
      </c>
      <c r="B6196">
        <v>7</v>
      </c>
      <c r="C6196" s="54">
        <v>43344</v>
      </c>
      <c r="D6196" s="3" t="str">
        <f>YEAR(Datos_Consumo[[#This Row],[FECHA]])&amp;"-"&amp;MONTH(Datos_Consumo[[#This Row],[FECHA]])</f>
        <v>2018-9</v>
      </c>
    </row>
    <row r="6197" spans="1:4" x14ac:dyDescent="0.25">
      <c r="A6197" t="s">
        <v>2995</v>
      </c>
      <c r="B6197">
        <v>10</v>
      </c>
      <c r="C6197" s="54">
        <v>43374</v>
      </c>
      <c r="D6197" s="3" t="str">
        <f>YEAR(Datos_Consumo[[#This Row],[FECHA]])&amp;"-"&amp;MONTH(Datos_Consumo[[#This Row],[FECHA]])</f>
        <v>2018-10</v>
      </c>
    </row>
    <row r="6198" spans="1:4" x14ac:dyDescent="0.25">
      <c r="A6198" t="s">
        <v>2995</v>
      </c>
      <c r="B6198">
        <v>10</v>
      </c>
      <c r="C6198" s="54">
        <v>43405</v>
      </c>
      <c r="D6198" s="3" t="str">
        <f>YEAR(Datos_Consumo[[#This Row],[FECHA]])&amp;"-"&amp;MONTH(Datos_Consumo[[#This Row],[FECHA]])</f>
        <v>2018-11</v>
      </c>
    </row>
    <row r="6199" spans="1:4" x14ac:dyDescent="0.25">
      <c r="A6199" t="s">
        <v>2995</v>
      </c>
      <c r="B6199">
        <v>10</v>
      </c>
      <c r="C6199" s="54">
        <v>43435</v>
      </c>
      <c r="D6199" s="3" t="str">
        <f>YEAR(Datos_Consumo[[#This Row],[FECHA]])&amp;"-"&amp;MONTH(Datos_Consumo[[#This Row],[FECHA]])</f>
        <v>2018-12</v>
      </c>
    </row>
    <row r="6200" spans="1:4" x14ac:dyDescent="0.25">
      <c r="A6200" t="s">
        <v>2995</v>
      </c>
      <c r="B6200">
        <v>9</v>
      </c>
      <c r="C6200" s="54">
        <v>43466</v>
      </c>
      <c r="D6200" s="3" t="str">
        <f>YEAR(Datos_Consumo[[#This Row],[FECHA]])&amp;"-"&amp;MONTH(Datos_Consumo[[#This Row],[FECHA]])</f>
        <v>2019-1</v>
      </c>
    </row>
    <row r="6201" spans="1:4" x14ac:dyDescent="0.25">
      <c r="A6201" t="s">
        <v>2996</v>
      </c>
      <c r="B6201">
        <v>9</v>
      </c>
      <c r="C6201" s="54">
        <v>43313</v>
      </c>
      <c r="D6201" s="3" t="str">
        <f>YEAR(Datos_Consumo[[#This Row],[FECHA]])&amp;"-"&amp;MONTH(Datos_Consumo[[#This Row],[FECHA]])</f>
        <v>2018-8</v>
      </c>
    </row>
    <row r="6202" spans="1:4" x14ac:dyDescent="0.25">
      <c r="A6202" t="s">
        <v>2996</v>
      </c>
      <c r="B6202">
        <v>1</v>
      </c>
      <c r="C6202" s="54">
        <v>43344</v>
      </c>
      <c r="D6202" s="3" t="str">
        <f>YEAR(Datos_Consumo[[#This Row],[FECHA]])&amp;"-"&amp;MONTH(Datos_Consumo[[#This Row],[FECHA]])</f>
        <v>2018-9</v>
      </c>
    </row>
    <row r="6203" spans="1:4" x14ac:dyDescent="0.25">
      <c r="A6203" t="s">
        <v>2996</v>
      </c>
      <c r="B6203">
        <v>2</v>
      </c>
      <c r="C6203" s="54">
        <v>43374</v>
      </c>
      <c r="D6203" s="3" t="str">
        <f>YEAR(Datos_Consumo[[#This Row],[FECHA]])&amp;"-"&amp;MONTH(Datos_Consumo[[#This Row],[FECHA]])</f>
        <v>2018-10</v>
      </c>
    </row>
    <row r="6204" spans="1:4" x14ac:dyDescent="0.25">
      <c r="A6204" t="s">
        <v>2996</v>
      </c>
      <c r="B6204">
        <v>2</v>
      </c>
      <c r="C6204" s="54">
        <v>43405</v>
      </c>
      <c r="D6204" s="3" t="str">
        <f>YEAR(Datos_Consumo[[#This Row],[FECHA]])&amp;"-"&amp;MONTH(Datos_Consumo[[#This Row],[FECHA]])</f>
        <v>2018-11</v>
      </c>
    </row>
    <row r="6205" spans="1:4" x14ac:dyDescent="0.25">
      <c r="A6205" t="s">
        <v>2996</v>
      </c>
      <c r="B6205">
        <v>3</v>
      </c>
      <c r="C6205" s="54">
        <v>43435</v>
      </c>
      <c r="D6205" s="3" t="str">
        <f>YEAR(Datos_Consumo[[#This Row],[FECHA]])&amp;"-"&amp;MONTH(Datos_Consumo[[#This Row],[FECHA]])</f>
        <v>2018-12</v>
      </c>
    </row>
    <row r="6206" spans="1:4" x14ac:dyDescent="0.25">
      <c r="A6206" t="s">
        <v>2996</v>
      </c>
      <c r="B6206">
        <v>5</v>
      </c>
      <c r="C6206" s="54">
        <v>43466</v>
      </c>
      <c r="D6206" s="3" t="str">
        <f>YEAR(Datos_Consumo[[#This Row],[FECHA]])&amp;"-"&amp;MONTH(Datos_Consumo[[#This Row],[FECHA]])</f>
        <v>2019-1</v>
      </c>
    </row>
    <row r="6207" spans="1:4" x14ac:dyDescent="0.25">
      <c r="A6207" t="s">
        <v>2997</v>
      </c>
      <c r="B6207">
        <v>130</v>
      </c>
      <c r="C6207" s="54">
        <v>43313</v>
      </c>
      <c r="D6207" s="3" t="str">
        <f>YEAR(Datos_Consumo[[#This Row],[FECHA]])&amp;"-"&amp;MONTH(Datos_Consumo[[#This Row],[FECHA]])</f>
        <v>2018-8</v>
      </c>
    </row>
    <row r="6208" spans="1:4" x14ac:dyDescent="0.25">
      <c r="A6208" t="s">
        <v>2997</v>
      </c>
      <c r="B6208">
        <v>207</v>
      </c>
      <c r="C6208" s="54">
        <v>43344</v>
      </c>
      <c r="D6208" s="3" t="str">
        <f>YEAR(Datos_Consumo[[#This Row],[FECHA]])&amp;"-"&amp;MONTH(Datos_Consumo[[#This Row],[FECHA]])</f>
        <v>2018-9</v>
      </c>
    </row>
    <row r="6209" spans="1:4" x14ac:dyDescent="0.25">
      <c r="A6209" t="s">
        <v>2997</v>
      </c>
      <c r="B6209">
        <v>123</v>
      </c>
      <c r="C6209" s="54">
        <v>43374</v>
      </c>
      <c r="D6209" s="3" t="str">
        <f>YEAR(Datos_Consumo[[#This Row],[FECHA]])&amp;"-"&amp;MONTH(Datos_Consumo[[#This Row],[FECHA]])</f>
        <v>2018-10</v>
      </c>
    </row>
    <row r="6210" spans="1:4" x14ac:dyDescent="0.25">
      <c r="A6210" t="s">
        <v>2997</v>
      </c>
      <c r="B6210">
        <v>162</v>
      </c>
      <c r="C6210" s="54">
        <v>43405</v>
      </c>
      <c r="D6210" s="3" t="str">
        <f>YEAR(Datos_Consumo[[#This Row],[FECHA]])&amp;"-"&amp;MONTH(Datos_Consumo[[#This Row],[FECHA]])</f>
        <v>2018-11</v>
      </c>
    </row>
    <row r="6211" spans="1:4" x14ac:dyDescent="0.25">
      <c r="A6211" t="s">
        <v>2997</v>
      </c>
      <c r="B6211">
        <v>101</v>
      </c>
      <c r="C6211" s="54">
        <v>43435</v>
      </c>
      <c r="D6211" s="3" t="str">
        <f>YEAR(Datos_Consumo[[#This Row],[FECHA]])&amp;"-"&amp;MONTH(Datos_Consumo[[#This Row],[FECHA]])</f>
        <v>2018-12</v>
      </c>
    </row>
    <row r="6212" spans="1:4" x14ac:dyDescent="0.25">
      <c r="A6212" t="s">
        <v>2997</v>
      </c>
      <c r="B6212">
        <v>72</v>
      </c>
      <c r="C6212" s="54">
        <v>43466</v>
      </c>
      <c r="D6212" s="3" t="str">
        <f>YEAR(Datos_Consumo[[#This Row],[FECHA]])&amp;"-"&amp;MONTH(Datos_Consumo[[#This Row],[FECHA]])</f>
        <v>2019-1</v>
      </c>
    </row>
    <row r="6213" spans="1:4" x14ac:dyDescent="0.25">
      <c r="A6213" t="s">
        <v>2998</v>
      </c>
      <c r="B6213">
        <v>149</v>
      </c>
      <c r="C6213" s="54">
        <v>43313</v>
      </c>
      <c r="D6213" s="3" t="str">
        <f>YEAR(Datos_Consumo[[#This Row],[FECHA]])&amp;"-"&amp;MONTH(Datos_Consumo[[#This Row],[FECHA]])</f>
        <v>2018-8</v>
      </c>
    </row>
    <row r="6214" spans="1:4" x14ac:dyDescent="0.25">
      <c r="A6214" t="s">
        <v>2998</v>
      </c>
      <c r="B6214">
        <v>76</v>
      </c>
      <c r="C6214" s="54">
        <v>43344</v>
      </c>
      <c r="D6214" s="3" t="str">
        <f>YEAR(Datos_Consumo[[#This Row],[FECHA]])&amp;"-"&amp;MONTH(Datos_Consumo[[#This Row],[FECHA]])</f>
        <v>2018-9</v>
      </c>
    </row>
    <row r="6215" spans="1:4" x14ac:dyDescent="0.25">
      <c r="A6215" t="s">
        <v>2998</v>
      </c>
      <c r="B6215">
        <v>98</v>
      </c>
      <c r="C6215" s="54">
        <v>43374</v>
      </c>
      <c r="D6215" s="3" t="str">
        <f>YEAR(Datos_Consumo[[#This Row],[FECHA]])&amp;"-"&amp;MONTH(Datos_Consumo[[#This Row],[FECHA]])</f>
        <v>2018-10</v>
      </c>
    </row>
    <row r="6216" spans="1:4" x14ac:dyDescent="0.25">
      <c r="A6216" t="s">
        <v>2998</v>
      </c>
      <c r="B6216">
        <v>257</v>
      </c>
      <c r="C6216" s="54">
        <v>43405</v>
      </c>
      <c r="D6216" s="3" t="str">
        <f>YEAR(Datos_Consumo[[#This Row],[FECHA]])&amp;"-"&amp;MONTH(Datos_Consumo[[#This Row],[FECHA]])</f>
        <v>2018-11</v>
      </c>
    </row>
    <row r="6217" spans="1:4" x14ac:dyDescent="0.25">
      <c r="A6217" t="s">
        <v>2998</v>
      </c>
      <c r="B6217">
        <v>163</v>
      </c>
      <c r="C6217" s="54">
        <v>43435</v>
      </c>
      <c r="D6217" s="3" t="str">
        <f>YEAR(Datos_Consumo[[#This Row],[FECHA]])&amp;"-"&amp;MONTH(Datos_Consumo[[#This Row],[FECHA]])</f>
        <v>2018-12</v>
      </c>
    </row>
    <row r="6218" spans="1:4" x14ac:dyDescent="0.25">
      <c r="A6218" t="s">
        <v>2998</v>
      </c>
      <c r="B6218">
        <v>92</v>
      </c>
      <c r="C6218" s="54">
        <v>43466</v>
      </c>
      <c r="D6218" s="3" t="str">
        <f>YEAR(Datos_Consumo[[#This Row],[FECHA]])&amp;"-"&amp;MONTH(Datos_Consumo[[#This Row],[FECHA]])</f>
        <v>2019-1</v>
      </c>
    </row>
    <row r="6219" spans="1:4" x14ac:dyDescent="0.25">
      <c r="A6219" t="s">
        <v>2999</v>
      </c>
      <c r="B6219">
        <v>70</v>
      </c>
      <c r="C6219" s="54">
        <v>43313</v>
      </c>
      <c r="D6219" s="3" t="str">
        <f>YEAR(Datos_Consumo[[#This Row],[FECHA]])&amp;"-"&amp;MONTH(Datos_Consumo[[#This Row],[FECHA]])</f>
        <v>2018-8</v>
      </c>
    </row>
    <row r="6220" spans="1:4" x14ac:dyDescent="0.25">
      <c r="A6220" t="s">
        <v>2999</v>
      </c>
      <c r="B6220">
        <v>24</v>
      </c>
      <c r="C6220" s="54">
        <v>43344</v>
      </c>
      <c r="D6220" s="3" t="str">
        <f>YEAR(Datos_Consumo[[#This Row],[FECHA]])&amp;"-"&amp;MONTH(Datos_Consumo[[#This Row],[FECHA]])</f>
        <v>2018-9</v>
      </c>
    </row>
    <row r="6221" spans="1:4" x14ac:dyDescent="0.25">
      <c r="A6221" t="s">
        <v>2999</v>
      </c>
      <c r="B6221">
        <v>30</v>
      </c>
      <c r="C6221" s="54">
        <v>43374</v>
      </c>
      <c r="D6221" s="3" t="str">
        <f>YEAR(Datos_Consumo[[#This Row],[FECHA]])&amp;"-"&amp;MONTH(Datos_Consumo[[#This Row],[FECHA]])</f>
        <v>2018-10</v>
      </c>
    </row>
    <row r="6222" spans="1:4" x14ac:dyDescent="0.25">
      <c r="A6222" t="s">
        <v>2999</v>
      </c>
      <c r="B6222">
        <v>20</v>
      </c>
      <c r="C6222" s="54">
        <v>43405</v>
      </c>
      <c r="D6222" s="3" t="str">
        <f>YEAR(Datos_Consumo[[#This Row],[FECHA]])&amp;"-"&amp;MONTH(Datos_Consumo[[#This Row],[FECHA]])</f>
        <v>2018-11</v>
      </c>
    </row>
    <row r="6223" spans="1:4" x14ac:dyDescent="0.25">
      <c r="A6223" t="s">
        <v>3000</v>
      </c>
      <c r="B6223">
        <v>31</v>
      </c>
      <c r="C6223" s="54">
        <v>43313</v>
      </c>
      <c r="D6223" s="3" t="str">
        <f>YEAR(Datos_Consumo[[#This Row],[FECHA]])&amp;"-"&amp;MONTH(Datos_Consumo[[#This Row],[FECHA]])</f>
        <v>2018-8</v>
      </c>
    </row>
    <row r="6224" spans="1:4" x14ac:dyDescent="0.25">
      <c r="A6224" t="s">
        <v>3000</v>
      </c>
      <c r="B6224">
        <v>4</v>
      </c>
      <c r="C6224" s="54">
        <v>43344</v>
      </c>
      <c r="D6224" s="3" t="str">
        <f>YEAR(Datos_Consumo[[#This Row],[FECHA]])&amp;"-"&amp;MONTH(Datos_Consumo[[#This Row],[FECHA]])</f>
        <v>2018-9</v>
      </c>
    </row>
    <row r="6225" spans="1:4" x14ac:dyDescent="0.25">
      <c r="A6225" t="s">
        <v>3000</v>
      </c>
      <c r="B6225">
        <v>15</v>
      </c>
      <c r="C6225" s="54">
        <v>43374</v>
      </c>
      <c r="D6225" s="3" t="str">
        <f>YEAR(Datos_Consumo[[#This Row],[FECHA]])&amp;"-"&amp;MONTH(Datos_Consumo[[#This Row],[FECHA]])</f>
        <v>2018-10</v>
      </c>
    </row>
    <row r="6226" spans="1:4" x14ac:dyDescent="0.25">
      <c r="A6226" t="s">
        <v>3000</v>
      </c>
      <c r="B6226">
        <v>45</v>
      </c>
      <c r="C6226" s="54">
        <v>43405</v>
      </c>
      <c r="D6226" s="3" t="str">
        <f>YEAR(Datos_Consumo[[#This Row],[FECHA]])&amp;"-"&amp;MONTH(Datos_Consumo[[#This Row],[FECHA]])</f>
        <v>2018-11</v>
      </c>
    </row>
    <row r="6227" spans="1:4" x14ac:dyDescent="0.25">
      <c r="A6227" t="s">
        <v>3000</v>
      </c>
      <c r="B6227">
        <v>5</v>
      </c>
      <c r="C6227" s="54">
        <v>43435</v>
      </c>
      <c r="D6227" s="3" t="str">
        <f>YEAR(Datos_Consumo[[#This Row],[FECHA]])&amp;"-"&amp;MONTH(Datos_Consumo[[#This Row],[FECHA]])</f>
        <v>2018-12</v>
      </c>
    </row>
    <row r="6228" spans="1:4" x14ac:dyDescent="0.25">
      <c r="A6228" t="s">
        <v>3000</v>
      </c>
      <c r="B6228">
        <v>14</v>
      </c>
      <c r="C6228" s="54">
        <v>43466</v>
      </c>
      <c r="D6228" s="3" t="str">
        <f>YEAR(Datos_Consumo[[#This Row],[FECHA]])&amp;"-"&amp;MONTH(Datos_Consumo[[#This Row],[FECHA]])</f>
        <v>2019-1</v>
      </c>
    </row>
    <row r="6229" spans="1:4" x14ac:dyDescent="0.25">
      <c r="A6229" t="s">
        <v>3001</v>
      </c>
      <c r="B6229">
        <v>6</v>
      </c>
      <c r="C6229" s="54">
        <v>43313</v>
      </c>
      <c r="D6229" s="3" t="str">
        <f>YEAR(Datos_Consumo[[#This Row],[FECHA]])&amp;"-"&amp;MONTH(Datos_Consumo[[#This Row],[FECHA]])</f>
        <v>2018-8</v>
      </c>
    </row>
    <row r="6230" spans="1:4" x14ac:dyDescent="0.25">
      <c r="A6230" t="s">
        <v>3001</v>
      </c>
      <c r="B6230">
        <v>18</v>
      </c>
      <c r="C6230" s="54">
        <v>43344</v>
      </c>
      <c r="D6230" s="3" t="str">
        <f>YEAR(Datos_Consumo[[#This Row],[FECHA]])&amp;"-"&amp;MONTH(Datos_Consumo[[#This Row],[FECHA]])</f>
        <v>2018-9</v>
      </c>
    </row>
    <row r="6231" spans="1:4" x14ac:dyDescent="0.25">
      <c r="A6231" t="s">
        <v>3001</v>
      </c>
      <c r="B6231">
        <v>13</v>
      </c>
      <c r="C6231" s="54">
        <v>43374</v>
      </c>
      <c r="D6231" s="3" t="str">
        <f>YEAR(Datos_Consumo[[#This Row],[FECHA]])&amp;"-"&amp;MONTH(Datos_Consumo[[#This Row],[FECHA]])</f>
        <v>2018-10</v>
      </c>
    </row>
    <row r="6232" spans="1:4" x14ac:dyDescent="0.25">
      <c r="A6232" t="s">
        <v>3001</v>
      </c>
      <c r="B6232">
        <v>20</v>
      </c>
      <c r="C6232" s="54">
        <v>43405</v>
      </c>
      <c r="D6232" s="3" t="str">
        <f>YEAR(Datos_Consumo[[#This Row],[FECHA]])&amp;"-"&amp;MONTH(Datos_Consumo[[#This Row],[FECHA]])</f>
        <v>2018-11</v>
      </c>
    </row>
    <row r="6233" spans="1:4" x14ac:dyDescent="0.25">
      <c r="A6233" t="s">
        <v>3001</v>
      </c>
      <c r="B6233">
        <v>11</v>
      </c>
      <c r="C6233" s="54">
        <v>43435</v>
      </c>
      <c r="D6233" s="3" t="str">
        <f>YEAR(Datos_Consumo[[#This Row],[FECHA]])&amp;"-"&amp;MONTH(Datos_Consumo[[#This Row],[FECHA]])</f>
        <v>2018-12</v>
      </c>
    </row>
    <row r="6234" spans="1:4" x14ac:dyDescent="0.25">
      <c r="A6234" t="s">
        <v>3001</v>
      </c>
      <c r="B6234">
        <v>2</v>
      </c>
      <c r="C6234" s="54">
        <v>43466</v>
      </c>
      <c r="D6234" s="3" t="str">
        <f>YEAR(Datos_Consumo[[#This Row],[FECHA]])&amp;"-"&amp;MONTH(Datos_Consumo[[#This Row],[FECHA]])</f>
        <v>2019-1</v>
      </c>
    </row>
    <row r="6235" spans="1:4" x14ac:dyDescent="0.25">
      <c r="A6235" t="s">
        <v>3002</v>
      </c>
      <c r="B6235">
        <v>5</v>
      </c>
      <c r="C6235" s="54">
        <v>43313</v>
      </c>
      <c r="D6235" s="3" t="str">
        <f>YEAR(Datos_Consumo[[#This Row],[FECHA]])&amp;"-"&amp;MONTH(Datos_Consumo[[#This Row],[FECHA]])</f>
        <v>2018-8</v>
      </c>
    </row>
    <row r="6236" spans="1:4" x14ac:dyDescent="0.25">
      <c r="A6236" t="s">
        <v>3002</v>
      </c>
      <c r="B6236">
        <v>85</v>
      </c>
      <c r="C6236" s="54">
        <v>43344</v>
      </c>
      <c r="D6236" s="3" t="str">
        <f>YEAR(Datos_Consumo[[#This Row],[FECHA]])&amp;"-"&amp;MONTH(Datos_Consumo[[#This Row],[FECHA]])</f>
        <v>2018-9</v>
      </c>
    </row>
    <row r="6237" spans="1:4" x14ac:dyDescent="0.25">
      <c r="A6237" t="s">
        <v>3003</v>
      </c>
      <c r="B6237">
        <v>17</v>
      </c>
      <c r="C6237" s="54">
        <v>43344</v>
      </c>
      <c r="D6237" s="3" t="str">
        <f>YEAR(Datos_Consumo[[#This Row],[FECHA]])&amp;"-"&amp;MONTH(Datos_Consumo[[#This Row],[FECHA]])</f>
        <v>2018-9</v>
      </c>
    </row>
    <row r="6238" spans="1:4" x14ac:dyDescent="0.25">
      <c r="A6238" t="s">
        <v>3003</v>
      </c>
      <c r="B6238">
        <v>33</v>
      </c>
      <c r="C6238" s="54">
        <v>43374</v>
      </c>
      <c r="D6238" s="3" t="str">
        <f>YEAR(Datos_Consumo[[#This Row],[FECHA]])&amp;"-"&amp;MONTH(Datos_Consumo[[#This Row],[FECHA]])</f>
        <v>2018-10</v>
      </c>
    </row>
    <row r="6239" spans="1:4" x14ac:dyDescent="0.25">
      <c r="A6239" t="s">
        <v>3003</v>
      </c>
      <c r="B6239">
        <v>31</v>
      </c>
      <c r="C6239" s="54">
        <v>43405</v>
      </c>
      <c r="D6239" s="3" t="str">
        <f>YEAR(Datos_Consumo[[#This Row],[FECHA]])&amp;"-"&amp;MONTH(Datos_Consumo[[#This Row],[FECHA]])</f>
        <v>2018-11</v>
      </c>
    </row>
    <row r="6240" spans="1:4" x14ac:dyDescent="0.25">
      <c r="A6240" t="s">
        <v>3003</v>
      </c>
      <c r="B6240">
        <v>27</v>
      </c>
      <c r="C6240" s="54">
        <v>43435</v>
      </c>
      <c r="D6240" s="3" t="str">
        <f>YEAR(Datos_Consumo[[#This Row],[FECHA]])&amp;"-"&amp;MONTH(Datos_Consumo[[#This Row],[FECHA]])</f>
        <v>2018-12</v>
      </c>
    </row>
    <row r="6241" spans="1:4" x14ac:dyDescent="0.25">
      <c r="A6241" t="s">
        <v>3003</v>
      </c>
      <c r="B6241">
        <v>34</v>
      </c>
      <c r="C6241" s="54">
        <v>43466</v>
      </c>
      <c r="D6241" s="3" t="str">
        <f>YEAR(Datos_Consumo[[#This Row],[FECHA]])&amp;"-"&amp;MONTH(Datos_Consumo[[#This Row],[FECHA]])</f>
        <v>2019-1</v>
      </c>
    </row>
    <row r="6242" spans="1:4" x14ac:dyDescent="0.25">
      <c r="A6242" t="s">
        <v>3004</v>
      </c>
      <c r="B6242">
        <v>22</v>
      </c>
      <c r="C6242" s="54">
        <v>43313</v>
      </c>
      <c r="D6242" s="3" t="str">
        <f>YEAR(Datos_Consumo[[#This Row],[FECHA]])&amp;"-"&amp;MONTH(Datos_Consumo[[#This Row],[FECHA]])</f>
        <v>2018-8</v>
      </c>
    </row>
    <row r="6243" spans="1:4" x14ac:dyDescent="0.25">
      <c r="A6243" t="s">
        <v>3004</v>
      </c>
      <c r="B6243">
        <v>74</v>
      </c>
      <c r="C6243" s="54">
        <v>43344</v>
      </c>
      <c r="D6243" s="3" t="str">
        <f>YEAR(Datos_Consumo[[#This Row],[FECHA]])&amp;"-"&amp;MONTH(Datos_Consumo[[#This Row],[FECHA]])</f>
        <v>2018-9</v>
      </c>
    </row>
    <row r="6244" spans="1:4" x14ac:dyDescent="0.25">
      <c r="A6244" t="s">
        <v>3004</v>
      </c>
      <c r="B6244">
        <v>18</v>
      </c>
      <c r="C6244" s="54">
        <v>43374</v>
      </c>
      <c r="D6244" s="3" t="str">
        <f>YEAR(Datos_Consumo[[#This Row],[FECHA]])&amp;"-"&amp;MONTH(Datos_Consumo[[#This Row],[FECHA]])</f>
        <v>2018-10</v>
      </c>
    </row>
    <row r="6245" spans="1:4" x14ac:dyDescent="0.25">
      <c r="A6245" t="s">
        <v>3004</v>
      </c>
      <c r="B6245">
        <v>156</v>
      </c>
      <c r="C6245" s="54">
        <v>43405</v>
      </c>
      <c r="D6245" s="3" t="str">
        <f>YEAR(Datos_Consumo[[#This Row],[FECHA]])&amp;"-"&amp;MONTH(Datos_Consumo[[#This Row],[FECHA]])</f>
        <v>2018-11</v>
      </c>
    </row>
    <row r="6246" spans="1:4" x14ac:dyDescent="0.25">
      <c r="A6246" t="s">
        <v>3004</v>
      </c>
      <c r="B6246">
        <v>10</v>
      </c>
      <c r="C6246" s="54">
        <v>43435</v>
      </c>
      <c r="D6246" s="3" t="str">
        <f>YEAR(Datos_Consumo[[#This Row],[FECHA]])&amp;"-"&amp;MONTH(Datos_Consumo[[#This Row],[FECHA]])</f>
        <v>2018-12</v>
      </c>
    </row>
    <row r="6247" spans="1:4" x14ac:dyDescent="0.25">
      <c r="A6247" t="s">
        <v>3004</v>
      </c>
      <c r="B6247">
        <v>5</v>
      </c>
      <c r="C6247" s="54">
        <v>43466</v>
      </c>
      <c r="D6247" s="3" t="str">
        <f>YEAR(Datos_Consumo[[#This Row],[FECHA]])&amp;"-"&amp;MONTH(Datos_Consumo[[#This Row],[FECHA]])</f>
        <v>2019-1</v>
      </c>
    </row>
    <row r="6248" spans="1:4" x14ac:dyDescent="0.25">
      <c r="A6248" t="s">
        <v>3005</v>
      </c>
      <c r="B6248">
        <v>134</v>
      </c>
      <c r="C6248" s="54">
        <v>43313</v>
      </c>
      <c r="D6248" s="3" t="str">
        <f>YEAR(Datos_Consumo[[#This Row],[FECHA]])&amp;"-"&amp;MONTH(Datos_Consumo[[#This Row],[FECHA]])</f>
        <v>2018-8</v>
      </c>
    </row>
    <row r="6249" spans="1:4" x14ac:dyDescent="0.25">
      <c r="A6249" t="s">
        <v>3005</v>
      </c>
      <c r="B6249">
        <v>29</v>
      </c>
      <c r="C6249" s="54">
        <v>43344</v>
      </c>
      <c r="D6249" s="3" t="str">
        <f>YEAR(Datos_Consumo[[#This Row],[FECHA]])&amp;"-"&amp;MONTH(Datos_Consumo[[#This Row],[FECHA]])</f>
        <v>2018-9</v>
      </c>
    </row>
    <row r="6250" spans="1:4" x14ac:dyDescent="0.25">
      <c r="A6250" t="s">
        <v>3005</v>
      </c>
      <c r="B6250">
        <v>74</v>
      </c>
      <c r="C6250" s="54">
        <v>43374</v>
      </c>
      <c r="D6250" s="3" t="str">
        <f>YEAR(Datos_Consumo[[#This Row],[FECHA]])&amp;"-"&amp;MONTH(Datos_Consumo[[#This Row],[FECHA]])</f>
        <v>2018-10</v>
      </c>
    </row>
    <row r="6251" spans="1:4" x14ac:dyDescent="0.25">
      <c r="A6251" t="s">
        <v>3005</v>
      </c>
      <c r="B6251">
        <v>96</v>
      </c>
      <c r="C6251" s="54">
        <v>43405</v>
      </c>
      <c r="D6251" s="3" t="str">
        <f>YEAR(Datos_Consumo[[#This Row],[FECHA]])&amp;"-"&amp;MONTH(Datos_Consumo[[#This Row],[FECHA]])</f>
        <v>2018-11</v>
      </c>
    </row>
    <row r="6252" spans="1:4" x14ac:dyDescent="0.25">
      <c r="A6252" t="s">
        <v>3005</v>
      </c>
      <c r="B6252">
        <v>27</v>
      </c>
      <c r="C6252" s="54">
        <v>43435</v>
      </c>
      <c r="D6252" s="3" t="str">
        <f>YEAR(Datos_Consumo[[#This Row],[FECHA]])&amp;"-"&amp;MONTH(Datos_Consumo[[#This Row],[FECHA]])</f>
        <v>2018-12</v>
      </c>
    </row>
    <row r="6253" spans="1:4" x14ac:dyDescent="0.25">
      <c r="A6253" t="s">
        <v>3005</v>
      </c>
      <c r="B6253">
        <v>94</v>
      </c>
      <c r="C6253" s="54">
        <v>43466</v>
      </c>
      <c r="D6253" s="3" t="str">
        <f>YEAR(Datos_Consumo[[#This Row],[FECHA]])&amp;"-"&amp;MONTH(Datos_Consumo[[#This Row],[FECHA]])</f>
        <v>2019-1</v>
      </c>
    </row>
    <row r="6254" spans="1:4" x14ac:dyDescent="0.25">
      <c r="A6254" t="s">
        <v>3006</v>
      </c>
      <c r="B6254">
        <v>207</v>
      </c>
      <c r="C6254" s="54">
        <v>43313</v>
      </c>
      <c r="D6254" s="3" t="str">
        <f>YEAR(Datos_Consumo[[#This Row],[FECHA]])&amp;"-"&amp;MONTH(Datos_Consumo[[#This Row],[FECHA]])</f>
        <v>2018-8</v>
      </c>
    </row>
    <row r="6255" spans="1:4" x14ac:dyDescent="0.25">
      <c r="A6255" t="s">
        <v>3006</v>
      </c>
      <c r="B6255">
        <v>186</v>
      </c>
      <c r="C6255" s="54">
        <v>43344</v>
      </c>
      <c r="D6255" s="3" t="str">
        <f>YEAR(Datos_Consumo[[#This Row],[FECHA]])&amp;"-"&amp;MONTH(Datos_Consumo[[#This Row],[FECHA]])</f>
        <v>2018-9</v>
      </c>
    </row>
    <row r="6256" spans="1:4" x14ac:dyDescent="0.25">
      <c r="A6256" t="s">
        <v>3006</v>
      </c>
      <c r="B6256">
        <v>207</v>
      </c>
      <c r="C6256" s="54">
        <v>43374</v>
      </c>
      <c r="D6256" s="3" t="str">
        <f>YEAR(Datos_Consumo[[#This Row],[FECHA]])&amp;"-"&amp;MONTH(Datos_Consumo[[#This Row],[FECHA]])</f>
        <v>2018-10</v>
      </c>
    </row>
    <row r="6257" spans="1:4" x14ac:dyDescent="0.25">
      <c r="A6257" t="s">
        <v>3006</v>
      </c>
      <c r="B6257">
        <v>223</v>
      </c>
      <c r="C6257" s="54">
        <v>43405</v>
      </c>
      <c r="D6257" s="3" t="str">
        <f>YEAR(Datos_Consumo[[#This Row],[FECHA]])&amp;"-"&amp;MONTH(Datos_Consumo[[#This Row],[FECHA]])</f>
        <v>2018-11</v>
      </c>
    </row>
    <row r="6258" spans="1:4" x14ac:dyDescent="0.25">
      <c r="A6258" t="s">
        <v>3006</v>
      </c>
      <c r="B6258">
        <v>90</v>
      </c>
      <c r="C6258" s="54">
        <v>43435</v>
      </c>
      <c r="D6258" s="3" t="str">
        <f>YEAR(Datos_Consumo[[#This Row],[FECHA]])&amp;"-"&amp;MONTH(Datos_Consumo[[#This Row],[FECHA]])</f>
        <v>2018-12</v>
      </c>
    </row>
    <row r="6259" spans="1:4" x14ac:dyDescent="0.25">
      <c r="A6259" t="s">
        <v>3006</v>
      </c>
      <c r="B6259">
        <v>138</v>
      </c>
      <c r="C6259" s="54">
        <v>43466</v>
      </c>
      <c r="D6259" s="3" t="str">
        <f>YEAR(Datos_Consumo[[#This Row],[FECHA]])&amp;"-"&amp;MONTH(Datos_Consumo[[#This Row],[FECHA]])</f>
        <v>2019-1</v>
      </c>
    </row>
    <row r="6260" spans="1:4" x14ac:dyDescent="0.25">
      <c r="A6260" t="s">
        <v>3007</v>
      </c>
      <c r="B6260">
        <v>19</v>
      </c>
      <c r="C6260" s="54">
        <v>43313</v>
      </c>
      <c r="D6260" s="3" t="str">
        <f>YEAR(Datos_Consumo[[#This Row],[FECHA]])&amp;"-"&amp;MONTH(Datos_Consumo[[#This Row],[FECHA]])</f>
        <v>2018-8</v>
      </c>
    </row>
    <row r="6261" spans="1:4" x14ac:dyDescent="0.25">
      <c r="A6261" t="s">
        <v>3007</v>
      </c>
      <c r="B6261">
        <v>16</v>
      </c>
      <c r="C6261" s="54">
        <v>43344</v>
      </c>
      <c r="D6261" s="3" t="str">
        <f>YEAR(Datos_Consumo[[#This Row],[FECHA]])&amp;"-"&amp;MONTH(Datos_Consumo[[#This Row],[FECHA]])</f>
        <v>2018-9</v>
      </c>
    </row>
    <row r="6262" spans="1:4" x14ac:dyDescent="0.25">
      <c r="A6262" t="s">
        <v>3007</v>
      </c>
      <c r="B6262">
        <v>78</v>
      </c>
      <c r="C6262" s="54">
        <v>43374</v>
      </c>
      <c r="D6262" s="3" t="str">
        <f>YEAR(Datos_Consumo[[#This Row],[FECHA]])&amp;"-"&amp;MONTH(Datos_Consumo[[#This Row],[FECHA]])</f>
        <v>2018-10</v>
      </c>
    </row>
    <row r="6263" spans="1:4" x14ac:dyDescent="0.25">
      <c r="A6263" t="s">
        <v>3007</v>
      </c>
      <c r="B6263">
        <v>10</v>
      </c>
      <c r="C6263" s="54">
        <v>43466</v>
      </c>
      <c r="D6263" s="3" t="str">
        <f>YEAR(Datos_Consumo[[#This Row],[FECHA]])&amp;"-"&amp;MONTH(Datos_Consumo[[#This Row],[FECHA]])</f>
        <v>2019-1</v>
      </c>
    </row>
    <row r="6264" spans="1:4" x14ac:dyDescent="0.25">
      <c r="A6264" t="s">
        <v>3008</v>
      </c>
      <c r="B6264">
        <v>365</v>
      </c>
      <c r="C6264" s="54">
        <v>43313</v>
      </c>
      <c r="D6264" s="3" t="str">
        <f>YEAR(Datos_Consumo[[#This Row],[FECHA]])&amp;"-"&amp;MONTH(Datos_Consumo[[#This Row],[FECHA]])</f>
        <v>2018-8</v>
      </c>
    </row>
    <row r="6265" spans="1:4" x14ac:dyDescent="0.25">
      <c r="A6265" t="s">
        <v>3008</v>
      </c>
      <c r="B6265">
        <v>413</v>
      </c>
      <c r="C6265" s="54">
        <v>43344</v>
      </c>
      <c r="D6265" s="3" t="str">
        <f>YEAR(Datos_Consumo[[#This Row],[FECHA]])&amp;"-"&amp;MONTH(Datos_Consumo[[#This Row],[FECHA]])</f>
        <v>2018-9</v>
      </c>
    </row>
    <row r="6266" spans="1:4" x14ac:dyDescent="0.25">
      <c r="A6266" t="s">
        <v>3008</v>
      </c>
      <c r="B6266">
        <v>524</v>
      </c>
      <c r="C6266" s="54">
        <v>43374</v>
      </c>
      <c r="D6266" s="3" t="str">
        <f>YEAR(Datos_Consumo[[#This Row],[FECHA]])&amp;"-"&amp;MONTH(Datos_Consumo[[#This Row],[FECHA]])</f>
        <v>2018-10</v>
      </c>
    </row>
    <row r="6267" spans="1:4" x14ac:dyDescent="0.25">
      <c r="A6267" t="s">
        <v>3008</v>
      </c>
      <c r="B6267">
        <v>542</v>
      </c>
      <c r="C6267" s="54">
        <v>43405</v>
      </c>
      <c r="D6267" s="3" t="str">
        <f>YEAR(Datos_Consumo[[#This Row],[FECHA]])&amp;"-"&amp;MONTH(Datos_Consumo[[#This Row],[FECHA]])</f>
        <v>2018-11</v>
      </c>
    </row>
    <row r="6268" spans="1:4" x14ac:dyDescent="0.25">
      <c r="A6268" t="s">
        <v>3008</v>
      </c>
      <c r="B6268">
        <v>303</v>
      </c>
      <c r="C6268" s="54">
        <v>43435</v>
      </c>
      <c r="D6268" s="3" t="str">
        <f>YEAR(Datos_Consumo[[#This Row],[FECHA]])&amp;"-"&amp;MONTH(Datos_Consumo[[#This Row],[FECHA]])</f>
        <v>2018-12</v>
      </c>
    </row>
    <row r="6269" spans="1:4" x14ac:dyDescent="0.25">
      <c r="A6269" t="s">
        <v>3008</v>
      </c>
      <c r="B6269">
        <v>280</v>
      </c>
      <c r="C6269" s="54">
        <v>43466</v>
      </c>
      <c r="D6269" s="3" t="str">
        <f>YEAR(Datos_Consumo[[#This Row],[FECHA]])&amp;"-"&amp;MONTH(Datos_Consumo[[#This Row],[FECHA]])</f>
        <v>2019-1</v>
      </c>
    </row>
    <row r="6270" spans="1:4" x14ac:dyDescent="0.25">
      <c r="A6270" t="s">
        <v>3009</v>
      </c>
      <c r="B6270">
        <v>28</v>
      </c>
      <c r="C6270" s="54">
        <v>43313</v>
      </c>
      <c r="D6270" s="3" t="str">
        <f>YEAR(Datos_Consumo[[#This Row],[FECHA]])&amp;"-"&amp;MONTH(Datos_Consumo[[#This Row],[FECHA]])</f>
        <v>2018-8</v>
      </c>
    </row>
    <row r="6271" spans="1:4" x14ac:dyDescent="0.25">
      <c r="A6271" t="s">
        <v>3009</v>
      </c>
      <c r="B6271">
        <v>6</v>
      </c>
      <c r="C6271" s="54">
        <v>43344</v>
      </c>
      <c r="D6271" s="3" t="str">
        <f>YEAR(Datos_Consumo[[#This Row],[FECHA]])&amp;"-"&amp;MONTH(Datos_Consumo[[#This Row],[FECHA]])</f>
        <v>2018-9</v>
      </c>
    </row>
    <row r="6272" spans="1:4" x14ac:dyDescent="0.25">
      <c r="A6272" t="s">
        <v>3009</v>
      </c>
      <c r="B6272">
        <v>53</v>
      </c>
      <c r="C6272" s="54">
        <v>43405</v>
      </c>
      <c r="D6272" s="3" t="str">
        <f>YEAR(Datos_Consumo[[#This Row],[FECHA]])&amp;"-"&amp;MONTH(Datos_Consumo[[#This Row],[FECHA]])</f>
        <v>2018-11</v>
      </c>
    </row>
    <row r="6273" spans="1:4" x14ac:dyDescent="0.25">
      <c r="A6273" t="s">
        <v>3009</v>
      </c>
      <c r="B6273">
        <v>3</v>
      </c>
      <c r="C6273" s="54">
        <v>43435</v>
      </c>
      <c r="D6273" s="3" t="str">
        <f>YEAR(Datos_Consumo[[#This Row],[FECHA]])&amp;"-"&amp;MONTH(Datos_Consumo[[#This Row],[FECHA]])</f>
        <v>2018-12</v>
      </c>
    </row>
    <row r="6274" spans="1:4" x14ac:dyDescent="0.25">
      <c r="A6274" t="s">
        <v>3009</v>
      </c>
      <c r="B6274">
        <v>34</v>
      </c>
      <c r="C6274" s="54">
        <v>43466</v>
      </c>
      <c r="D6274" s="3" t="str">
        <f>YEAR(Datos_Consumo[[#This Row],[FECHA]])&amp;"-"&amp;MONTH(Datos_Consumo[[#This Row],[FECHA]])</f>
        <v>2019-1</v>
      </c>
    </row>
    <row r="6275" spans="1:4" x14ac:dyDescent="0.25">
      <c r="A6275" t="s">
        <v>3010</v>
      </c>
      <c r="B6275">
        <v>10</v>
      </c>
      <c r="C6275" s="54">
        <v>43313</v>
      </c>
      <c r="D6275" s="3" t="str">
        <f>YEAR(Datos_Consumo[[#This Row],[FECHA]])&amp;"-"&amp;MONTH(Datos_Consumo[[#This Row],[FECHA]])</f>
        <v>2018-8</v>
      </c>
    </row>
    <row r="6276" spans="1:4" x14ac:dyDescent="0.25">
      <c r="A6276" t="s">
        <v>3010</v>
      </c>
      <c r="B6276">
        <v>31</v>
      </c>
      <c r="C6276" s="54">
        <v>43344</v>
      </c>
      <c r="D6276" s="3" t="str">
        <f>YEAR(Datos_Consumo[[#This Row],[FECHA]])&amp;"-"&amp;MONTH(Datos_Consumo[[#This Row],[FECHA]])</f>
        <v>2018-9</v>
      </c>
    </row>
    <row r="6277" spans="1:4" x14ac:dyDescent="0.25">
      <c r="A6277" t="s">
        <v>3010</v>
      </c>
      <c r="B6277">
        <v>20</v>
      </c>
      <c r="C6277" s="54">
        <v>43374</v>
      </c>
      <c r="D6277" s="3" t="str">
        <f>YEAR(Datos_Consumo[[#This Row],[FECHA]])&amp;"-"&amp;MONTH(Datos_Consumo[[#This Row],[FECHA]])</f>
        <v>2018-10</v>
      </c>
    </row>
    <row r="6278" spans="1:4" x14ac:dyDescent="0.25">
      <c r="A6278" t="s">
        <v>3010</v>
      </c>
      <c r="B6278">
        <v>40</v>
      </c>
      <c r="C6278" s="54">
        <v>43405</v>
      </c>
      <c r="D6278" s="3" t="str">
        <f>YEAR(Datos_Consumo[[#This Row],[FECHA]])&amp;"-"&amp;MONTH(Datos_Consumo[[#This Row],[FECHA]])</f>
        <v>2018-11</v>
      </c>
    </row>
    <row r="6279" spans="1:4" x14ac:dyDescent="0.25">
      <c r="A6279" t="s">
        <v>3010</v>
      </c>
      <c r="B6279">
        <v>39</v>
      </c>
      <c r="C6279" s="54">
        <v>43435</v>
      </c>
      <c r="D6279" s="3" t="str">
        <f>YEAR(Datos_Consumo[[#This Row],[FECHA]])&amp;"-"&amp;MONTH(Datos_Consumo[[#This Row],[FECHA]])</f>
        <v>2018-12</v>
      </c>
    </row>
    <row r="6280" spans="1:4" x14ac:dyDescent="0.25">
      <c r="A6280" t="s">
        <v>3010</v>
      </c>
      <c r="B6280">
        <v>20</v>
      </c>
      <c r="C6280" s="54">
        <v>43466</v>
      </c>
      <c r="D6280" s="3" t="str">
        <f>YEAR(Datos_Consumo[[#This Row],[FECHA]])&amp;"-"&amp;MONTH(Datos_Consumo[[#This Row],[FECHA]])</f>
        <v>2019-1</v>
      </c>
    </row>
    <row r="6281" spans="1:4" x14ac:dyDescent="0.25">
      <c r="A6281" t="s">
        <v>3011</v>
      </c>
      <c r="B6281">
        <v>5</v>
      </c>
      <c r="C6281" s="54">
        <v>43313</v>
      </c>
      <c r="D6281" s="3" t="str">
        <f>YEAR(Datos_Consumo[[#This Row],[FECHA]])&amp;"-"&amp;MONTH(Datos_Consumo[[#This Row],[FECHA]])</f>
        <v>2018-8</v>
      </c>
    </row>
    <row r="6282" spans="1:4" x14ac:dyDescent="0.25">
      <c r="A6282" t="s">
        <v>3011</v>
      </c>
      <c r="B6282">
        <v>28</v>
      </c>
      <c r="C6282" s="54">
        <v>43344</v>
      </c>
      <c r="D6282" s="3" t="str">
        <f>YEAR(Datos_Consumo[[#This Row],[FECHA]])&amp;"-"&amp;MONTH(Datos_Consumo[[#This Row],[FECHA]])</f>
        <v>2018-9</v>
      </c>
    </row>
    <row r="6283" spans="1:4" x14ac:dyDescent="0.25">
      <c r="A6283" t="s">
        <v>3011</v>
      </c>
      <c r="B6283">
        <v>16</v>
      </c>
      <c r="C6283" s="54">
        <v>43374</v>
      </c>
      <c r="D6283" s="3" t="str">
        <f>YEAR(Datos_Consumo[[#This Row],[FECHA]])&amp;"-"&amp;MONTH(Datos_Consumo[[#This Row],[FECHA]])</f>
        <v>2018-10</v>
      </c>
    </row>
    <row r="6284" spans="1:4" x14ac:dyDescent="0.25">
      <c r="A6284" t="s">
        <v>3011</v>
      </c>
      <c r="B6284">
        <v>2</v>
      </c>
      <c r="C6284" s="54">
        <v>43405</v>
      </c>
      <c r="D6284" s="3" t="str">
        <f>YEAR(Datos_Consumo[[#This Row],[FECHA]])&amp;"-"&amp;MONTH(Datos_Consumo[[#This Row],[FECHA]])</f>
        <v>2018-11</v>
      </c>
    </row>
    <row r="6285" spans="1:4" x14ac:dyDescent="0.25">
      <c r="A6285" t="s">
        <v>3011</v>
      </c>
      <c r="B6285">
        <v>26</v>
      </c>
      <c r="C6285" s="54">
        <v>43435</v>
      </c>
      <c r="D6285" s="3" t="str">
        <f>YEAR(Datos_Consumo[[#This Row],[FECHA]])&amp;"-"&amp;MONTH(Datos_Consumo[[#This Row],[FECHA]])</f>
        <v>2018-12</v>
      </c>
    </row>
    <row r="6286" spans="1:4" x14ac:dyDescent="0.25">
      <c r="A6286" t="s">
        <v>3011</v>
      </c>
      <c r="B6286">
        <v>20</v>
      </c>
      <c r="C6286" s="54">
        <v>43466</v>
      </c>
      <c r="D6286" s="3" t="str">
        <f>YEAR(Datos_Consumo[[#This Row],[FECHA]])&amp;"-"&amp;MONTH(Datos_Consumo[[#This Row],[FECHA]])</f>
        <v>2019-1</v>
      </c>
    </row>
    <row r="6287" spans="1:4" x14ac:dyDescent="0.25">
      <c r="A6287" t="s">
        <v>3012</v>
      </c>
      <c r="B6287">
        <v>15</v>
      </c>
      <c r="C6287" s="54">
        <v>43313</v>
      </c>
      <c r="D6287" s="3" t="str">
        <f>YEAR(Datos_Consumo[[#This Row],[FECHA]])&amp;"-"&amp;MONTH(Datos_Consumo[[#This Row],[FECHA]])</f>
        <v>2018-8</v>
      </c>
    </row>
    <row r="6288" spans="1:4" x14ac:dyDescent="0.25">
      <c r="A6288" t="s">
        <v>3012</v>
      </c>
      <c r="B6288">
        <v>21</v>
      </c>
      <c r="C6288" s="54">
        <v>43344</v>
      </c>
      <c r="D6288" s="3" t="str">
        <f>YEAR(Datos_Consumo[[#This Row],[FECHA]])&amp;"-"&amp;MONTH(Datos_Consumo[[#This Row],[FECHA]])</f>
        <v>2018-9</v>
      </c>
    </row>
    <row r="6289" spans="1:4" x14ac:dyDescent="0.25">
      <c r="A6289" t="s">
        <v>3012</v>
      </c>
      <c r="B6289">
        <v>47</v>
      </c>
      <c r="C6289" s="54">
        <v>43374</v>
      </c>
      <c r="D6289" s="3" t="str">
        <f>YEAR(Datos_Consumo[[#This Row],[FECHA]])&amp;"-"&amp;MONTH(Datos_Consumo[[#This Row],[FECHA]])</f>
        <v>2018-10</v>
      </c>
    </row>
    <row r="6290" spans="1:4" x14ac:dyDescent="0.25">
      <c r="A6290" t="s">
        <v>3012</v>
      </c>
      <c r="B6290">
        <v>20</v>
      </c>
      <c r="C6290" s="54">
        <v>43405</v>
      </c>
      <c r="D6290" s="3" t="str">
        <f>YEAR(Datos_Consumo[[#This Row],[FECHA]])&amp;"-"&amp;MONTH(Datos_Consumo[[#This Row],[FECHA]])</f>
        <v>2018-11</v>
      </c>
    </row>
    <row r="6291" spans="1:4" x14ac:dyDescent="0.25">
      <c r="A6291" t="s">
        <v>3012</v>
      </c>
      <c r="B6291">
        <v>11</v>
      </c>
      <c r="C6291" s="54">
        <v>43435</v>
      </c>
      <c r="D6291" s="3" t="str">
        <f>YEAR(Datos_Consumo[[#This Row],[FECHA]])&amp;"-"&amp;MONTH(Datos_Consumo[[#This Row],[FECHA]])</f>
        <v>2018-12</v>
      </c>
    </row>
    <row r="6292" spans="1:4" x14ac:dyDescent="0.25">
      <c r="A6292" t="s">
        <v>3012</v>
      </c>
      <c r="B6292">
        <v>16</v>
      </c>
      <c r="C6292" s="54">
        <v>43466</v>
      </c>
      <c r="D6292" s="3" t="str">
        <f>YEAR(Datos_Consumo[[#This Row],[FECHA]])&amp;"-"&amp;MONTH(Datos_Consumo[[#This Row],[FECHA]])</f>
        <v>2019-1</v>
      </c>
    </row>
    <row r="6293" spans="1:4" x14ac:dyDescent="0.25">
      <c r="A6293" t="s">
        <v>3013</v>
      </c>
      <c r="B6293">
        <v>55</v>
      </c>
      <c r="C6293" s="54">
        <v>43313</v>
      </c>
      <c r="D6293" s="3" t="str">
        <f>YEAR(Datos_Consumo[[#This Row],[FECHA]])&amp;"-"&amp;MONTH(Datos_Consumo[[#This Row],[FECHA]])</f>
        <v>2018-8</v>
      </c>
    </row>
    <row r="6294" spans="1:4" x14ac:dyDescent="0.25">
      <c r="A6294" t="s">
        <v>3013</v>
      </c>
      <c r="B6294">
        <v>82</v>
      </c>
      <c r="C6294" s="54">
        <v>43344</v>
      </c>
      <c r="D6294" s="3" t="str">
        <f>YEAR(Datos_Consumo[[#This Row],[FECHA]])&amp;"-"&amp;MONTH(Datos_Consumo[[#This Row],[FECHA]])</f>
        <v>2018-9</v>
      </c>
    </row>
    <row r="6295" spans="1:4" x14ac:dyDescent="0.25">
      <c r="A6295" t="s">
        <v>3013</v>
      </c>
      <c r="B6295">
        <v>14</v>
      </c>
      <c r="C6295" s="54">
        <v>43374</v>
      </c>
      <c r="D6295" s="3" t="str">
        <f>YEAR(Datos_Consumo[[#This Row],[FECHA]])&amp;"-"&amp;MONTH(Datos_Consumo[[#This Row],[FECHA]])</f>
        <v>2018-10</v>
      </c>
    </row>
    <row r="6296" spans="1:4" x14ac:dyDescent="0.25">
      <c r="A6296" t="s">
        <v>3013</v>
      </c>
      <c r="B6296">
        <v>47</v>
      </c>
      <c r="C6296" s="54">
        <v>43405</v>
      </c>
      <c r="D6296" s="3" t="str">
        <f>YEAR(Datos_Consumo[[#This Row],[FECHA]])&amp;"-"&amp;MONTH(Datos_Consumo[[#This Row],[FECHA]])</f>
        <v>2018-11</v>
      </c>
    </row>
    <row r="6297" spans="1:4" x14ac:dyDescent="0.25">
      <c r="A6297" t="s">
        <v>3013</v>
      </c>
      <c r="B6297">
        <v>31</v>
      </c>
      <c r="C6297" s="54">
        <v>43435</v>
      </c>
      <c r="D6297" s="3" t="str">
        <f>YEAR(Datos_Consumo[[#This Row],[FECHA]])&amp;"-"&amp;MONTH(Datos_Consumo[[#This Row],[FECHA]])</f>
        <v>2018-12</v>
      </c>
    </row>
    <row r="6298" spans="1:4" x14ac:dyDescent="0.25">
      <c r="A6298" t="s">
        <v>3013</v>
      </c>
      <c r="B6298">
        <v>48</v>
      </c>
      <c r="C6298" s="54">
        <v>43466</v>
      </c>
      <c r="D6298" s="3" t="str">
        <f>YEAR(Datos_Consumo[[#This Row],[FECHA]])&amp;"-"&amp;MONTH(Datos_Consumo[[#This Row],[FECHA]])</f>
        <v>2019-1</v>
      </c>
    </row>
    <row r="6299" spans="1:4" x14ac:dyDescent="0.25">
      <c r="A6299" t="s">
        <v>3014</v>
      </c>
      <c r="B6299">
        <v>5</v>
      </c>
      <c r="C6299" s="54">
        <v>43313</v>
      </c>
      <c r="D6299" s="3" t="str">
        <f>YEAR(Datos_Consumo[[#This Row],[FECHA]])&amp;"-"&amp;MONTH(Datos_Consumo[[#This Row],[FECHA]])</f>
        <v>2018-8</v>
      </c>
    </row>
    <row r="6300" spans="1:4" x14ac:dyDescent="0.25">
      <c r="A6300" t="s">
        <v>3014</v>
      </c>
      <c r="B6300">
        <v>29</v>
      </c>
      <c r="C6300" s="54">
        <v>43344</v>
      </c>
      <c r="D6300" s="3" t="str">
        <f>YEAR(Datos_Consumo[[#This Row],[FECHA]])&amp;"-"&amp;MONTH(Datos_Consumo[[#This Row],[FECHA]])</f>
        <v>2018-9</v>
      </c>
    </row>
    <row r="6301" spans="1:4" x14ac:dyDescent="0.25">
      <c r="A6301" t="s">
        <v>3014</v>
      </c>
      <c r="B6301">
        <v>19</v>
      </c>
      <c r="C6301" s="54">
        <v>43374</v>
      </c>
      <c r="D6301" s="3" t="str">
        <f>YEAR(Datos_Consumo[[#This Row],[FECHA]])&amp;"-"&amp;MONTH(Datos_Consumo[[#This Row],[FECHA]])</f>
        <v>2018-10</v>
      </c>
    </row>
    <row r="6302" spans="1:4" x14ac:dyDescent="0.25">
      <c r="A6302" t="s">
        <v>3014</v>
      </c>
      <c r="B6302">
        <v>43</v>
      </c>
      <c r="C6302" s="54">
        <v>43405</v>
      </c>
      <c r="D6302" s="3" t="str">
        <f>YEAR(Datos_Consumo[[#This Row],[FECHA]])&amp;"-"&amp;MONTH(Datos_Consumo[[#This Row],[FECHA]])</f>
        <v>2018-11</v>
      </c>
    </row>
    <row r="6303" spans="1:4" x14ac:dyDescent="0.25">
      <c r="A6303" t="s">
        <v>3014</v>
      </c>
      <c r="B6303">
        <v>5</v>
      </c>
      <c r="C6303" s="54">
        <v>43466</v>
      </c>
      <c r="D6303" s="3" t="str">
        <f>YEAR(Datos_Consumo[[#This Row],[FECHA]])&amp;"-"&amp;MONTH(Datos_Consumo[[#This Row],[FECHA]])</f>
        <v>2019-1</v>
      </c>
    </row>
    <row r="6304" spans="1:4" x14ac:dyDescent="0.25">
      <c r="A6304" t="s">
        <v>3015</v>
      </c>
      <c r="B6304">
        <v>24</v>
      </c>
      <c r="C6304" s="54">
        <v>43313</v>
      </c>
      <c r="D6304" s="3" t="str">
        <f>YEAR(Datos_Consumo[[#This Row],[FECHA]])&amp;"-"&amp;MONTH(Datos_Consumo[[#This Row],[FECHA]])</f>
        <v>2018-8</v>
      </c>
    </row>
    <row r="6305" spans="1:4" x14ac:dyDescent="0.25">
      <c r="A6305" t="s">
        <v>3015</v>
      </c>
      <c r="B6305">
        <v>38</v>
      </c>
      <c r="C6305" s="54">
        <v>43344</v>
      </c>
      <c r="D6305" s="3" t="str">
        <f>YEAR(Datos_Consumo[[#This Row],[FECHA]])&amp;"-"&amp;MONTH(Datos_Consumo[[#This Row],[FECHA]])</f>
        <v>2018-9</v>
      </c>
    </row>
    <row r="6306" spans="1:4" x14ac:dyDescent="0.25">
      <c r="A6306" t="s">
        <v>3015</v>
      </c>
      <c r="B6306">
        <v>76</v>
      </c>
      <c r="C6306" s="54">
        <v>43374</v>
      </c>
      <c r="D6306" s="3" t="str">
        <f>YEAR(Datos_Consumo[[#This Row],[FECHA]])&amp;"-"&amp;MONTH(Datos_Consumo[[#This Row],[FECHA]])</f>
        <v>2018-10</v>
      </c>
    </row>
    <row r="6307" spans="1:4" x14ac:dyDescent="0.25">
      <c r="A6307" t="s">
        <v>3015</v>
      </c>
      <c r="B6307">
        <v>26</v>
      </c>
      <c r="C6307" s="54">
        <v>43405</v>
      </c>
      <c r="D6307" s="3" t="str">
        <f>YEAR(Datos_Consumo[[#This Row],[FECHA]])&amp;"-"&amp;MONTH(Datos_Consumo[[#This Row],[FECHA]])</f>
        <v>2018-11</v>
      </c>
    </row>
    <row r="6308" spans="1:4" x14ac:dyDescent="0.25">
      <c r="A6308" t="s">
        <v>3015</v>
      </c>
      <c r="B6308">
        <v>27</v>
      </c>
      <c r="C6308" s="54">
        <v>43435</v>
      </c>
      <c r="D6308" s="3" t="str">
        <f>YEAR(Datos_Consumo[[#This Row],[FECHA]])&amp;"-"&amp;MONTH(Datos_Consumo[[#This Row],[FECHA]])</f>
        <v>2018-12</v>
      </c>
    </row>
    <row r="6309" spans="1:4" x14ac:dyDescent="0.25">
      <c r="A6309" t="s">
        <v>3015</v>
      </c>
      <c r="B6309">
        <v>10</v>
      </c>
      <c r="C6309" s="54">
        <v>43466</v>
      </c>
      <c r="D6309" s="3" t="str">
        <f>YEAR(Datos_Consumo[[#This Row],[FECHA]])&amp;"-"&amp;MONTH(Datos_Consumo[[#This Row],[FECHA]])</f>
        <v>2019-1</v>
      </c>
    </row>
    <row r="6310" spans="1:4" x14ac:dyDescent="0.25">
      <c r="A6310" t="s">
        <v>3016</v>
      </c>
      <c r="B6310">
        <v>96</v>
      </c>
      <c r="C6310" s="54">
        <v>43313</v>
      </c>
      <c r="D6310" s="3" t="str">
        <f>YEAR(Datos_Consumo[[#This Row],[FECHA]])&amp;"-"&amp;MONTH(Datos_Consumo[[#This Row],[FECHA]])</f>
        <v>2018-8</v>
      </c>
    </row>
    <row r="6311" spans="1:4" x14ac:dyDescent="0.25">
      <c r="A6311" t="s">
        <v>3016</v>
      </c>
      <c r="B6311">
        <v>113</v>
      </c>
      <c r="C6311" s="54">
        <v>43344</v>
      </c>
      <c r="D6311" s="3" t="str">
        <f>YEAR(Datos_Consumo[[#This Row],[FECHA]])&amp;"-"&amp;MONTH(Datos_Consumo[[#This Row],[FECHA]])</f>
        <v>2018-9</v>
      </c>
    </row>
    <row r="6312" spans="1:4" x14ac:dyDescent="0.25">
      <c r="A6312" t="s">
        <v>3016</v>
      </c>
      <c r="B6312">
        <v>37</v>
      </c>
      <c r="C6312" s="54">
        <v>43374</v>
      </c>
      <c r="D6312" s="3" t="str">
        <f>YEAR(Datos_Consumo[[#This Row],[FECHA]])&amp;"-"&amp;MONTH(Datos_Consumo[[#This Row],[FECHA]])</f>
        <v>2018-10</v>
      </c>
    </row>
    <row r="6313" spans="1:4" x14ac:dyDescent="0.25">
      <c r="A6313" t="s">
        <v>3016</v>
      </c>
      <c r="B6313">
        <v>228</v>
      </c>
      <c r="C6313" s="54">
        <v>43405</v>
      </c>
      <c r="D6313" s="3" t="str">
        <f>YEAR(Datos_Consumo[[#This Row],[FECHA]])&amp;"-"&amp;MONTH(Datos_Consumo[[#This Row],[FECHA]])</f>
        <v>2018-11</v>
      </c>
    </row>
    <row r="6314" spans="1:4" x14ac:dyDescent="0.25">
      <c r="A6314" t="s">
        <v>3016</v>
      </c>
      <c r="B6314">
        <v>30</v>
      </c>
      <c r="C6314" s="54">
        <v>43435</v>
      </c>
      <c r="D6314" s="3" t="str">
        <f>YEAR(Datos_Consumo[[#This Row],[FECHA]])&amp;"-"&amp;MONTH(Datos_Consumo[[#This Row],[FECHA]])</f>
        <v>2018-12</v>
      </c>
    </row>
    <row r="6315" spans="1:4" x14ac:dyDescent="0.25">
      <c r="A6315" t="s">
        <v>3016</v>
      </c>
      <c r="B6315">
        <v>135</v>
      </c>
      <c r="C6315" s="54">
        <v>43466</v>
      </c>
      <c r="D6315" s="3" t="str">
        <f>YEAR(Datos_Consumo[[#This Row],[FECHA]])&amp;"-"&amp;MONTH(Datos_Consumo[[#This Row],[FECHA]])</f>
        <v>2019-1</v>
      </c>
    </row>
    <row r="6316" spans="1:4" x14ac:dyDescent="0.25">
      <c r="A6316" t="s">
        <v>3017</v>
      </c>
      <c r="B6316">
        <v>28</v>
      </c>
      <c r="C6316" s="54">
        <v>43313</v>
      </c>
      <c r="D6316" s="3" t="str">
        <f>YEAR(Datos_Consumo[[#This Row],[FECHA]])&amp;"-"&amp;MONTH(Datos_Consumo[[#This Row],[FECHA]])</f>
        <v>2018-8</v>
      </c>
    </row>
    <row r="6317" spans="1:4" x14ac:dyDescent="0.25">
      <c r="A6317" t="s">
        <v>3017</v>
      </c>
      <c r="B6317">
        <v>5</v>
      </c>
      <c r="C6317" s="54">
        <v>43344</v>
      </c>
      <c r="D6317" s="3" t="str">
        <f>YEAR(Datos_Consumo[[#This Row],[FECHA]])&amp;"-"&amp;MONTH(Datos_Consumo[[#This Row],[FECHA]])</f>
        <v>2018-9</v>
      </c>
    </row>
    <row r="6318" spans="1:4" x14ac:dyDescent="0.25">
      <c r="A6318" t="s">
        <v>3017</v>
      </c>
      <c r="B6318">
        <v>14</v>
      </c>
      <c r="C6318" s="54">
        <v>43374</v>
      </c>
      <c r="D6318" s="3" t="str">
        <f>YEAR(Datos_Consumo[[#This Row],[FECHA]])&amp;"-"&amp;MONTH(Datos_Consumo[[#This Row],[FECHA]])</f>
        <v>2018-10</v>
      </c>
    </row>
    <row r="6319" spans="1:4" x14ac:dyDescent="0.25">
      <c r="A6319" t="s">
        <v>3017</v>
      </c>
      <c r="B6319">
        <v>15</v>
      </c>
      <c r="C6319" s="54">
        <v>43405</v>
      </c>
      <c r="D6319" s="3" t="str">
        <f>YEAR(Datos_Consumo[[#This Row],[FECHA]])&amp;"-"&amp;MONTH(Datos_Consumo[[#This Row],[FECHA]])</f>
        <v>2018-11</v>
      </c>
    </row>
    <row r="6320" spans="1:4" x14ac:dyDescent="0.25">
      <c r="A6320" t="s">
        <v>3018</v>
      </c>
      <c r="B6320">
        <v>105</v>
      </c>
      <c r="C6320" s="54">
        <v>43313</v>
      </c>
      <c r="D6320" s="3" t="str">
        <f>YEAR(Datos_Consumo[[#This Row],[FECHA]])&amp;"-"&amp;MONTH(Datos_Consumo[[#This Row],[FECHA]])</f>
        <v>2018-8</v>
      </c>
    </row>
    <row r="6321" spans="1:4" x14ac:dyDescent="0.25">
      <c r="A6321" t="s">
        <v>3018</v>
      </c>
      <c r="B6321">
        <v>35</v>
      </c>
      <c r="C6321" s="54">
        <v>43344</v>
      </c>
      <c r="D6321" s="3" t="str">
        <f>YEAR(Datos_Consumo[[#This Row],[FECHA]])&amp;"-"&amp;MONTH(Datos_Consumo[[#This Row],[FECHA]])</f>
        <v>2018-9</v>
      </c>
    </row>
    <row r="6322" spans="1:4" x14ac:dyDescent="0.25">
      <c r="A6322" t="s">
        <v>3018</v>
      </c>
      <c r="B6322">
        <v>34</v>
      </c>
      <c r="C6322" s="54">
        <v>43374</v>
      </c>
      <c r="D6322" s="3" t="str">
        <f>YEAR(Datos_Consumo[[#This Row],[FECHA]])&amp;"-"&amp;MONTH(Datos_Consumo[[#This Row],[FECHA]])</f>
        <v>2018-10</v>
      </c>
    </row>
    <row r="6323" spans="1:4" x14ac:dyDescent="0.25">
      <c r="A6323" t="s">
        <v>3018</v>
      </c>
      <c r="B6323">
        <v>70</v>
      </c>
      <c r="C6323" s="54">
        <v>43435</v>
      </c>
      <c r="D6323" s="3" t="str">
        <f>YEAR(Datos_Consumo[[#This Row],[FECHA]])&amp;"-"&amp;MONTH(Datos_Consumo[[#This Row],[FECHA]])</f>
        <v>2018-12</v>
      </c>
    </row>
    <row r="6324" spans="1:4" x14ac:dyDescent="0.25">
      <c r="A6324" t="s">
        <v>3018</v>
      </c>
      <c r="B6324">
        <v>25</v>
      </c>
      <c r="C6324" s="54">
        <v>43466</v>
      </c>
      <c r="D6324" s="3" t="str">
        <f>YEAR(Datos_Consumo[[#This Row],[FECHA]])&amp;"-"&amp;MONTH(Datos_Consumo[[#This Row],[FECHA]])</f>
        <v>2019-1</v>
      </c>
    </row>
    <row r="6325" spans="1:4" x14ac:dyDescent="0.25">
      <c r="A6325" t="s">
        <v>3019</v>
      </c>
      <c r="B6325">
        <v>62</v>
      </c>
      <c r="C6325" s="54">
        <v>43374</v>
      </c>
      <c r="D6325" s="3" t="str">
        <f>YEAR(Datos_Consumo[[#This Row],[FECHA]])&amp;"-"&amp;MONTH(Datos_Consumo[[#This Row],[FECHA]])</f>
        <v>2018-10</v>
      </c>
    </row>
    <row r="6326" spans="1:4" x14ac:dyDescent="0.25">
      <c r="A6326" t="s">
        <v>3019</v>
      </c>
      <c r="B6326">
        <v>3</v>
      </c>
      <c r="C6326" s="54">
        <v>43405</v>
      </c>
      <c r="D6326" s="3" t="str">
        <f>YEAR(Datos_Consumo[[#This Row],[FECHA]])&amp;"-"&amp;MONTH(Datos_Consumo[[#This Row],[FECHA]])</f>
        <v>2018-11</v>
      </c>
    </row>
    <row r="6327" spans="1:4" x14ac:dyDescent="0.25">
      <c r="A6327" t="s">
        <v>3019</v>
      </c>
      <c r="B6327">
        <v>19</v>
      </c>
      <c r="C6327" s="54">
        <v>43435</v>
      </c>
      <c r="D6327" s="3" t="str">
        <f>YEAR(Datos_Consumo[[#This Row],[FECHA]])&amp;"-"&amp;MONTH(Datos_Consumo[[#This Row],[FECHA]])</f>
        <v>2018-12</v>
      </c>
    </row>
    <row r="6328" spans="1:4" x14ac:dyDescent="0.25">
      <c r="A6328" t="s">
        <v>3019</v>
      </c>
      <c r="B6328">
        <v>17</v>
      </c>
      <c r="C6328" s="54">
        <v>43466</v>
      </c>
      <c r="D6328" s="3" t="str">
        <f>YEAR(Datos_Consumo[[#This Row],[FECHA]])&amp;"-"&amp;MONTH(Datos_Consumo[[#This Row],[FECHA]])</f>
        <v>2019-1</v>
      </c>
    </row>
    <row r="6329" spans="1:4" x14ac:dyDescent="0.25">
      <c r="A6329" t="s">
        <v>3020</v>
      </c>
      <c r="B6329">
        <v>34</v>
      </c>
      <c r="C6329" s="54">
        <v>43313</v>
      </c>
      <c r="D6329" s="3" t="str">
        <f>YEAR(Datos_Consumo[[#This Row],[FECHA]])&amp;"-"&amp;MONTH(Datos_Consumo[[#This Row],[FECHA]])</f>
        <v>2018-8</v>
      </c>
    </row>
    <row r="6330" spans="1:4" x14ac:dyDescent="0.25">
      <c r="A6330" t="s">
        <v>3020</v>
      </c>
      <c r="B6330">
        <v>12</v>
      </c>
      <c r="C6330" s="54">
        <v>43344</v>
      </c>
      <c r="D6330" s="3" t="str">
        <f>YEAR(Datos_Consumo[[#This Row],[FECHA]])&amp;"-"&amp;MONTH(Datos_Consumo[[#This Row],[FECHA]])</f>
        <v>2018-9</v>
      </c>
    </row>
    <row r="6331" spans="1:4" x14ac:dyDescent="0.25">
      <c r="A6331" t="s">
        <v>3020</v>
      </c>
      <c r="B6331">
        <v>1</v>
      </c>
      <c r="C6331" s="54">
        <v>43374</v>
      </c>
      <c r="D6331" s="3" t="str">
        <f>YEAR(Datos_Consumo[[#This Row],[FECHA]])&amp;"-"&amp;MONTH(Datos_Consumo[[#This Row],[FECHA]])</f>
        <v>2018-10</v>
      </c>
    </row>
    <row r="6332" spans="1:4" x14ac:dyDescent="0.25">
      <c r="A6332" t="s">
        <v>3020</v>
      </c>
      <c r="B6332">
        <v>35</v>
      </c>
      <c r="C6332" s="54">
        <v>43405</v>
      </c>
      <c r="D6332" s="3" t="str">
        <f>YEAR(Datos_Consumo[[#This Row],[FECHA]])&amp;"-"&amp;MONTH(Datos_Consumo[[#This Row],[FECHA]])</f>
        <v>2018-11</v>
      </c>
    </row>
    <row r="6333" spans="1:4" x14ac:dyDescent="0.25">
      <c r="A6333" t="s">
        <v>3020</v>
      </c>
      <c r="B6333">
        <v>10</v>
      </c>
      <c r="C6333" s="54">
        <v>43435</v>
      </c>
      <c r="D6333" s="3" t="str">
        <f>YEAR(Datos_Consumo[[#This Row],[FECHA]])&amp;"-"&amp;MONTH(Datos_Consumo[[#This Row],[FECHA]])</f>
        <v>2018-12</v>
      </c>
    </row>
    <row r="6334" spans="1:4" x14ac:dyDescent="0.25">
      <c r="A6334" t="s">
        <v>3020</v>
      </c>
      <c r="B6334">
        <v>20</v>
      </c>
      <c r="C6334" s="54">
        <v>43466</v>
      </c>
      <c r="D6334" s="3" t="str">
        <f>YEAR(Datos_Consumo[[#This Row],[FECHA]])&amp;"-"&amp;MONTH(Datos_Consumo[[#This Row],[FECHA]])</f>
        <v>2019-1</v>
      </c>
    </row>
    <row r="6335" spans="1:4" x14ac:dyDescent="0.25">
      <c r="A6335" t="s">
        <v>3021</v>
      </c>
      <c r="B6335">
        <v>66</v>
      </c>
      <c r="C6335" s="54">
        <v>43313</v>
      </c>
      <c r="D6335" s="3" t="str">
        <f>YEAR(Datos_Consumo[[#This Row],[FECHA]])&amp;"-"&amp;MONTH(Datos_Consumo[[#This Row],[FECHA]])</f>
        <v>2018-8</v>
      </c>
    </row>
    <row r="6336" spans="1:4" x14ac:dyDescent="0.25">
      <c r="A6336" t="s">
        <v>3021</v>
      </c>
      <c r="B6336">
        <v>41</v>
      </c>
      <c r="C6336" s="54">
        <v>43344</v>
      </c>
      <c r="D6336" s="3" t="str">
        <f>YEAR(Datos_Consumo[[#This Row],[FECHA]])&amp;"-"&amp;MONTH(Datos_Consumo[[#This Row],[FECHA]])</f>
        <v>2018-9</v>
      </c>
    </row>
    <row r="6337" spans="1:4" x14ac:dyDescent="0.25">
      <c r="A6337" t="s">
        <v>3021</v>
      </c>
      <c r="B6337">
        <v>60</v>
      </c>
      <c r="C6337" s="54">
        <v>43374</v>
      </c>
      <c r="D6337" s="3" t="str">
        <f>YEAR(Datos_Consumo[[#This Row],[FECHA]])&amp;"-"&amp;MONTH(Datos_Consumo[[#This Row],[FECHA]])</f>
        <v>2018-10</v>
      </c>
    </row>
    <row r="6338" spans="1:4" x14ac:dyDescent="0.25">
      <c r="A6338" t="s">
        <v>3021</v>
      </c>
      <c r="B6338">
        <v>20</v>
      </c>
      <c r="C6338" s="54">
        <v>43405</v>
      </c>
      <c r="D6338" s="3" t="str">
        <f>YEAR(Datos_Consumo[[#This Row],[FECHA]])&amp;"-"&amp;MONTH(Datos_Consumo[[#This Row],[FECHA]])</f>
        <v>2018-11</v>
      </c>
    </row>
    <row r="6339" spans="1:4" x14ac:dyDescent="0.25">
      <c r="A6339" t="s">
        <v>3021</v>
      </c>
      <c r="B6339">
        <v>37</v>
      </c>
      <c r="C6339" s="54">
        <v>43435</v>
      </c>
      <c r="D6339" s="3" t="str">
        <f>YEAR(Datos_Consumo[[#This Row],[FECHA]])&amp;"-"&amp;MONTH(Datos_Consumo[[#This Row],[FECHA]])</f>
        <v>2018-12</v>
      </c>
    </row>
    <row r="6340" spans="1:4" x14ac:dyDescent="0.25">
      <c r="A6340" t="s">
        <v>3021</v>
      </c>
      <c r="B6340">
        <v>28</v>
      </c>
      <c r="C6340" s="54">
        <v>43466</v>
      </c>
      <c r="D6340" s="3" t="str">
        <f>YEAR(Datos_Consumo[[#This Row],[FECHA]])&amp;"-"&amp;MONTH(Datos_Consumo[[#This Row],[FECHA]])</f>
        <v>2019-1</v>
      </c>
    </row>
    <row r="6341" spans="1:4" x14ac:dyDescent="0.25">
      <c r="A6341" t="s">
        <v>3022</v>
      </c>
      <c r="B6341">
        <v>28</v>
      </c>
      <c r="C6341" s="54">
        <v>43313</v>
      </c>
      <c r="D6341" s="3" t="str">
        <f>YEAR(Datos_Consumo[[#This Row],[FECHA]])&amp;"-"&amp;MONTH(Datos_Consumo[[#This Row],[FECHA]])</f>
        <v>2018-8</v>
      </c>
    </row>
    <row r="6342" spans="1:4" x14ac:dyDescent="0.25">
      <c r="A6342" t="s">
        <v>3022</v>
      </c>
      <c r="B6342">
        <v>40</v>
      </c>
      <c r="C6342" s="54">
        <v>43344</v>
      </c>
      <c r="D6342" s="3" t="str">
        <f>YEAR(Datos_Consumo[[#This Row],[FECHA]])&amp;"-"&amp;MONTH(Datos_Consumo[[#This Row],[FECHA]])</f>
        <v>2018-9</v>
      </c>
    </row>
    <row r="6343" spans="1:4" x14ac:dyDescent="0.25">
      <c r="A6343" t="s">
        <v>3022</v>
      </c>
      <c r="B6343">
        <v>10</v>
      </c>
      <c r="C6343" s="54">
        <v>43374</v>
      </c>
      <c r="D6343" s="3" t="str">
        <f>YEAR(Datos_Consumo[[#This Row],[FECHA]])&amp;"-"&amp;MONTH(Datos_Consumo[[#This Row],[FECHA]])</f>
        <v>2018-10</v>
      </c>
    </row>
    <row r="6344" spans="1:4" x14ac:dyDescent="0.25">
      <c r="A6344" t="s">
        <v>3022</v>
      </c>
      <c r="B6344">
        <v>12</v>
      </c>
      <c r="C6344" s="54">
        <v>43405</v>
      </c>
      <c r="D6344" s="3" t="str">
        <f>YEAR(Datos_Consumo[[#This Row],[FECHA]])&amp;"-"&amp;MONTH(Datos_Consumo[[#This Row],[FECHA]])</f>
        <v>2018-11</v>
      </c>
    </row>
    <row r="6345" spans="1:4" x14ac:dyDescent="0.25">
      <c r="A6345" t="s">
        <v>3022</v>
      </c>
      <c r="B6345">
        <v>15</v>
      </c>
      <c r="C6345" s="54">
        <v>43435</v>
      </c>
      <c r="D6345" s="3" t="str">
        <f>YEAR(Datos_Consumo[[#This Row],[FECHA]])&amp;"-"&amp;MONTH(Datos_Consumo[[#This Row],[FECHA]])</f>
        <v>2018-12</v>
      </c>
    </row>
    <row r="6346" spans="1:4" x14ac:dyDescent="0.25">
      <c r="A6346" t="s">
        <v>3022</v>
      </c>
      <c r="B6346">
        <v>20</v>
      </c>
      <c r="C6346" s="54">
        <v>43466</v>
      </c>
      <c r="D6346" s="3" t="str">
        <f>YEAR(Datos_Consumo[[#This Row],[FECHA]])&amp;"-"&amp;MONTH(Datos_Consumo[[#This Row],[FECHA]])</f>
        <v>2019-1</v>
      </c>
    </row>
    <row r="6347" spans="1:4" x14ac:dyDescent="0.25">
      <c r="A6347" t="s">
        <v>3023</v>
      </c>
      <c r="B6347">
        <v>45</v>
      </c>
      <c r="C6347" s="54">
        <v>43313</v>
      </c>
      <c r="D6347" s="3" t="str">
        <f>YEAR(Datos_Consumo[[#This Row],[FECHA]])&amp;"-"&amp;MONTH(Datos_Consumo[[#This Row],[FECHA]])</f>
        <v>2018-8</v>
      </c>
    </row>
    <row r="6348" spans="1:4" x14ac:dyDescent="0.25">
      <c r="A6348" t="s">
        <v>3023</v>
      </c>
      <c r="B6348">
        <v>41</v>
      </c>
      <c r="C6348" s="54">
        <v>43344</v>
      </c>
      <c r="D6348" s="3" t="str">
        <f>YEAR(Datos_Consumo[[#This Row],[FECHA]])&amp;"-"&amp;MONTH(Datos_Consumo[[#This Row],[FECHA]])</f>
        <v>2018-9</v>
      </c>
    </row>
    <row r="6349" spans="1:4" x14ac:dyDescent="0.25">
      <c r="A6349" t="s">
        <v>3023</v>
      </c>
      <c r="B6349">
        <v>56</v>
      </c>
      <c r="C6349" s="54">
        <v>43374</v>
      </c>
      <c r="D6349" s="3" t="str">
        <f>YEAR(Datos_Consumo[[#This Row],[FECHA]])&amp;"-"&amp;MONTH(Datos_Consumo[[#This Row],[FECHA]])</f>
        <v>2018-10</v>
      </c>
    </row>
    <row r="6350" spans="1:4" x14ac:dyDescent="0.25">
      <c r="A6350" t="s">
        <v>3023</v>
      </c>
      <c r="B6350">
        <v>30</v>
      </c>
      <c r="C6350" s="54">
        <v>43405</v>
      </c>
      <c r="D6350" s="3" t="str">
        <f>YEAR(Datos_Consumo[[#This Row],[FECHA]])&amp;"-"&amp;MONTH(Datos_Consumo[[#This Row],[FECHA]])</f>
        <v>2018-11</v>
      </c>
    </row>
    <row r="6351" spans="1:4" x14ac:dyDescent="0.25">
      <c r="A6351" t="s">
        <v>3023</v>
      </c>
      <c r="B6351">
        <v>28</v>
      </c>
      <c r="C6351" s="54">
        <v>43435</v>
      </c>
      <c r="D6351" s="3" t="str">
        <f>YEAR(Datos_Consumo[[#This Row],[FECHA]])&amp;"-"&amp;MONTH(Datos_Consumo[[#This Row],[FECHA]])</f>
        <v>2018-12</v>
      </c>
    </row>
    <row r="6352" spans="1:4" x14ac:dyDescent="0.25">
      <c r="A6352" t="s">
        <v>3023</v>
      </c>
      <c r="B6352">
        <v>10</v>
      </c>
      <c r="C6352" s="54">
        <v>43466</v>
      </c>
      <c r="D6352" s="3" t="str">
        <f>YEAR(Datos_Consumo[[#This Row],[FECHA]])&amp;"-"&amp;MONTH(Datos_Consumo[[#This Row],[FECHA]])</f>
        <v>2019-1</v>
      </c>
    </row>
    <row r="6353" spans="1:4" x14ac:dyDescent="0.25">
      <c r="A6353" t="s">
        <v>3024</v>
      </c>
      <c r="B6353">
        <v>16</v>
      </c>
      <c r="C6353" s="54">
        <v>43313</v>
      </c>
      <c r="D6353" s="3" t="str">
        <f>YEAR(Datos_Consumo[[#This Row],[FECHA]])&amp;"-"&amp;MONTH(Datos_Consumo[[#This Row],[FECHA]])</f>
        <v>2018-8</v>
      </c>
    </row>
    <row r="6354" spans="1:4" x14ac:dyDescent="0.25">
      <c r="A6354" t="s">
        <v>3024</v>
      </c>
      <c r="B6354">
        <v>8</v>
      </c>
      <c r="C6354" s="54">
        <v>43344</v>
      </c>
      <c r="D6354" s="3" t="str">
        <f>YEAR(Datos_Consumo[[#This Row],[FECHA]])&amp;"-"&amp;MONTH(Datos_Consumo[[#This Row],[FECHA]])</f>
        <v>2018-9</v>
      </c>
    </row>
    <row r="6355" spans="1:4" x14ac:dyDescent="0.25">
      <c r="A6355" t="s">
        <v>3024</v>
      </c>
      <c r="B6355">
        <v>17</v>
      </c>
      <c r="C6355" s="54">
        <v>43374</v>
      </c>
      <c r="D6355" s="3" t="str">
        <f>YEAR(Datos_Consumo[[#This Row],[FECHA]])&amp;"-"&amp;MONTH(Datos_Consumo[[#This Row],[FECHA]])</f>
        <v>2018-10</v>
      </c>
    </row>
    <row r="6356" spans="1:4" x14ac:dyDescent="0.25">
      <c r="A6356" t="s">
        <v>3024</v>
      </c>
      <c r="B6356">
        <v>3</v>
      </c>
      <c r="C6356" s="54">
        <v>43435</v>
      </c>
      <c r="D6356" s="3" t="str">
        <f>YEAR(Datos_Consumo[[#This Row],[FECHA]])&amp;"-"&amp;MONTH(Datos_Consumo[[#This Row],[FECHA]])</f>
        <v>2018-12</v>
      </c>
    </row>
    <row r="6357" spans="1:4" x14ac:dyDescent="0.25">
      <c r="A6357" t="s">
        <v>3025</v>
      </c>
      <c r="B6357">
        <v>5</v>
      </c>
      <c r="C6357" s="54">
        <v>43313</v>
      </c>
      <c r="D6357" s="3" t="str">
        <f>YEAR(Datos_Consumo[[#This Row],[FECHA]])&amp;"-"&amp;MONTH(Datos_Consumo[[#This Row],[FECHA]])</f>
        <v>2018-8</v>
      </c>
    </row>
    <row r="6358" spans="1:4" x14ac:dyDescent="0.25">
      <c r="A6358" t="s">
        <v>3025</v>
      </c>
      <c r="B6358">
        <v>20</v>
      </c>
      <c r="C6358" s="54">
        <v>43344</v>
      </c>
      <c r="D6358" s="3" t="str">
        <f>YEAR(Datos_Consumo[[#This Row],[FECHA]])&amp;"-"&amp;MONTH(Datos_Consumo[[#This Row],[FECHA]])</f>
        <v>2018-9</v>
      </c>
    </row>
    <row r="6359" spans="1:4" x14ac:dyDescent="0.25">
      <c r="A6359" t="s">
        <v>3025</v>
      </c>
      <c r="B6359">
        <v>7</v>
      </c>
      <c r="C6359" s="54">
        <v>43374</v>
      </c>
      <c r="D6359" s="3" t="str">
        <f>YEAR(Datos_Consumo[[#This Row],[FECHA]])&amp;"-"&amp;MONTH(Datos_Consumo[[#This Row],[FECHA]])</f>
        <v>2018-10</v>
      </c>
    </row>
    <row r="6360" spans="1:4" x14ac:dyDescent="0.25">
      <c r="A6360" t="s">
        <v>3025</v>
      </c>
      <c r="B6360">
        <v>38</v>
      </c>
      <c r="C6360" s="54">
        <v>43405</v>
      </c>
      <c r="D6360" s="3" t="str">
        <f>YEAR(Datos_Consumo[[#This Row],[FECHA]])&amp;"-"&amp;MONTH(Datos_Consumo[[#This Row],[FECHA]])</f>
        <v>2018-11</v>
      </c>
    </row>
    <row r="6361" spans="1:4" x14ac:dyDescent="0.25">
      <c r="A6361" t="s">
        <v>3025</v>
      </c>
      <c r="B6361">
        <v>8</v>
      </c>
      <c r="C6361" s="54">
        <v>43435</v>
      </c>
      <c r="D6361" s="3" t="str">
        <f>YEAR(Datos_Consumo[[#This Row],[FECHA]])&amp;"-"&amp;MONTH(Datos_Consumo[[#This Row],[FECHA]])</f>
        <v>2018-12</v>
      </c>
    </row>
    <row r="6362" spans="1:4" x14ac:dyDescent="0.25">
      <c r="A6362" t="s">
        <v>3025</v>
      </c>
      <c r="B6362">
        <v>17</v>
      </c>
      <c r="C6362" s="54">
        <v>43466</v>
      </c>
      <c r="D6362" s="3" t="str">
        <f>YEAR(Datos_Consumo[[#This Row],[FECHA]])&amp;"-"&amp;MONTH(Datos_Consumo[[#This Row],[FECHA]])</f>
        <v>2019-1</v>
      </c>
    </row>
    <row r="6363" spans="1:4" x14ac:dyDescent="0.25">
      <c r="A6363" t="s">
        <v>3026</v>
      </c>
      <c r="B6363">
        <v>1</v>
      </c>
      <c r="C6363" s="54">
        <v>43405</v>
      </c>
      <c r="D6363" s="3" t="str">
        <f>YEAR(Datos_Consumo[[#This Row],[FECHA]])&amp;"-"&amp;MONTH(Datos_Consumo[[#This Row],[FECHA]])</f>
        <v>2018-11</v>
      </c>
    </row>
    <row r="6364" spans="1:4" x14ac:dyDescent="0.25">
      <c r="A6364" t="s">
        <v>3027</v>
      </c>
      <c r="B6364">
        <v>53</v>
      </c>
      <c r="C6364" s="54">
        <v>43344</v>
      </c>
      <c r="D6364" s="3" t="str">
        <f>YEAR(Datos_Consumo[[#This Row],[FECHA]])&amp;"-"&amp;MONTH(Datos_Consumo[[#This Row],[FECHA]])</f>
        <v>2018-9</v>
      </c>
    </row>
    <row r="6365" spans="1:4" x14ac:dyDescent="0.25">
      <c r="A6365" t="s">
        <v>3027</v>
      </c>
      <c r="B6365">
        <v>8</v>
      </c>
      <c r="C6365" s="54">
        <v>43374</v>
      </c>
      <c r="D6365" s="3" t="str">
        <f>YEAR(Datos_Consumo[[#This Row],[FECHA]])&amp;"-"&amp;MONTH(Datos_Consumo[[#This Row],[FECHA]])</f>
        <v>2018-10</v>
      </c>
    </row>
    <row r="6366" spans="1:4" x14ac:dyDescent="0.25">
      <c r="A6366" t="s">
        <v>3027</v>
      </c>
      <c r="B6366">
        <v>16</v>
      </c>
      <c r="C6366" s="54">
        <v>43405</v>
      </c>
      <c r="D6366" s="3" t="str">
        <f>YEAR(Datos_Consumo[[#This Row],[FECHA]])&amp;"-"&amp;MONTH(Datos_Consumo[[#This Row],[FECHA]])</f>
        <v>2018-11</v>
      </c>
    </row>
    <row r="6367" spans="1:4" x14ac:dyDescent="0.25">
      <c r="A6367" t="s">
        <v>3027</v>
      </c>
      <c r="B6367">
        <v>25</v>
      </c>
      <c r="C6367" s="54">
        <v>43435</v>
      </c>
      <c r="D6367" s="3" t="str">
        <f>YEAR(Datos_Consumo[[#This Row],[FECHA]])&amp;"-"&amp;MONTH(Datos_Consumo[[#This Row],[FECHA]])</f>
        <v>2018-12</v>
      </c>
    </row>
    <row r="6368" spans="1:4" x14ac:dyDescent="0.25">
      <c r="A6368" t="s">
        <v>3027</v>
      </c>
      <c r="B6368">
        <v>21</v>
      </c>
      <c r="C6368" s="54">
        <v>43466</v>
      </c>
      <c r="D6368" s="3" t="str">
        <f>YEAR(Datos_Consumo[[#This Row],[FECHA]])&amp;"-"&amp;MONTH(Datos_Consumo[[#This Row],[FECHA]])</f>
        <v>2019-1</v>
      </c>
    </row>
    <row r="6369" spans="1:4" x14ac:dyDescent="0.25">
      <c r="A6369" t="s">
        <v>3028</v>
      </c>
      <c r="B6369">
        <v>8</v>
      </c>
      <c r="C6369" s="54">
        <v>43344</v>
      </c>
      <c r="D6369" s="3" t="str">
        <f>YEAR(Datos_Consumo[[#This Row],[FECHA]])&amp;"-"&amp;MONTH(Datos_Consumo[[#This Row],[FECHA]])</f>
        <v>2018-9</v>
      </c>
    </row>
    <row r="6370" spans="1:4" x14ac:dyDescent="0.25">
      <c r="A6370" t="s">
        <v>3028</v>
      </c>
      <c r="B6370">
        <v>5</v>
      </c>
      <c r="C6370" s="54">
        <v>43466</v>
      </c>
      <c r="D6370" s="3" t="str">
        <f>YEAR(Datos_Consumo[[#This Row],[FECHA]])&amp;"-"&amp;MONTH(Datos_Consumo[[#This Row],[FECHA]])</f>
        <v>2019-1</v>
      </c>
    </row>
    <row r="6371" spans="1:4" x14ac:dyDescent="0.25">
      <c r="A6371" t="s">
        <v>3029</v>
      </c>
      <c r="B6371">
        <v>20</v>
      </c>
      <c r="C6371" s="54">
        <v>43313</v>
      </c>
      <c r="D6371" s="3" t="str">
        <f>YEAR(Datos_Consumo[[#This Row],[FECHA]])&amp;"-"&amp;MONTH(Datos_Consumo[[#This Row],[FECHA]])</f>
        <v>2018-8</v>
      </c>
    </row>
    <row r="6372" spans="1:4" x14ac:dyDescent="0.25">
      <c r="A6372" t="s">
        <v>3029</v>
      </c>
      <c r="B6372">
        <v>48</v>
      </c>
      <c r="C6372" s="54">
        <v>43344</v>
      </c>
      <c r="D6372" s="3" t="str">
        <f>YEAR(Datos_Consumo[[#This Row],[FECHA]])&amp;"-"&amp;MONTH(Datos_Consumo[[#This Row],[FECHA]])</f>
        <v>2018-9</v>
      </c>
    </row>
    <row r="6373" spans="1:4" x14ac:dyDescent="0.25">
      <c r="A6373" t="s">
        <v>3029</v>
      </c>
      <c r="B6373">
        <v>8</v>
      </c>
      <c r="C6373" s="54">
        <v>43374</v>
      </c>
      <c r="D6373" s="3" t="str">
        <f>YEAR(Datos_Consumo[[#This Row],[FECHA]])&amp;"-"&amp;MONTH(Datos_Consumo[[#This Row],[FECHA]])</f>
        <v>2018-10</v>
      </c>
    </row>
    <row r="6374" spans="1:4" x14ac:dyDescent="0.25">
      <c r="A6374" t="s">
        <v>3029</v>
      </c>
      <c r="B6374">
        <v>27</v>
      </c>
      <c r="C6374" s="54">
        <v>43405</v>
      </c>
      <c r="D6374" s="3" t="str">
        <f>YEAR(Datos_Consumo[[#This Row],[FECHA]])&amp;"-"&amp;MONTH(Datos_Consumo[[#This Row],[FECHA]])</f>
        <v>2018-11</v>
      </c>
    </row>
    <row r="6375" spans="1:4" x14ac:dyDescent="0.25">
      <c r="A6375" t="s">
        <v>3030</v>
      </c>
      <c r="B6375">
        <v>34</v>
      </c>
      <c r="C6375" s="54">
        <v>43313</v>
      </c>
      <c r="D6375" s="3" t="str">
        <f>YEAR(Datos_Consumo[[#This Row],[FECHA]])&amp;"-"&amp;MONTH(Datos_Consumo[[#This Row],[FECHA]])</f>
        <v>2018-8</v>
      </c>
    </row>
    <row r="6376" spans="1:4" x14ac:dyDescent="0.25">
      <c r="A6376" t="s">
        <v>3030</v>
      </c>
      <c r="B6376">
        <v>12</v>
      </c>
      <c r="C6376" s="54">
        <v>43344</v>
      </c>
      <c r="D6376" s="3" t="str">
        <f>YEAR(Datos_Consumo[[#This Row],[FECHA]])&amp;"-"&amp;MONTH(Datos_Consumo[[#This Row],[FECHA]])</f>
        <v>2018-9</v>
      </c>
    </row>
    <row r="6377" spans="1:4" x14ac:dyDescent="0.25">
      <c r="A6377" t="s">
        <v>3030</v>
      </c>
      <c r="B6377">
        <v>7</v>
      </c>
      <c r="C6377" s="54">
        <v>43374</v>
      </c>
      <c r="D6377" s="3" t="str">
        <f>YEAR(Datos_Consumo[[#This Row],[FECHA]])&amp;"-"&amp;MONTH(Datos_Consumo[[#This Row],[FECHA]])</f>
        <v>2018-10</v>
      </c>
    </row>
    <row r="6378" spans="1:4" x14ac:dyDescent="0.25">
      <c r="A6378" t="s">
        <v>3030</v>
      </c>
      <c r="B6378">
        <v>20</v>
      </c>
      <c r="C6378" s="54">
        <v>43405</v>
      </c>
      <c r="D6378" s="3" t="str">
        <f>YEAR(Datos_Consumo[[#This Row],[FECHA]])&amp;"-"&amp;MONTH(Datos_Consumo[[#This Row],[FECHA]])</f>
        <v>2018-11</v>
      </c>
    </row>
    <row r="6379" spans="1:4" x14ac:dyDescent="0.25">
      <c r="A6379" t="s">
        <v>3030</v>
      </c>
      <c r="B6379">
        <v>6</v>
      </c>
      <c r="C6379" s="54">
        <v>43435</v>
      </c>
      <c r="D6379" s="3" t="str">
        <f>YEAR(Datos_Consumo[[#This Row],[FECHA]])&amp;"-"&amp;MONTH(Datos_Consumo[[#This Row],[FECHA]])</f>
        <v>2018-12</v>
      </c>
    </row>
    <row r="6380" spans="1:4" x14ac:dyDescent="0.25">
      <c r="A6380" t="s">
        <v>3030</v>
      </c>
      <c r="B6380">
        <v>5</v>
      </c>
      <c r="C6380" s="54">
        <v>43466</v>
      </c>
      <c r="D6380" s="3" t="str">
        <f>YEAR(Datos_Consumo[[#This Row],[FECHA]])&amp;"-"&amp;MONTH(Datos_Consumo[[#This Row],[FECHA]])</f>
        <v>2019-1</v>
      </c>
    </row>
    <row r="6381" spans="1:4" x14ac:dyDescent="0.25">
      <c r="A6381" t="s">
        <v>3031</v>
      </c>
      <c r="B6381">
        <v>14</v>
      </c>
      <c r="C6381" s="54">
        <v>43313</v>
      </c>
      <c r="D6381" s="3" t="str">
        <f>YEAR(Datos_Consumo[[#This Row],[FECHA]])&amp;"-"&amp;MONTH(Datos_Consumo[[#This Row],[FECHA]])</f>
        <v>2018-8</v>
      </c>
    </row>
    <row r="6382" spans="1:4" x14ac:dyDescent="0.25">
      <c r="A6382" t="s">
        <v>3031</v>
      </c>
      <c r="B6382">
        <v>11</v>
      </c>
      <c r="C6382" s="54">
        <v>43344</v>
      </c>
      <c r="D6382" s="3" t="str">
        <f>YEAR(Datos_Consumo[[#This Row],[FECHA]])&amp;"-"&amp;MONTH(Datos_Consumo[[#This Row],[FECHA]])</f>
        <v>2018-9</v>
      </c>
    </row>
    <row r="6383" spans="1:4" x14ac:dyDescent="0.25">
      <c r="A6383" t="s">
        <v>3031</v>
      </c>
      <c r="B6383">
        <v>6</v>
      </c>
      <c r="C6383" s="54">
        <v>43374</v>
      </c>
      <c r="D6383" s="3" t="str">
        <f>YEAR(Datos_Consumo[[#This Row],[FECHA]])&amp;"-"&amp;MONTH(Datos_Consumo[[#This Row],[FECHA]])</f>
        <v>2018-10</v>
      </c>
    </row>
    <row r="6384" spans="1:4" x14ac:dyDescent="0.25">
      <c r="A6384" t="s">
        <v>3031</v>
      </c>
      <c r="B6384">
        <v>62</v>
      </c>
      <c r="C6384" s="54">
        <v>43405</v>
      </c>
      <c r="D6384" s="3" t="str">
        <f>YEAR(Datos_Consumo[[#This Row],[FECHA]])&amp;"-"&amp;MONTH(Datos_Consumo[[#This Row],[FECHA]])</f>
        <v>2018-11</v>
      </c>
    </row>
    <row r="6385" spans="1:4" x14ac:dyDescent="0.25">
      <c r="A6385" t="s">
        <v>3031</v>
      </c>
      <c r="B6385">
        <v>3</v>
      </c>
      <c r="C6385" s="54">
        <v>43435</v>
      </c>
      <c r="D6385" s="3" t="str">
        <f>YEAR(Datos_Consumo[[#This Row],[FECHA]])&amp;"-"&amp;MONTH(Datos_Consumo[[#This Row],[FECHA]])</f>
        <v>2018-12</v>
      </c>
    </row>
    <row r="6386" spans="1:4" x14ac:dyDescent="0.25">
      <c r="A6386" t="s">
        <v>3031</v>
      </c>
      <c r="B6386">
        <v>15</v>
      </c>
      <c r="C6386" s="54">
        <v>43466</v>
      </c>
      <c r="D6386" s="3" t="str">
        <f>YEAR(Datos_Consumo[[#This Row],[FECHA]])&amp;"-"&amp;MONTH(Datos_Consumo[[#This Row],[FECHA]])</f>
        <v>2019-1</v>
      </c>
    </row>
    <row r="6387" spans="1:4" x14ac:dyDescent="0.25">
      <c r="A6387" t="s">
        <v>3032</v>
      </c>
      <c r="B6387">
        <v>45</v>
      </c>
      <c r="C6387" s="54">
        <v>43405</v>
      </c>
      <c r="D6387" s="3" t="str">
        <f>YEAR(Datos_Consumo[[#This Row],[FECHA]])&amp;"-"&amp;MONTH(Datos_Consumo[[#This Row],[FECHA]])</f>
        <v>2018-11</v>
      </c>
    </row>
    <row r="6388" spans="1:4" x14ac:dyDescent="0.25">
      <c r="A6388" t="s">
        <v>3032</v>
      </c>
      <c r="B6388">
        <v>34</v>
      </c>
      <c r="C6388" s="54">
        <v>43435</v>
      </c>
      <c r="D6388" s="3" t="str">
        <f>YEAR(Datos_Consumo[[#This Row],[FECHA]])&amp;"-"&amp;MONTH(Datos_Consumo[[#This Row],[FECHA]])</f>
        <v>2018-12</v>
      </c>
    </row>
    <row r="6389" spans="1:4" x14ac:dyDescent="0.25">
      <c r="A6389" t="s">
        <v>3032</v>
      </c>
      <c r="B6389">
        <v>8</v>
      </c>
      <c r="C6389" s="54">
        <v>43466</v>
      </c>
      <c r="D6389" s="3" t="str">
        <f>YEAR(Datos_Consumo[[#This Row],[FECHA]])&amp;"-"&amp;MONTH(Datos_Consumo[[#This Row],[FECHA]])</f>
        <v>2019-1</v>
      </c>
    </row>
    <row r="6390" spans="1:4" x14ac:dyDescent="0.25">
      <c r="A6390" t="s">
        <v>3033</v>
      </c>
      <c r="B6390">
        <v>11</v>
      </c>
      <c r="C6390" s="54">
        <v>43435</v>
      </c>
      <c r="D6390" s="3" t="str">
        <f>YEAR(Datos_Consumo[[#This Row],[FECHA]])&amp;"-"&amp;MONTH(Datos_Consumo[[#This Row],[FECHA]])</f>
        <v>2018-12</v>
      </c>
    </row>
    <row r="6391" spans="1:4" x14ac:dyDescent="0.25">
      <c r="A6391" t="s">
        <v>3033</v>
      </c>
      <c r="B6391">
        <v>12</v>
      </c>
      <c r="C6391" s="54">
        <v>43466</v>
      </c>
      <c r="D6391" s="3" t="str">
        <f>YEAR(Datos_Consumo[[#This Row],[FECHA]])&amp;"-"&amp;MONTH(Datos_Consumo[[#This Row],[FECHA]])</f>
        <v>2019-1</v>
      </c>
    </row>
    <row r="6392" spans="1:4" x14ac:dyDescent="0.25">
      <c r="A6392" t="s">
        <v>3034</v>
      </c>
      <c r="B6392">
        <v>5</v>
      </c>
      <c r="C6392" s="54">
        <v>43435</v>
      </c>
      <c r="D6392" s="3" t="str">
        <f>YEAR(Datos_Consumo[[#This Row],[FECHA]])&amp;"-"&amp;MONTH(Datos_Consumo[[#This Row],[FECHA]])</f>
        <v>2018-12</v>
      </c>
    </row>
    <row r="6393" spans="1:4" x14ac:dyDescent="0.25">
      <c r="A6393" t="s">
        <v>3035</v>
      </c>
      <c r="B6393">
        <v>26</v>
      </c>
      <c r="C6393" s="54">
        <v>43405</v>
      </c>
      <c r="D6393" s="3" t="str">
        <f>YEAR(Datos_Consumo[[#This Row],[FECHA]])&amp;"-"&amp;MONTH(Datos_Consumo[[#This Row],[FECHA]])</f>
        <v>2018-11</v>
      </c>
    </row>
    <row r="6394" spans="1:4" x14ac:dyDescent="0.25">
      <c r="A6394" t="s">
        <v>3035</v>
      </c>
      <c r="B6394">
        <v>21</v>
      </c>
      <c r="C6394" s="54">
        <v>43435</v>
      </c>
      <c r="D6394" s="3" t="str">
        <f>YEAR(Datos_Consumo[[#This Row],[FECHA]])&amp;"-"&amp;MONTH(Datos_Consumo[[#This Row],[FECHA]])</f>
        <v>2018-12</v>
      </c>
    </row>
    <row r="6395" spans="1:4" x14ac:dyDescent="0.25">
      <c r="A6395" t="s">
        <v>3035</v>
      </c>
      <c r="B6395">
        <v>3</v>
      </c>
      <c r="C6395" s="54">
        <v>43466</v>
      </c>
      <c r="D6395" s="3" t="str">
        <f>YEAR(Datos_Consumo[[#This Row],[FECHA]])&amp;"-"&amp;MONTH(Datos_Consumo[[#This Row],[FECHA]])</f>
        <v>2019-1</v>
      </c>
    </row>
    <row r="6396" spans="1:4" x14ac:dyDescent="0.25">
      <c r="A6396" t="s">
        <v>3036</v>
      </c>
      <c r="B6396">
        <v>29</v>
      </c>
      <c r="C6396" s="54">
        <v>43313</v>
      </c>
      <c r="D6396" s="3" t="str">
        <f>YEAR(Datos_Consumo[[#This Row],[FECHA]])&amp;"-"&amp;MONTH(Datos_Consumo[[#This Row],[FECHA]])</f>
        <v>2018-8</v>
      </c>
    </row>
    <row r="6397" spans="1:4" x14ac:dyDescent="0.25">
      <c r="A6397" t="s">
        <v>3036</v>
      </c>
      <c r="B6397">
        <v>95</v>
      </c>
      <c r="C6397" s="54">
        <v>43344</v>
      </c>
      <c r="D6397" s="3" t="str">
        <f>YEAR(Datos_Consumo[[#This Row],[FECHA]])&amp;"-"&amp;MONTH(Datos_Consumo[[#This Row],[FECHA]])</f>
        <v>2018-9</v>
      </c>
    </row>
    <row r="6398" spans="1:4" x14ac:dyDescent="0.25">
      <c r="A6398" t="s">
        <v>3036</v>
      </c>
      <c r="B6398">
        <v>101</v>
      </c>
      <c r="C6398" s="54">
        <v>43374</v>
      </c>
      <c r="D6398" s="3" t="str">
        <f>YEAR(Datos_Consumo[[#This Row],[FECHA]])&amp;"-"&amp;MONTH(Datos_Consumo[[#This Row],[FECHA]])</f>
        <v>2018-10</v>
      </c>
    </row>
    <row r="6399" spans="1:4" x14ac:dyDescent="0.25">
      <c r="A6399" t="s">
        <v>3036</v>
      </c>
      <c r="B6399">
        <v>139</v>
      </c>
      <c r="C6399" s="54">
        <v>43405</v>
      </c>
      <c r="D6399" s="3" t="str">
        <f>YEAR(Datos_Consumo[[#This Row],[FECHA]])&amp;"-"&amp;MONTH(Datos_Consumo[[#This Row],[FECHA]])</f>
        <v>2018-11</v>
      </c>
    </row>
    <row r="6400" spans="1:4" x14ac:dyDescent="0.25">
      <c r="A6400" t="s">
        <v>3036</v>
      </c>
      <c r="B6400">
        <v>84</v>
      </c>
      <c r="C6400" s="54">
        <v>43435</v>
      </c>
      <c r="D6400" s="3" t="str">
        <f>YEAR(Datos_Consumo[[#This Row],[FECHA]])&amp;"-"&amp;MONTH(Datos_Consumo[[#This Row],[FECHA]])</f>
        <v>2018-12</v>
      </c>
    </row>
    <row r="6401" spans="1:4" x14ac:dyDescent="0.25">
      <c r="A6401" t="s">
        <v>3036</v>
      </c>
      <c r="B6401">
        <v>43</v>
      </c>
      <c r="C6401" s="54">
        <v>43466</v>
      </c>
      <c r="D6401" s="3" t="str">
        <f>YEAR(Datos_Consumo[[#This Row],[FECHA]])&amp;"-"&amp;MONTH(Datos_Consumo[[#This Row],[FECHA]])</f>
        <v>2019-1</v>
      </c>
    </row>
    <row r="6402" spans="1:4" x14ac:dyDescent="0.25">
      <c r="A6402" t="s">
        <v>3037</v>
      </c>
      <c r="B6402">
        <v>41</v>
      </c>
      <c r="C6402" s="54">
        <v>43313</v>
      </c>
      <c r="D6402" s="3" t="str">
        <f>YEAR(Datos_Consumo[[#This Row],[FECHA]])&amp;"-"&amp;MONTH(Datos_Consumo[[#This Row],[FECHA]])</f>
        <v>2018-8</v>
      </c>
    </row>
    <row r="6403" spans="1:4" x14ac:dyDescent="0.25">
      <c r="A6403" t="s">
        <v>3037</v>
      </c>
      <c r="B6403">
        <v>95</v>
      </c>
      <c r="C6403" s="54">
        <v>43344</v>
      </c>
      <c r="D6403" s="3" t="str">
        <f>YEAR(Datos_Consumo[[#This Row],[FECHA]])&amp;"-"&amp;MONTH(Datos_Consumo[[#This Row],[FECHA]])</f>
        <v>2018-9</v>
      </c>
    </row>
    <row r="6404" spans="1:4" x14ac:dyDescent="0.25">
      <c r="A6404" t="s">
        <v>3037</v>
      </c>
      <c r="B6404">
        <v>76</v>
      </c>
      <c r="C6404" s="54">
        <v>43374</v>
      </c>
      <c r="D6404" s="3" t="str">
        <f>YEAR(Datos_Consumo[[#This Row],[FECHA]])&amp;"-"&amp;MONTH(Datos_Consumo[[#This Row],[FECHA]])</f>
        <v>2018-10</v>
      </c>
    </row>
    <row r="6405" spans="1:4" x14ac:dyDescent="0.25">
      <c r="A6405" t="s">
        <v>3037</v>
      </c>
      <c r="B6405">
        <v>121</v>
      </c>
      <c r="C6405" s="54">
        <v>43405</v>
      </c>
      <c r="D6405" s="3" t="str">
        <f>YEAR(Datos_Consumo[[#This Row],[FECHA]])&amp;"-"&amp;MONTH(Datos_Consumo[[#This Row],[FECHA]])</f>
        <v>2018-11</v>
      </c>
    </row>
    <row r="6406" spans="1:4" x14ac:dyDescent="0.25">
      <c r="A6406" t="s">
        <v>3037</v>
      </c>
      <c r="B6406">
        <v>70</v>
      </c>
      <c r="C6406" s="54">
        <v>43435</v>
      </c>
      <c r="D6406" s="3" t="str">
        <f>YEAR(Datos_Consumo[[#This Row],[FECHA]])&amp;"-"&amp;MONTH(Datos_Consumo[[#This Row],[FECHA]])</f>
        <v>2018-12</v>
      </c>
    </row>
    <row r="6407" spans="1:4" x14ac:dyDescent="0.25">
      <c r="A6407" t="s">
        <v>3037</v>
      </c>
      <c r="B6407">
        <v>65</v>
      </c>
      <c r="C6407" s="54">
        <v>43466</v>
      </c>
      <c r="D6407" s="3" t="str">
        <f>YEAR(Datos_Consumo[[#This Row],[FECHA]])&amp;"-"&amp;MONTH(Datos_Consumo[[#This Row],[FECHA]])</f>
        <v>2019-1</v>
      </c>
    </row>
    <row r="6408" spans="1:4" x14ac:dyDescent="0.25">
      <c r="A6408" t="s">
        <v>3038</v>
      </c>
      <c r="B6408">
        <v>17</v>
      </c>
      <c r="C6408" s="54">
        <v>43313</v>
      </c>
      <c r="D6408" s="3" t="str">
        <f>YEAR(Datos_Consumo[[#This Row],[FECHA]])&amp;"-"&amp;MONTH(Datos_Consumo[[#This Row],[FECHA]])</f>
        <v>2018-8</v>
      </c>
    </row>
    <row r="6409" spans="1:4" x14ac:dyDescent="0.25">
      <c r="A6409" t="s">
        <v>3038</v>
      </c>
      <c r="B6409">
        <v>60</v>
      </c>
      <c r="C6409" s="54">
        <v>43344</v>
      </c>
      <c r="D6409" s="3" t="str">
        <f>YEAR(Datos_Consumo[[#This Row],[FECHA]])&amp;"-"&amp;MONTH(Datos_Consumo[[#This Row],[FECHA]])</f>
        <v>2018-9</v>
      </c>
    </row>
    <row r="6410" spans="1:4" x14ac:dyDescent="0.25">
      <c r="A6410" t="s">
        <v>3038</v>
      </c>
      <c r="B6410">
        <v>26</v>
      </c>
      <c r="C6410" s="54">
        <v>43374</v>
      </c>
      <c r="D6410" s="3" t="str">
        <f>YEAR(Datos_Consumo[[#This Row],[FECHA]])&amp;"-"&amp;MONTH(Datos_Consumo[[#This Row],[FECHA]])</f>
        <v>2018-10</v>
      </c>
    </row>
    <row r="6411" spans="1:4" x14ac:dyDescent="0.25">
      <c r="A6411" t="s">
        <v>3038</v>
      </c>
      <c r="B6411">
        <v>61</v>
      </c>
      <c r="C6411" s="54">
        <v>43405</v>
      </c>
      <c r="D6411" s="3" t="str">
        <f>YEAR(Datos_Consumo[[#This Row],[FECHA]])&amp;"-"&amp;MONTH(Datos_Consumo[[#This Row],[FECHA]])</f>
        <v>2018-11</v>
      </c>
    </row>
    <row r="6412" spans="1:4" x14ac:dyDescent="0.25">
      <c r="A6412" t="s">
        <v>3038</v>
      </c>
      <c r="B6412">
        <v>8</v>
      </c>
      <c r="C6412" s="54">
        <v>43435</v>
      </c>
      <c r="D6412" s="3" t="str">
        <f>YEAR(Datos_Consumo[[#This Row],[FECHA]])&amp;"-"&amp;MONTH(Datos_Consumo[[#This Row],[FECHA]])</f>
        <v>2018-12</v>
      </c>
    </row>
    <row r="6413" spans="1:4" x14ac:dyDescent="0.25">
      <c r="A6413" t="s">
        <v>3038</v>
      </c>
      <c r="B6413">
        <v>15</v>
      </c>
      <c r="C6413" s="54">
        <v>43466</v>
      </c>
      <c r="D6413" s="3" t="str">
        <f>YEAR(Datos_Consumo[[#This Row],[FECHA]])&amp;"-"&amp;MONTH(Datos_Consumo[[#This Row],[FECHA]])</f>
        <v>2019-1</v>
      </c>
    </row>
    <row r="6414" spans="1:4" x14ac:dyDescent="0.25">
      <c r="A6414" t="s">
        <v>3039</v>
      </c>
      <c r="B6414">
        <v>1</v>
      </c>
      <c r="C6414" s="54">
        <v>43344</v>
      </c>
      <c r="D6414" s="3" t="str">
        <f>YEAR(Datos_Consumo[[#This Row],[FECHA]])&amp;"-"&amp;MONTH(Datos_Consumo[[#This Row],[FECHA]])</f>
        <v>2018-9</v>
      </c>
    </row>
    <row r="6415" spans="1:4" x14ac:dyDescent="0.25">
      <c r="A6415" t="s">
        <v>3040</v>
      </c>
      <c r="B6415">
        <v>20</v>
      </c>
      <c r="C6415" s="54">
        <v>43313</v>
      </c>
      <c r="D6415" s="3" t="str">
        <f>YEAR(Datos_Consumo[[#This Row],[FECHA]])&amp;"-"&amp;MONTH(Datos_Consumo[[#This Row],[FECHA]])</f>
        <v>2018-8</v>
      </c>
    </row>
    <row r="6416" spans="1:4" x14ac:dyDescent="0.25">
      <c r="A6416" t="s">
        <v>3040</v>
      </c>
      <c r="B6416">
        <v>33</v>
      </c>
      <c r="C6416" s="54">
        <v>43344</v>
      </c>
      <c r="D6416" s="3" t="str">
        <f>YEAR(Datos_Consumo[[#This Row],[FECHA]])&amp;"-"&amp;MONTH(Datos_Consumo[[#This Row],[FECHA]])</f>
        <v>2018-9</v>
      </c>
    </row>
    <row r="6417" spans="1:4" x14ac:dyDescent="0.25">
      <c r="A6417" t="s">
        <v>3040</v>
      </c>
      <c r="B6417">
        <v>2</v>
      </c>
      <c r="C6417" s="54">
        <v>43374</v>
      </c>
      <c r="D6417" s="3" t="str">
        <f>YEAR(Datos_Consumo[[#This Row],[FECHA]])&amp;"-"&amp;MONTH(Datos_Consumo[[#This Row],[FECHA]])</f>
        <v>2018-10</v>
      </c>
    </row>
    <row r="6418" spans="1:4" x14ac:dyDescent="0.25">
      <c r="A6418" t="s">
        <v>3041</v>
      </c>
      <c r="B6418">
        <v>236</v>
      </c>
      <c r="C6418" s="54">
        <v>43313</v>
      </c>
      <c r="D6418" s="3" t="str">
        <f>YEAR(Datos_Consumo[[#This Row],[FECHA]])&amp;"-"&amp;MONTH(Datos_Consumo[[#This Row],[FECHA]])</f>
        <v>2018-8</v>
      </c>
    </row>
    <row r="6419" spans="1:4" x14ac:dyDescent="0.25">
      <c r="A6419" t="s">
        <v>3041</v>
      </c>
      <c r="B6419">
        <v>337</v>
      </c>
      <c r="C6419" s="54">
        <v>43344</v>
      </c>
      <c r="D6419" s="3" t="str">
        <f>YEAR(Datos_Consumo[[#This Row],[FECHA]])&amp;"-"&amp;MONTH(Datos_Consumo[[#This Row],[FECHA]])</f>
        <v>2018-9</v>
      </c>
    </row>
    <row r="6420" spans="1:4" x14ac:dyDescent="0.25">
      <c r="A6420" t="s">
        <v>3041</v>
      </c>
      <c r="B6420">
        <v>93</v>
      </c>
      <c r="C6420" s="54">
        <v>43374</v>
      </c>
      <c r="D6420" s="3" t="str">
        <f>YEAR(Datos_Consumo[[#This Row],[FECHA]])&amp;"-"&amp;MONTH(Datos_Consumo[[#This Row],[FECHA]])</f>
        <v>2018-10</v>
      </c>
    </row>
    <row r="6421" spans="1:4" x14ac:dyDescent="0.25">
      <c r="A6421" t="s">
        <v>3041</v>
      </c>
      <c r="B6421">
        <v>153</v>
      </c>
      <c r="C6421" s="54">
        <v>43405</v>
      </c>
      <c r="D6421" s="3" t="str">
        <f>YEAR(Datos_Consumo[[#This Row],[FECHA]])&amp;"-"&amp;MONTH(Datos_Consumo[[#This Row],[FECHA]])</f>
        <v>2018-11</v>
      </c>
    </row>
    <row r="6422" spans="1:4" x14ac:dyDescent="0.25">
      <c r="A6422" t="s">
        <v>3041</v>
      </c>
      <c r="B6422">
        <v>36</v>
      </c>
      <c r="C6422" s="54">
        <v>43435</v>
      </c>
      <c r="D6422" s="3" t="str">
        <f>YEAR(Datos_Consumo[[#This Row],[FECHA]])&amp;"-"&amp;MONTH(Datos_Consumo[[#This Row],[FECHA]])</f>
        <v>2018-12</v>
      </c>
    </row>
    <row r="6423" spans="1:4" x14ac:dyDescent="0.25">
      <c r="A6423" t="s">
        <v>3041</v>
      </c>
      <c r="B6423">
        <v>26</v>
      </c>
      <c r="C6423" s="54">
        <v>43466</v>
      </c>
      <c r="D6423" s="3" t="str">
        <f>YEAR(Datos_Consumo[[#This Row],[FECHA]])&amp;"-"&amp;MONTH(Datos_Consumo[[#This Row],[FECHA]])</f>
        <v>2019-1</v>
      </c>
    </row>
    <row r="6424" spans="1:4" x14ac:dyDescent="0.25">
      <c r="A6424" t="s">
        <v>3042</v>
      </c>
      <c r="B6424">
        <v>78</v>
      </c>
      <c r="C6424" s="54">
        <v>43313</v>
      </c>
      <c r="D6424" s="3" t="str">
        <f>YEAR(Datos_Consumo[[#This Row],[FECHA]])&amp;"-"&amp;MONTH(Datos_Consumo[[#This Row],[FECHA]])</f>
        <v>2018-8</v>
      </c>
    </row>
    <row r="6425" spans="1:4" x14ac:dyDescent="0.25">
      <c r="A6425" t="s">
        <v>3042</v>
      </c>
      <c r="B6425">
        <v>151</v>
      </c>
      <c r="C6425" s="54">
        <v>43344</v>
      </c>
      <c r="D6425" s="3" t="str">
        <f>YEAR(Datos_Consumo[[#This Row],[FECHA]])&amp;"-"&amp;MONTH(Datos_Consumo[[#This Row],[FECHA]])</f>
        <v>2018-9</v>
      </c>
    </row>
    <row r="6426" spans="1:4" x14ac:dyDescent="0.25">
      <c r="A6426" t="s">
        <v>3042</v>
      </c>
      <c r="B6426">
        <v>145</v>
      </c>
      <c r="C6426" s="54">
        <v>43374</v>
      </c>
      <c r="D6426" s="3" t="str">
        <f>YEAR(Datos_Consumo[[#This Row],[FECHA]])&amp;"-"&amp;MONTH(Datos_Consumo[[#This Row],[FECHA]])</f>
        <v>2018-10</v>
      </c>
    </row>
    <row r="6427" spans="1:4" x14ac:dyDescent="0.25">
      <c r="A6427" t="s">
        <v>3042</v>
      </c>
      <c r="B6427">
        <v>130</v>
      </c>
      <c r="C6427" s="54">
        <v>43405</v>
      </c>
      <c r="D6427" s="3" t="str">
        <f>YEAR(Datos_Consumo[[#This Row],[FECHA]])&amp;"-"&amp;MONTH(Datos_Consumo[[#This Row],[FECHA]])</f>
        <v>2018-11</v>
      </c>
    </row>
    <row r="6428" spans="1:4" x14ac:dyDescent="0.25">
      <c r="A6428" t="s">
        <v>3042</v>
      </c>
      <c r="B6428">
        <v>115</v>
      </c>
      <c r="C6428" s="54">
        <v>43435</v>
      </c>
      <c r="D6428" s="3" t="str">
        <f>YEAR(Datos_Consumo[[#This Row],[FECHA]])&amp;"-"&amp;MONTH(Datos_Consumo[[#This Row],[FECHA]])</f>
        <v>2018-12</v>
      </c>
    </row>
    <row r="6429" spans="1:4" x14ac:dyDescent="0.25">
      <c r="A6429" t="s">
        <v>3042</v>
      </c>
      <c r="B6429">
        <v>77</v>
      </c>
      <c r="C6429" s="54">
        <v>43466</v>
      </c>
      <c r="D6429" s="3" t="str">
        <f>YEAR(Datos_Consumo[[#This Row],[FECHA]])&amp;"-"&amp;MONTH(Datos_Consumo[[#This Row],[FECHA]])</f>
        <v>2019-1</v>
      </c>
    </row>
    <row r="6430" spans="1:4" x14ac:dyDescent="0.25">
      <c r="A6430" t="s">
        <v>3043</v>
      </c>
      <c r="B6430">
        <v>72</v>
      </c>
      <c r="C6430" s="54">
        <v>43313</v>
      </c>
      <c r="D6430" s="3" t="str">
        <f>YEAR(Datos_Consumo[[#This Row],[FECHA]])&amp;"-"&amp;MONTH(Datos_Consumo[[#This Row],[FECHA]])</f>
        <v>2018-8</v>
      </c>
    </row>
    <row r="6431" spans="1:4" x14ac:dyDescent="0.25">
      <c r="A6431" t="s">
        <v>3043</v>
      </c>
      <c r="B6431">
        <v>101</v>
      </c>
      <c r="C6431" s="54">
        <v>43344</v>
      </c>
      <c r="D6431" s="3" t="str">
        <f>YEAR(Datos_Consumo[[#This Row],[FECHA]])&amp;"-"&amp;MONTH(Datos_Consumo[[#This Row],[FECHA]])</f>
        <v>2018-9</v>
      </c>
    </row>
    <row r="6432" spans="1:4" x14ac:dyDescent="0.25">
      <c r="A6432" t="s">
        <v>3043</v>
      </c>
      <c r="B6432">
        <v>156</v>
      </c>
      <c r="C6432" s="54">
        <v>43374</v>
      </c>
      <c r="D6432" s="3" t="str">
        <f>YEAR(Datos_Consumo[[#This Row],[FECHA]])&amp;"-"&amp;MONTH(Datos_Consumo[[#This Row],[FECHA]])</f>
        <v>2018-10</v>
      </c>
    </row>
    <row r="6433" spans="1:4" x14ac:dyDescent="0.25">
      <c r="A6433" t="s">
        <v>3043</v>
      </c>
      <c r="B6433">
        <v>151</v>
      </c>
      <c r="C6433" s="54">
        <v>43405</v>
      </c>
      <c r="D6433" s="3" t="str">
        <f>YEAR(Datos_Consumo[[#This Row],[FECHA]])&amp;"-"&amp;MONTH(Datos_Consumo[[#This Row],[FECHA]])</f>
        <v>2018-11</v>
      </c>
    </row>
    <row r="6434" spans="1:4" x14ac:dyDescent="0.25">
      <c r="A6434" t="s">
        <v>3043</v>
      </c>
      <c r="B6434">
        <v>175</v>
      </c>
      <c r="C6434" s="54">
        <v>43435</v>
      </c>
      <c r="D6434" s="3" t="str">
        <f>YEAR(Datos_Consumo[[#This Row],[FECHA]])&amp;"-"&amp;MONTH(Datos_Consumo[[#This Row],[FECHA]])</f>
        <v>2018-12</v>
      </c>
    </row>
    <row r="6435" spans="1:4" x14ac:dyDescent="0.25">
      <c r="A6435" t="s">
        <v>3043</v>
      </c>
      <c r="B6435">
        <v>98</v>
      </c>
      <c r="C6435" s="54">
        <v>43466</v>
      </c>
      <c r="D6435" s="3" t="str">
        <f>YEAR(Datos_Consumo[[#This Row],[FECHA]])&amp;"-"&amp;MONTH(Datos_Consumo[[#This Row],[FECHA]])</f>
        <v>2019-1</v>
      </c>
    </row>
    <row r="6436" spans="1:4" x14ac:dyDescent="0.25">
      <c r="A6436" t="s">
        <v>3044</v>
      </c>
      <c r="B6436">
        <v>45</v>
      </c>
      <c r="C6436" s="54">
        <v>43313</v>
      </c>
      <c r="D6436" s="3" t="str">
        <f>YEAR(Datos_Consumo[[#This Row],[FECHA]])&amp;"-"&amp;MONTH(Datos_Consumo[[#This Row],[FECHA]])</f>
        <v>2018-8</v>
      </c>
    </row>
    <row r="6437" spans="1:4" x14ac:dyDescent="0.25">
      <c r="A6437" t="s">
        <v>3044</v>
      </c>
      <c r="B6437">
        <v>314</v>
      </c>
      <c r="C6437" s="54">
        <v>43344</v>
      </c>
      <c r="D6437" s="3" t="str">
        <f>YEAR(Datos_Consumo[[#This Row],[FECHA]])&amp;"-"&amp;MONTH(Datos_Consumo[[#This Row],[FECHA]])</f>
        <v>2018-9</v>
      </c>
    </row>
    <row r="6438" spans="1:4" x14ac:dyDescent="0.25">
      <c r="A6438" t="s">
        <v>3044</v>
      </c>
      <c r="B6438">
        <v>47</v>
      </c>
      <c r="C6438" s="54">
        <v>43374</v>
      </c>
      <c r="D6438" s="3" t="str">
        <f>YEAR(Datos_Consumo[[#This Row],[FECHA]])&amp;"-"&amp;MONTH(Datos_Consumo[[#This Row],[FECHA]])</f>
        <v>2018-10</v>
      </c>
    </row>
    <row r="6439" spans="1:4" x14ac:dyDescent="0.25">
      <c r="A6439" t="s">
        <v>3044</v>
      </c>
      <c r="B6439">
        <v>117</v>
      </c>
      <c r="C6439" s="54">
        <v>43405</v>
      </c>
      <c r="D6439" s="3" t="str">
        <f>YEAR(Datos_Consumo[[#This Row],[FECHA]])&amp;"-"&amp;MONTH(Datos_Consumo[[#This Row],[FECHA]])</f>
        <v>2018-11</v>
      </c>
    </row>
    <row r="6440" spans="1:4" x14ac:dyDescent="0.25">
      <c r="A6440" t="s">
        <v>3044</v>
      </c>
      <c r="B6440">
        <v>130</v>
      </c>
      <c r="C6440" s="54">
        <v>43435</v>
      </c>
      <c r="D6440" s="3" t="str">
        <f>YEAR(Datos_Consumo[[#This Row],[FECHA]])&amp;"-"&amp;MONTH(Datos_Consumo[[#This Row],[FECHA]])</f>
        <v>2018-12</v>
      </c>
    </row>
    <row r="6441" spans="1:4" x14ac:dyDescent="0.25">
      <c r="A6441" t="s">
        <v>3044</v>
      </c>
      <c r="B6441">
        <v>55</v>
      </c>
      <c r="C6441" s="54">
        <v>43466</v>
      </c>
      <c r="D6441" s="3" t="str">
        <f>YEAR(Datos_Consumo[[#This Row],[FECHA]])&amp;"-"&amp;MONTH(Datos_Consumo[[#This Row],[FECHA]])</f>
        <v>2019-1</v>
      </c>
    </row>
    <row r="6442" spans="1:4" x14ac:dyDescent="0.25">
      <c r="A6442" t="s">
        <v>3045</v>
      </c>
      <c r="B6442">
        <v>114</v>
      </c>
      <c r="C6442" s="54">
        <v>43313</v>
      </c>
      <c r="D6442" s="3" t="str">
        <f>YEAR(Datos_Consumo[[#This Row],[FECHA]])&amp;"-"&amp;MONTH(Datos_Consumo[[#This Row],[FECHA]])</f>
        <v>2018-8</v>
      </c>
    </row>
    <row r="6443" spans="1:4" x14ac:dyDescent="0.25">
      <c r="A6443" t="s">
        <v>3045</v>
      </c>
      <c r="B6443">
        <v>79</v>
      </c>
      <c r="C6443" s="54">
        <v>43344</v>
      </c>
      <c r="D6443" s="3" t="str">
        <f>YEAR(Datos_Consumo[[#This Row],[FECHA]])&amp;"-"&amp;MONTH(Datos_Consumo[[#This Row],[FECHA]])</f>
        <v>2018-9</v>
      </c>
    </row>
    <row r="6444" spans="1:4" x14ac:dyDescent="0.25">
      <c r="A6444" t="s">
        <v>3045</v>
      </c>
      <c r="B6444">
        <v>82</v>
      </c>
      <c r="C6444" s="54">
        <v>43405</v>
      </c>
      <c r="D6444" s="3" t="str">
        <f>YEAR(Datos_Consumo[[#This Row],[FECHA]])&amp;"-"&amp;MONTH(Datos_Consumo[[#This Row],[FECHA]])</f>
        <v>2018-11</v>
      </c>
    </row>
    <row r="6445" spans="1:4" x14ac:dyDescent="0.25">
      <c r="A6445" t="s">
        <v>3045</v>
      </c>
      <c r="B6445">
        <v>116</v>
      </c>
      <c r="C6445" s="54">
        <v>43435</v>
      </c>
      <c r="D6445" s="3" t="str">
        <f>YEAR(Datos_Consumo[[#This Row],[FECHA]])&amp;"-"&amp;MONTH(Datos_Consumo[[#This Row],[FECHA]])</f>
        <v>2018-12</v>
      </c>
    </row>
    <row r="6446" spans="1:4" x14ac:dyDescent="0.25">
      <c r="A6446" t="s">
        <v>3045</v>
      </c>
      <c r="B6446">
        <v>73</v>
      </c>
      <c r="C6446" s="54">
        <v>43466</v>
      </c>
      <c r="D6446" s="3" t="str">
        <f>YEAR(Datos_Consumo[[#This Row],[FECHA]])&amp;"-"&amp;MONTH(Datos_Consumo[[#This Row],[FECHA]])</f>
        <v>2019-1</v>
      </c>
    </row>
    <row r="6447" spans="1:4" x14ac:dyDescent="0.25">
      <c r="A6447" t="s">
        <v>3046</v>
      </c>
      <c r="B6447">
        <v>10</v>
      </c>
      <c r="C6447" s="54">
        <v>43374</v>
      </c>
      <c r="D6447" s="3" t="str">
        <f>YEAR(Datos_Consumo[[#This Row],[FECHA]])&amp;"-"&amp;MONTH(Datos_Consumo[[#This Row],[FECHA]])</f>
        <v>2018-10</v>
      </c>
    </row>
    <row r="6448" spans="1:4" x14ac:dyDescent="0.25">
      <c r="A6448" t="s">
        <v>3046</v>
      </c>
      <c r="B6448">
        <v>5</v>
      </c>
      <c r="C6448" s="54">
        <v>43435</v>
      </c>
      <c r="D6448" s="3" t="str">
        <f>YEAR(Datos_Consumo[[#This Row],[FECHA]])&amp;"-"&amp;MONTH(Datos_Consumo[[#This Row],[FECHA]])</f>
        <v>2018-12</v>
      </c>
    </row>
    <row r="6449" spans="1:4" x14ac:dyDescent="0.25">
      <c r="A6449" t="s">
        <v>3047</v>
      </c>
      <c r="B6449">
        <v>221</v>
      </c>
      <c r="C6449" s="54">
        <v>43313</v>
      </c>
      <c r="D6449" s="3" t="str">
        <f>YEAR(Datos_Consumo[[#This Row],[FECHA]])&amp;"-"&amp;MONTH(Datos_Consumo[[#This Row],[FECHA]])</f>
        <v>2018-8</v>
      </c>
    </row>
    <row r="6450" spans="1:4" x14ac:dyDescent="0.25">
      <c r="A6450" t="s">
        <v>3047</v>
      </c>
      <c r="B6450">
        <v>371</v>
      </c>
      <c r="C6450" s="54">
        <v>43344</v>
      </c>
      <c r="D6450" s="3" t="str">
        <f>YEAR(Datos_Consumo[[#This Row],[FECHA]])&amp;"-"&amp;MONTH(Datos_Consumo[[#This Row],[FECHA]])</f>
        <v>2018-9</v>
      </c>
    </row>
    <row r="6451" spans="1:4" x14ac:dyDescent="0.25">
      <c r="A6451" t="s">
        <v>3047</v>
      </c>
      <c r="B6451">
        <v>254</v>
      </c>
      <c r="C6451" s="54">
        <v>43374</v>
      </c>
      <c r="D6451" s="3" t="str">
        <f>YEAR(Datos_Consumo[[#This Row],[FECHA]])&amp;"-"&amp;MONTH(Datos_Consumo[[#This Row],[FECHA]])</f>
        <v>2018-10</v>
      </c>
    </row>
    <row r="6452" spans="1:4" x14ac:dyDescent="0.25">
      <c r="A6452" t="s">
        <v>3047</v>
      </c>
      <c r="B6452">
        <v>159</v>
      </c>
      <c r="C6452" s="54">
        <v>43405</v>
      </c>
      <c r="D6452" s="3" t="str">
        <f>YEAR(Datos_Consumo[[#This Row],[FECHA]])&amp;"-"&amp;MONTH(Datos_Consumo[[#This Row],[FECHA]])</f>
        <v>2018-11</v>
      </c>
    </row>
    <row r="6453" spans="1:4" x14ac:dyDescent="0.25">
      <c r="A6453" t="s">
        <v>3047</v>
      </c>
      <c r="B6453">
        <v>226</v>
      </c>
      <c r="C6453" s="54">
        <v>43435</v>
      </c>
      <c r="D6453" s="3" t="str">
        <f>YEAR(Datos_Consumo[[#This Row],[FECHA]])&amp;"-"&amp;MONTH(Datos_Consumo[[#This Row],[FECHA]])</f>
        <v>2018-12</v>
      </c>
    </row>
    <row r="6454" spans="1:4" x14ac:dyDescent="0.25">
      <c r="A6454" t="s">
        <v>3047</v>
      </c>
      <c r="B6454">
        <v>82</v>
      </c>
      <c r="C6454" s="54">
        <v>43466</v>
      </c>
      <c r="D6454" s="3" t="str">
        <f>YEAR(Datos_Consumo[[#This Row],[FECHA]])&amp;"-"&amp;MONTH(Datos_Consumo[[#This Row],[FECHA]])</f>
        <v>2019-1</v>
      </c>
    </row>
    <row r="6455" spans="1:4" x14ac:dyDescent="0.25">
      <c r="A6455" t="s">
        <v>3048</v>
      </c>
      <c r="B6455">
        <v>31</v>
      </c>
      <c r="C6455" s="54">
        <v>43313</v>
      </c>
      <c r="D6455" s="3" t="str">
        <f>YEAR(Datos_Consumo[[#This Row],[FECHA]])&amp;"-"&amp;MONTH(Datos_Consumo[[#This Row],[FECHA]])</f>
        <v>2018-8</v>
      </c>
    </row>
    <row r="6456" spans="1:4" x14ac:dyDescent="0.25">
      <c r="A6456" t="s">
        <v>3048</v>
      </c>
      <c r="B6456">
        <v>40</v>
      </c>
      <c r="C6456" s="54">
        <v>43344</v>
      </c>
      <c r="D6456" s="3" t="str">
        <f>YEAR(Datos_Consumo[[#This Row],[FECHA]])&amp;"-"&amp;MONTH(Datos_Consumo[[#This Row],[FECHA]])</f>
        <v>2018-9</v>
      </c>
    </row>
    <row r="6457" spans="1:4" x14ac:dyDescent="0.25">
      <c r="A6457" t="s">
        <v>3048</v>
      </c>
      <c r="B6457">
        <v>116</v>
      </c>
      <c r="C6457" s="54">
        <v>43374</v>
      </c>
      <c r="D6457" s="3" t="str">
        <f>YEAR(Datos_Consumo[[#This Row],[FECHA]])&amp;"-"&amp;MONTH(Datos_Consumo[[#This Row],[FECHA]])</f>
        <v>2018-10</v>
      </c>
    </row>
    <row r="6458" spans="1:4" x14ac:dyDescent="0.25">
      <c r="A6458" t="s">
        <v>3048</v>
      </c>
      <c r="B6458">
        <v>25</v>
      </c>
      <c r="C6458" s="54">
        <v>43405</v>
      </c>
      <c r="D6458" s="3" t="str">
        <f>YEAR(Datos_Consumo[[#This Row],[FECHA]])&amp;"-"&amp;MONTH(Datos_Consumo[[#This Row],[FECHA]])</f>
        <v>2018-11</v>
      </c>
    </row>
    <row r="6459" spans="1:4" x14ac:dyDescent="0.25">
      <c r="A6459" t="s">
        <v>3048</v>
      </c>
      <c r="B6459">
        <v>2</v>
      </c>
      <c r="C6459" s="54">
        <v>43435</v>
      </c>
      <c r="D6459" s="3" t="str">
        <f>YEAR(Datos_Consumo[[#This Row],[FECHA]])&amp;"-"&amp;MONTH(Datos_Consumo[[#This Row],[FECHA]])</f>
        <v>2018-12</v>
      </c>
    </row>
    <row r="6460" spans="1:4" x14ac:dyDescent="0.25">
      <c r="A6460" t="s">
        <v>3048</v>
      </c>
      <c r="B6460">
        <v>22</v>
      </c>
      <c r="C6460" s="54">
        <v>43466</v>
      </c>
      <c r="D6460" s="3" t="str">
        <f>YEAR(Datos_Consumo[[#This Row],[FECHA]])&amp;"-"&amp;MONTH(Datos_Consumo[[#This Row],[FECHA]])</f>
        <v>2019-1</v>
      </c>
    </row>
    <row r="6461" spans="1:4" x14ac:dyDescent="0.25">
      <c r="A6461" t="s">
        <v>3049</v>
      </c>
      <c r="B6461">
        <v>181</v>
      </c>
      <c r="C6461" s="54">
        <v>43313</v>
      </c>
      <c r="D6461" s="3" t="str">
        <f>YEAR(Datos_Consumo[[#This Row],[FECHA]])&amp;"-"&amp;MONTH(Datos_Consumo[[#This Row],[FECHA]])</f>
        <v>2018-8</v>
      </c>
    </row>
    <row r="6462" spans="1:4" x14ac:dyDescent="0.25">
      <c r="A6462" t="s">
        <v>3049</v>
      </c>
      <c r="B6462">
        <v>168</v>
      </c>
      <c r="C6462" s="54">
        <v>43344</v>
      </c>
      <c r="D6462" s="3" t="str">
        <f>YEAR(Datos_Consumo[[#This Row],[FECHA]])&amp;"-"&amp;MONTH(Datos_Consumo[[#This Row],[FECHA]])</f>
        <v>2018-9</v>
      </c>
    </row>
    <row r="6463" spans="1:4" x14ac:dyDescent="0.25">
      <c r="A6463" t="s">
        <v>3049</v>
      </c>
      <c r="B6463">
        <v>286</v>
      </c>
      <c r="C6463" s="54">
        <v>43374</v>
      </c>
      <c r="D6463" s="3" t="str">
        <f>YEAR(Datos_Consumo[[#This Row],[FECHA]])&amp;"-"&amp;MONTH(Datos_Consumo[[#This Row],[FECHA]])</f>
        <v>2018-10</v>
      </c>
    </row>
    <row r="6464" spans="1:4" x14ac:dyDescent="0.25">
      <c r="A6464" t="s">
        <v>3049</v>
      </c>
      <c r="B6464">
        <v>277</v>
      </c>
      <c r="C6464" s="54">
        <v>43405</v>
      </c>
      <c r="D6464" s="3" t="str">
        <f>YEAR(Datos_Consumo[[#This Row],[FECHA]])&amp;"-"&amp;MONTH(Datos_Consumo[[#This Row],[FECHA]])</f>
        <v>2018-11</v>
      </c>
    </row>
    <row r="6465" spans="1:4" x14ac:dyDescent="0.25">
      <c r="A6465" t="s">
        <v>3049</v>
      </c>
      <c r="B6465">
        <v>272</v>
      </c>
      <c r="C6465" s="54">
        <v>43435</v>
      </c>
      <c r="D6465" s="3" t="str">
        <f>YEAR(Datos_Consumo[[#This Row],[FECHA]])&amp;"-"&amp;MONTH(Datos_Consumo[[#This Row],[FECHA]])</f>
        <v>2018-12</v>
      </c>
    </row>
    <row r="6466" spans="1:4" x14ac:dyDescent="0.25">
      <c r="A6466" t="s">
        <v>3049</v>
      </c>
      <c r="B6466">
        <v>87</v>
      </c>
      <c r="C6466" s="54">
        <v>43466</v>
      </c>
      <c r="D6466" s="3" t="str">
        <f>YEAR(Datos_Consumo[[#This Row],[FECHA]])&amp;"-"&amp;MONTH(Datos_Consumo[[#This Row],[FECHA]])</f>
        <v>2019-1</v>
      </c>
    </row>
    <row r="6467" spans="1:4" x14ac:dyDescent="0.25">
      <c r="A6467" t="s">
        <v>3050</v>
      </c>
      <c r="B6467">
        <v>46</v>
      </c>
      <c r="C6467" s="54">
        <v>43313</v>
      </c>
      <c r="D6467" s="3" t="str">
        <f>YEAR(Datos_Consumo[[#This Row],[FECHA]])&amp;"-"&amp;MONTH(Datos_Consumo[[#This Row],[FECHA]])</f>
        <v>2018-8</v>
      </c>
    </row>
    <row r="6468" spans="1:4" x14ac:dyDescent="0.25">
      <c r="A6468" t="s">
        <v>3050</v>
      </c>
      <c r="B6468">
        <v>77</v>
      </c>
      <c r="C6468" s="54">
        <v>43344</v>
      </c>
      <c r="D6468" s="3" t="str">
        <f>YEAR(Datos_Consumo[[#This Row],[FECHA]])&amp;"-"&amp;MONTH(Datos_Consumo[[#This Row],[FECHA]])</f>
        <v>2018-9</v>
      </c>
    </row>
    <row r="6469" spans="1:4" x14ac:dyDescent="0.25">
      <c r="A6469" t="s">
        <v>3050</v>
      </c>
      <c r="B6469">
        <v>69</v>
      </c>
      <c r="C6469" s="54">
        <v>43374</v>
      </c>
      <c r="D6469" s="3" t="str">
        <f>YEAR(Datos_Consumo[[#This Row],[FECHA]])&amp;"-"&amp;MONTH(Datos_Consumo[[#This Row],[FECHA]])</f>
        <v>2018-10</v>
      </c>
    </row>
    <row r="6470" spans="1:4" x14ac:dyDescent="0.25">
      <c r="A6470" t="s">
        <v>3050</v>
      </c>
      <c r="B6470">
        <v>8</v>
      </c>
      <c r="C6470" s="54">
        <v>43435</v>
      </c>
      <c r="D6470" s="3" t="str">
        <f>YEAR(Datos_Consumo[[#This Row],[FECHA]])&amp;"-"&amp;MONTH(Datos_Consumo[[#This Row],[FECHA]])</f>
        <v>2018-12</v>
      </c>
    </row>
    <row r="6471" spans="1:4" x14ac:dyDescent="0.25">
      <c r="A6471" t="s">
        <v>3050</v>
      </c>
      <c r="B6471">
        <v>80</v>
      </c>
      <c r="C6471" s="54">
        <v>43466</v>
      </c>
      <c r="D6471" s="3" t="str">
        <f>YEAR(Datos_Consumo[[#This Row],[FECHA]])&amp;"-"&amp;MONTH(Datos_Consumo[[#This Row],[FECHA]])</f>
        <v>2019-1</v>
      </c>
    </row>
    <row r="6472" spans="1:4" x14ac:dyDescent="0.25">
      <c r="A6472" t="s">
        <v>3051</v>
      </c>
      <c r="B6472">
        <v>10</v>
      </c>
      <c r="C6472" s="54">
        <v>43313</v>
      </c>
      <c r="D6472" s="3" t="str">
        <f>YEAR(Datos_Consumo[[#This Row],[FECHA]])&amp;"-"&amp;MONTH(Datos_Consumo[[#This Row],[FECHA]])</f>
        <v>2018-8</v>
      </c>
    </row>
    <row r="6473" spans="1:4" x14ac:dyDescent="0.25">
      <c r="A6473" t="s">
        <v>3051</v>
      </c>
      <c r="B6473">
        <v>12</v>
      </c>
      <c r="C6473" s="54">
        <v>43344</v>
      </c>
      <c r="D6473" s="3" t="str">
        <f>YEAR(Datos_Consumo[[#This Row],[FECHA]])&amp;"-"&amp;MONTH(Datos_Consumo[[#This Row],[FECHA]])</f>
        <v>2018-9</v>
      </c>
    </row>
    <row r="6474" spans="1:4" x14ac:dyDescent="0.25">
      <c r="A6474" t="s">
        <v>3051</v>
      </c>
      <c r="B6474">
        <v>32</v>
      </c>
      <c r="C6474" s="54">
        <v>43405</v>
      </c>
      <c r="D6474" s="3" t="str">
        <f>YEAR(Datos_Consumo[[#This Row],[FECHA]])&amp;"-"&amp;MONTH(Datos_Consumo[[#This Row],[FECHA]])</f>
        <v>2018-11</v>
      </c>
    </row>
    <row r="6475" spans="1:4" x14ac:dyDescent="0.25">
      <c r="A6475" t="s">
        <v>3051</v>
      </c>
      <c r="B6475">
        <v>15</v>
      </c>
      <c r="C6475" s="54">
        <v>43435</v>
      </c>
      <c r="D6475" s="3" t="str">
        <f>YEAR(Datos_Consumo[[#This Row],[FECHA]])&amp;"-"&amp;MONTH(Datos_Consumo[[#This Row],[FECHA]])</f>
        <v>2018-12</v>
      </c>
    </row>
    <row r="6476" spans="1:4" x14ac:dyDescent="0.25">
      <c r="A6476" t="s">
        <v>3051</v>
      </c>
      <c r="B6476">
        <v>10</v>
      </c>
      <c r="C6476" s="54">
        <v>43466</v>
      </c>
      <c r="D6476" s="3" t="str">
        <f>YEAR(Datos_Consumo[[#This Row],[FECHA]])&amp;"-"&amp;MONTH(Datos_Consumo[[#This Row],[FECHA]])</f>
        <v>2019-1</v>
      </c>
    </row>
    <row r="6477" spans="1:4" x14ac:dyDescent="0.25">
      <c r="A6477" t="s">
        <v>3052</v>
      </c>
      <c r="B6477">
        <v>163</v>
      </c>
      <c r="C6477" s="54">
        <v>43313</v>
      </c>
      <c r="D6477" s="3" t="str">
        <f>YEAR(Datos_Consumo[[#This Row],[FECHA]])&amp;"-"&amp;MONTH(Datos_Consumo[[#This Row],[FECHA]])</f>
        <v>2018-8</v>
      </c>
    </row>
    <row r="6478" spans="1:4" x14ac:dyDescent="0.25">
      <c r="A6478" t="s">
        <v>3052</v>
      </c>
      <c r="B6478">
        <v>279</v>
      </c>
      <c r="C6478" s="54">
        <v>43344</v>
      </c>
      <c r="D6478" s="3" t="str">
        <f>YEAR(Datos_Consumo[[#This Row],[FECHA]])&amp;"-"&amp;MONTH(Datos_Consumo[[#This Row],[FECHA]])</f>
        <v>2018-9</v>
      </c>
    </row>
    <row r="6479" spans="1:4" x14ac:dyDescent="0.25">
      <c r="A6479" t="s">
        <v>3052</v>
      </c>
      <c r="B6479">
        <v>183</v>
      </c>
      <c r="C6479" s="54">
        <v>43374</v>
      </c>
      <c r="D6479" s="3" t="str">
        <f>YEAR(Datos_Consumo[[#This Row],[FECHA]])&amp;"-"&amp;MONTH(Datos_Consumo[[#This Row],[FECHA]])</f>
        <v>2018-10</v>
      </c>
    </row>
    <row r="6480" spans="1:4" x14ac:dyDescent="0.25">
      <c r="A6480" t="s">
        <v>3052</v>
      </c>
      <c r="B6480">
        <v>329</v>
      </c>
      <c r="C6480" s="54">
        <v>43405</v>
      </c>
      <c r="D6480" s="3" t="str">
        <f>YEAR(Datos_Consumo[[#This Row],[FECHA]])&amp;"-"&amp;MONTH(Datos_Consumo[[#This Row],[FECHA]])</f>
        <v>2018-11</v>
      </c>
    </row>
    <row r="6481" spans="1:4" x14ac:dyDescent="0.25">
      <c r="A6481" t="s">
        <v>3052</v>
      </c>
      <c r="B6481">
        <v>147</v>
      </c>
      <c r="C6481" s="54">
        <v>43435</v>
      </c>
      <c r="D6481" s="3" t="str">
        <f>YEAR(Datos_Consumo[[#This Row],[FECHA]])&amp;"-"&amp;MONTH(Datos_Consumo[[#This Row],[FECHA]])</f>
        <v>2018-12</v>
      </c>
    </row>
    <row r="6482" spans="1:4" x14ac:dyDescent="0.25">
      <c r="A6482" t="s">
        <v>3052</v>
      </c>
      <c r="B6482">
        <v>130</v>
      </c>
      <c r="C6482" s="54">
        <v>43466</v>
      </c>
      <c r="D6482" s="3" t="str">
        <f>YEAR(Datos_Consumo[[#This Row],[FECHA]])&amp;"-"&amp;MONTH(Datos_Consumo[[#This Row],[FECHA]])</f>
        <v>2019-1</v>
      </c>
    </row>
    <row r="6483" spans="1:4" x14ac:dyDescent="0.25">
      <c r="A6483" t="s">
        <v>3053</v>
      </c>
      <c r="B6483">
        <v>15</v>
      </c>
      <c r="C6483" s="54">
        <v>43313</v>
      </c>
      <c r="D6483" s="3" t="str">
        <f>YEAR(Datos_Consumo[[#This Row],[FECHA]])&amp;"-"&amp;MONTH(Datos_Consumo[[#This Row],[FECHA]])</f>
        <v>2018-8</v>
      </c>
    </row>
    <row r="6484" spans="1:4" x14ac:dyDescent="0.25">
      <c r="A6484" t="s">
        <v>3053</v>
      </c>
      <c r="B6484">
        <v>74</v>
      </c>
      <c r="C6484" s="54">
        <v>43344</v>
      </c>
      <c r="D6484" s="3" t="str">
        <f>YEAR(Datos_Consumo[[#This Row],[FECHA]])&amp;"-"&amp;MONTH(Datos_Consumo[[#This Row],[FECHA]])</f>
        <v>2018-9</v>
      </c>
    </row>
    <row r="6485" spans="1:4" x14ac:dyDescent="0.25">
      <c r="A6485" t="s">
        <v>3053</v>
      </c>
      <c r="B6485">
        <v>15</v>
      </c>
      <c r="C6485" s="54">
        <v>43374</v>
      </c>
      <c r="D6485" s="3" t="str">
        <f>YEAR(Datos_Consumo[[#This Row],[FECHA]])&amp;"-"&amp;MONTH(Datos_Consumo[[#This Row],[FECHA]])</f>
        <v>2018-10</v>
      </c>
    </row>
    <row r="6486" spans="1:4" x14ac:dyDescent="0.25">
      <c r="A6486" t="s">
        <v>3053</v>
      </c>
      <c r="B6486">
        <v>7</v>
      </c>
      <c r="C6486" s="54">
        <v>43405</v>
      </c>
      <c r="D6486" s="3" t="str">
        <f>YEAR(Datos_Consumo[[#This Row],[FECHA]])&amp;"-"&amp;MONTH(Datos_Consumo[[#This Row],[FECHA]])</f>
        <v>2018-11</v>
      </c>
    </row>
    <row r="6487" spans="1:4" x14ac:dyDescent="0.25">
      <c r="A6487" t="s">
        <v>3053</v>
      </c>
      <c r="B6487">
        <v>4</v>
      </c>
      <c r="C6487" s="54">
        <v>43435</v>
      </c>
      <c r="D6487" s="3" t="str">
        <f>YEAR(Datos_Consumo[[#This Row],[FECHA]])&amp;"-"&amp;MONTH(Datos_Consumo[[#This Row],[FECHA]])</f>
        <v>2018-12</v>
      </c>
    </row>
    <row r="6488" spans="1:4" x14ac:dyDescent="0.25">
      <c r="A6488" t="s">
        <v>3053</v>
      </c>
      <c r="B6488">
        <v>58</v>
      </c>
      <c r="C6488" s="54">
        <v>43466</v>
      </c>
      <c r="D6488" s="3" t="str">
        <f>YEAR(Datos_Consumo[[#This Row],[FECHA]])&amp;"-"&amp;MONTH(Datos_Consumo[[#This Row],[FECHA]])</f>
        <v>2019-1</v>
      </c>
    </row>
    <row r="6489" spans="1:4" x14ac:dyDescent="0.25">
      <c r="A6489" t="s">
        <v>3054</v>
      </c>
      <c r="B6489">
        <v>67</v>
      </c>
      <c r="C6489" s="54">
        <v>43313</v>
      </c>
      <c r="D6489" s="3" t="str">
        <f>YEAR(Datos_Consumo[[#This Row],[FECHA]])&amp;"-"&amp;MONTH(Datos_Consumo[[#This Row],[FECHA]])</f>
        <v>2018-8</v>
      </c>
    </row>
    <row r="6490" spans="1:4" x14ac:dyDescent="0.25">
      <c r="A6490" t="s">
        <v>3054</v>
      </c>
      <c r="B6490">
        <v>25</v>
      </c>
      <c r="C6490" s="54">
        <v>43344</v>
      </c>
      <c r="D6490" s="3" t="str">
        <f>YEAR(Datos_Consumo[[#This Row],[FECHA]])&amp;"-"&amp;MONTH(Datos_Consumo[[#This Row],[FECHA]])</f>
        <v>2018-9</v>
      </c>
    </row>
    <row r="6491" spans="1:4" x14ac:dyDescent="0.25">
      <c r="A6491" t="s">
        <v>3054</v>
      </c>
      <c r="B6491">
        <v>12</v>
      </c>
      <c r="C6491" s="54">
        <v>43374</v>
      </c>
      <c r="D6491" s="3" t="str">
        <f>YEAR(Datos_Consumo[[#This Row],[FECHA]])&amp;"-"&amp;MONTH(Datos_Consumo[[#This Row],[FECHA]])</f>
        <v>2018-10</v>
      </c>
    </row>
    <row r="6492" spans="1:4" x14ac:dyDescent="0.25">
      <c r="A6492" t="s">
        <v>3054</v>
      </c>
      <c r="B6492">
        <v>32</v>
      </c>
      <c r="C6492" s="54">
        <v>43405</v>
      </c>
      <c r="D6492" s="3" t="str">
        <f>YEAR(Datos_Consumo[[#This Row],[FECHA]])&amp;"-"&amp;MONTH(Datos_Consumo[[#This Row],[FECHA]])</f>
        <v>2018-11</v>
      </c>
    </row>
    <row r="6493" spans="1:4" x14ac:dyDescent="0.25">
      <c r="A6493" t="s">
        <v>3054</v>
      </c>
      <c r="B6493">
        <v>45</v>
      </c>
      <c r="C6493" s="54">
        <v>43435</v>
      </c>
      <c r="D6493" s="3" t="str">
        <f>YEAR(Datos_Consumo[[#This Row],[FECHA]])&amp;"-"&amp;MONTH(Datos_Consumo[[#This Row],[FECHA]])</f>
        <v>2018-12</v>
      </c>
    </row>
    <row r="6494" spans="1:4" x14ac:dyDescent="0.25">
      <c r="A6494" t="s">
        <v>3054</v>
      </c>
      <c r="B6494">
        <v>24</v>
      </c>
      <c r="C6494" s="54">
        <v>43466</v>
      </c>
      <c r="D6494" s="3" t="str">
        <f>YEAR(Datos_Consumo[[#This Row],[FECHA]])&amp;"-"&amp;MONTH(Datos_Consumo[[#This Row],[FECHA]])</f>
        <v>2019-1</v>
      </c>
    </row>
    <row r="6495" spans="1:4" x14ac:dyDescent="0.25">
      <c r="A6495" t="s">
        <v>3055</v>
      </c>
      <c r="B6495">
        <v>32</v>
      </c>
      <c r="C6495" s="54">
        <v>43313</v>
      </c>
      <c r="D6495" s="3" t="str">
        <f>YEAR(Datos_Consumo[[#This Row],[FECHA]])&amp;"-"&amp;MONTH(Datos_Consumo[[#This Row],[FECHA]])</f>
        <v>2018-8</v>
      </c>
    </row>
    <row r="6496" spans="1:4" x14ac:dyDescent="0.25">
      <c r="A6496" t="s">
        <v>3055</v>
      </c>
      <c r="B6496">
        <v>7</v>
      </c>
      <c r="C6496" s="54">
        <v>43344</v>
      </c>
      <c r="D6496" s="3" t="str">
        <f>YEAR(Datos_Consumo[[#This Row],[FECHA]])&amp;"-"&amp;MONTH(Datos_Consumo[[#This Row],[FECHA]])</f>
        <v>2018-9</v>
      </c>
    </row>
    <row r="6497" spans="1:4" x14ac:dyDescent="0.25">
      <c r="A6497" t="s">
        <v>3055</v>
      </c>
      <c r="B6497">
        <v>18</v>
      </c>
      <c r="C6497" s="54">
        <v>43405</v>
      </c>
      <c r="D6497" s="3" t="str">
        <f>YEAR(Datos_Consumo[[#This Row],[FECHA]])&amp;"-"&amp;MONTH(Datos_Consumo[[#This Row],[FECHA]])</f>
        <v>2018-11</v>
      </c>
    </row>
    <row r="6498" spans="1:4" x14ac:dyDescent="0.25">
      <c r="A6498" t="s">
        <v>3055</v>
      </c>
      <c r="B6498">
        <v>19</v>
      </c>
      <c r="C6498" s="54">
        <v>43435</v>
      </c>
      <c r="D6498" s="3" t="str">
        <f>YEAR(Datos_Consumo[[#This Row],[FECHA]])&amp;"-"&amp;MONTH(Datos_Consumo[[#This Row],[FECHA]])</f>
        <v>2018-12</v>
      </c>
    </row>
    <row r="6499" spans="1:4" x14ac:dyDescent="0.25">
      <c r="A6499" t="s">
        <v>3055</v>
      </c>
      <c r="B6499">
        <v>6</v>
      </c>
      <c r="C6499" s="54">
        <v>43466</v>
      </c>
      <c r="D6499" s="3" t="str">
        <f>YEAR(Datos_Consumo[[#This Row],[FECHA]])&amp;"-"&amp;MONTH(Datos_Consumo[[#This Row],[FECHA]])</f>
        <v>2019-1</v>
      </c>
    </row>
    <row r="6500" spans="1:4" x14ac:dyDescent="0.25">
      <c r="A6500" t="s">
        <v>3056</v>
      </c>
      <c r="B6500">
        <v>12</v>
      </c>
      <c r="C6500" s="54">
        <v>43313</v>
      </c>
      <c r="D6500" s="3" t="str">
        <f>YEAR(Datos_Consumo[[#This Row],[FECHA]])&amp;"-"&amp;MONTH(Datos_Consumo[[#This Row],[FECHA]])</f>
        <v>2018-8</v>
      </c>
    </row>
    <row r="6501" spans="1:4" x14ac:dyDescent="0.25">
      <c r="A6501" t="s">
        <v>3056</v>
      </c>
      <c r="B6501">
        <v>22</v>
      </c>
      <c r="C6501" s="54">
        <v>43344</v>
      </c>
      <c r="D6501" s="3" t="str">
        <f>YEAR(Datos_Consumo[[#This Row],[FECHA]])&amp;"-"&amp;MONTH(Datos_Consumo[[#This Row],[FECHA]])</f>
        <v>2018-9</v>
      </c>
    </row>
    <row r="6502" spans="1:4" x14ac:dyDescent="0.25">
      <c r="A6502" t="s">
        <v>3056</v>
      </c>
      <c r="B6502">
        <v>40</v>
      </c>
      <c r="C6502" s="54">
        <v>43374</v>
      </c>
      <c r="D6502" s="3" t="str">
        <f>YEAR(Datos_Consumo[[#This Row],[FECHA]])&amp;"-"&amp;MONTH(Datos_Consumo[[#This Row],[FECHA]])</f>
        <v>2018-10</v>
      </c>
    </row>
    <row r="6503" spans="1:4" x14ac:dyDescent="0.25">
      <c r="A6503" t="s">
        <v>3056</v>
      </c>
      <c r="B6503">
        <v>30</v>
      </c>
      <c r="C6503" s="54">
        <v>43405</v>
      </c>
      <c r="D6503" s="3" t="str">
        <f>YEAR(Datos_Consumo[[#This Row],[FECHA]])&amp;"-"&amp;MONTH(Datos_Consumo[[#This Row],[FECHA]])</f>
        <v>2018-11</v>
      </c>
    </row>
    <row r="6504" spans="1:4" x14ac:dyDescent="0.25">
      <c r="A6504" t="s">
        <v>3056</v>
      </c>
      <c r="B6504">
        <v>8</v>
      </c>
      <c r="C6504" s="54">
        <v>43435</v>
      </c>
      <c r="D6504" s="3" t="str">
        <f>YEAR(Datos_Consumo[[#This Row],[FECHA]])&amp;"-"&amp;MONTH(Datos_Consumo[[#This Row],[FECHA]])</f>
        <v>2018-12</v>
      </c>
    </row>
    <row r="6505" spans="1:4" x14ac:dyDescent="0.25">
      <c r="A6505" t="s">
        <v>3057</v>
      </c>
      <c r="B6505">
        <v>52</v>
      </c>
      <c r="C6505" s="54">
        <v>43313</v>
      </c>
      <c r="D6505" s="3" t="str">
        <f>YEAR(Datos_Consumo[[#This Row],[FECHA]])&amp;"-"&amp;MONTH(Datos_Consumo[[#This Row],[FECHA]])</f>
        <v>2018-8</v>
      </c>
    </row>
    <row r="6506" spans="1:4" x14ac:dyDescent="0.25">
      <c r="A6506" t="s">
        <v>3057</v>
      </c>
      <c r="B6506">
        <v>12</v>
      </c>
      <c r="C6506" s="54">
        <v>43344</v>
      </c>
      <c r="D6506" s="3" t="str">
        <f>YEAR(Datos_Consumo[[#This Row],[FECHA]])&amp;"-"&amp;MONTH(Datos_Consumo[[#This Row],[FECHA]])</f>
        <v>2018-9</v>
      </c>
    </row>
    <row r="6507" spans="1:4" x14ac:dyDescent="0.25">
      <c r="A6507" t="s">
        <v>3057</v>
      </c>
      <c r="B6507">
        <v>44</v>
      </c>
      <c r="C6507" s="54">
        <v>43374</v>
      </c>
      <c r="D6507" s="3" t="str">
        <f>YEAR(Datos_Consumo[[#This Row],[FECHA]])&amp;"-"&amp;MONTH(Datos_Consumo[[#This Row],[FECHA]])</f>
        <v>2018-10</v>
      </c>
    </row>
    <row r="6508" spans="1:4" x14ac:dyDescent="0.25">
      <c r="A6508" t="s">
        <v>3057</v>
      </c>
      <c r="B6508">
        <v>13</v>
      </c>
      <c r="C6508" s="54">
        <v>43405</v>
      </c>
      <c r="D6508" s="3" t="str">
        <f>YEAR(Datos_Consumo[[#This Row],[FECHA]])&amp;"-"&amp;MONTH(Datos_Consumo[[#This Row],[FECHA]])</f>
        <v>2018-11</v>
      </c>
    </row>
    <row r="6509" spans="1:4" x14ac:dyDescent="0.25">
      <c r="A6509" t="s">
        <v>3057</v>
      </c>
      <c r="B6509">
        <v>10</v>
      </c>
      <c r="C6509" s="54">
        <v>43435</v>
      </c>
      <c r="D6509" s="3" t="str">
        <f>YEAR(Datos_Consumo[[#This Row],[FECHA]])&amp;"-"&amp;MONTH(Datos_Consumo[[#This Row],[FECHA]])</f>
        <v>2018-12</v>
      </c>
    </row>
    <row r="6510" spans="1:4" x14ac:dyDescent="0.25">
      <c r="A6510" t="s">
        <v>3057</v>
      </c>
      <c r="B6510">
        <v>27</v>
      </c>
      <c r="C6510" s="54">
        <v>43466</v>
      </c>
      <c r="D6510" s="3" t="str">
        <f>YEAR(Datos_Consumo[[#This Row],[FECHA]])&amp;"-"&amp;MONTH(Datos_Consumo[[#This Row],[FECHA]])</f>
        <v>2019-1</v>
      </c>
    </row>
    <row r="6511" spans="1:4" x14ac:dyDescent="0.25">
      <c r="A6511" t="s">
        <v>3058</v>
      </c>
      <c r="B6511">
        <v>35</v>
      </c>
      <c r="C6511" s="54">
        <v>43374</v>
      </c>
      <c r="D6511" s="3" t="str">
        <f>YEAR(Datos_Consumo[[#This Row],[FECHA]])&amp;"-"&amp;MONTH(Datos_Consumo[[#This Row],[FECHA]])</f>
        <v>2018-10</v>
      </c>
    </row>
    <row r="6512" spans="1:4" x14ac:dyDescent="0.25">
      <c r="A6512" t="s">
        <v>3058</v>
      </c>
      <c r="B6512">
        <v>5</v>
      </c>
      <c r="C6512" s="54">
        <v>43435</v>
      </c>
      <c r="D6512" s="3" t="str">
        <f>YEAR(Datos_Consumo[[#This Row],[FECHA]])&amp;"-"&amp;MONTH(Datos_Consumo[[#This Row],[FECHA]])</f>
        <v>2018-12</v>
      </c>
    </row>
    <row r="6513" spans="1:4" x14ac:dyDescent="0.25">
      <c r="A6513" t="s">
        <v>3058</v>
      </c>
      <c r="B6513">
        <v>21</v>
      </c>
      <c r="C6513" s="54">
        <v>43466</v>
      </c>
      <c r="D6513" s="3" t="str">
        <f>YEAR(Datos_Consumo[[#This Row],[FECHA]])&amp;"-"&amp;MONTH(Datos_Consumo[[#This Row],[FECHA]])</f>
        <v>2019-1</v>
      </c>
    </row>
    <row r="6514" spans="1:4" x14ac:dyDescent="0.25">
      <c r="A6514" t="s">
        <v>3059</v>
      </c>
      <c r="B6514">
        <v>56</v>
      </c>
      <c r="C6514" s="54">
        <v>43313</v>
      </c>
      <c r="D6514" s="3" t="str">
        <f>YEAR(Datos_Consumo[[#This Row],[FECHA]])&amp;"-"&amp;MONTH(Datos_Consumo[[#This Row],[FECHA]])</f>
        <v>2018-8</v>
      </c>
    </row>
    <row r="6515" spans="1:4" x14ac:dyDescent="0.25">
      <c r="A6515" t="s">
        <v>3059</v>
      </c>
      <c r="B6515">
        <v>26</v>
      </c>
      <c r="C6515" s="54">
        <v>43344</v>
      </c>
      <c r="D6515" s="3" t="str">
        <f>YEAR(Datos_Consumo[[#This Row],[FECHA]])&amp;"-"&amp;MONTH(Datos_Consumo[[#This Row],[FECHA]])</f>
        <v>2018-9</v>
      </c>
    </row>
    <row r="6516" spans="1:4" x14ac:dyDescent="0.25">
      <c r="A6516" t="s">
        <v>3059</v>
      </c>
      <c r="B6516">
        <v>3</v>
      </c>
      <c r="C6516" s="54">
        <v>43374</v>
      </c>
      <c r="D6516" s="3" t="str">
        <f>YEAR(Datos_Consumo[[#This Row],[FECHA]])&amp;"-"&amp;MONTH(Datos_Consumo[[#This Row],[FECHA]])</f>
        <v>2018-10</v>
      </c>
    </row>
    <row r="6517" spans="1:4" x14ac:dyDescent="0.25">
      <c r="A6517" t="s">
        <v>3059</v>
      </c>
      <c r="B6517">
        <v>26</v>
      </c>
      <c r="C6517" s="54">
        <v>43405</v>
      </c>
      <c r="D6517" s="3" t="str">
        <f>YEAR(Datos_Consumo[[#This Row],[FECHA]])&amp;"-"&amp;MONTH(Datos_Consumo[[#This Row],[FECHA]])</f>
        <v>2018-11</v>
      </c>
    </row>
    <row r="6518" spans="1:4" x14ac:dyDescent="0.25">
      <c r="A6518" t="s">
        <v>3059</v>
      </c>
      <c r="B6518">
        <v>10</v>
      </c>
      <c r="C6518" s="54">
        <v>43435</v>
      </c>
      <c r="D6518" s="3" t="str">
        <f>YEAR(Datos_Consumo[[#This Row],[FECHA]])&amp;"-"&amp;MONTH(Datos_Consumo[[#This Row],[FECHA]])</f>
        <v>2018-12</v>
      </c>
    </row>
    <row r="6519" spans="1:4" x14ac:dyDescent="0.25">
      <c r="A6519" t="s">
        <v>3059</v>
      </c>
      <c r="B6519">
        <v>26</v>
      </c>
      <c r="C6519" s="54">
        <v>43466</v>
      </c>
      <c r="D6519" s="3" t="str">
        <f>YEAR(Datos_Consumo[[#This Row],[FECHA]])&amp;"-"&amp;MONTH(Datos_Consumo[[#This Row],[FECHA]])</f>
        <v>2019-1</v>
      </c>
    </row>
    <row r="6520" spans="1:4" x14ac:dyDescent="0.25">
      <c r="A6520" t="s">
        <v>3060</v>
      </c>
      <c r="B6520">
        <v>31</v>
      </c>
      <c r="C6520" s="54">
        <v>43313</v>
      </c>
      <c r="D6520" s="3" t="str">
        <f>YEAR(Datos_Consumo[[#This Row],[FECHA]])&amp;"-"&amp;MONTH(Datos_Consumo[[#This Row],[FECHA]])</f>
        <v>2018-8</v>
      </c>
    </row>
    <row r="6521" spans="1:4" x14ac:dyDescent="0.25">
      <c r="A6521" t="s">
        <v>3060</v>
      </c>
      <c r="B6521">
        <v>46</v>
      </c>
      <c r="C6521" s="54">
        <v>43344</v>
      </c>
      <c r="D6521" s="3" t="str">
        <f>YEAR(Datos_Consumo[[#This Row],[FECHA]])&amp;"-"&amp;MONTH(Datos_Consumo[[#This Row],[FECHA]])</f>
        <v>2018-9</v>
      </c>
    </row>
    <row r="6522" spans="1:4" x14ac:dyDescent="0.25">
      <c r="A6522" t="s">
        <v>3060</v>
      </c>
      <c r="B6522">
        <v>48</v>
      </c>
      <c r="C6522" s="54">
        <v>43374</v>
      </c>
      <c r="D6522" s="3" t="str">
        <f>YEAR(Datos_Consumo[[#This Row],[FECHA]])&amp;"-"&amp;MONTH(Datos_Consumo[[#This Row],[FECHA]])</f>
        <v>2018-10</v>
      </c>
    </row>
    <row r="6523" spans="1:4" x14ac:dyDescent="0.25">
      <c r="A6523" t="s">
        <v>3060</v>
      </c>
      <c r="B6523">
        <v>40</v>
      </c>
      <c r="C6523" s="54">
        <v>43405</v>
      </c>
      <c r="D6523" s="3" t="str">
        <f>YEAR(Datos_Consumo[[#This Row],[FECHA]])&amp;"-"&amp;MONTH(Datos_Consumo[[#This Row],[FECHA]])</f>
        <v>2018-11</v>
      </c>
    </row>
    <row r="6524" spans="1:4" x14ac:dyDescent="0.25">
      <c r="A6524" t="s">
        <v>3060</v>
      </c>
      <c r="B6524">
        <v>35</v>
      </c>
      <c r="C6524" s="54">
        <v>43435</v>
      </c>
      <c r="D6524" s="3" t="str">
        <f>YEAR(Datos_Consumo[[#This Row],[FECHA]])&amp;"-"&amp;MONTH(Datos_Consumo[[#This Row],[FECHA]])</f>
        <v>2018-12</v>
      </c>
    </row>
    <row r="6525" spans="1:4" x14ac:dyDescent="0.25">
      <c r="A6525" t="s">
        <v>3060</v>
      </c>
      <c r="B6525">
        <v>28</v>
      </c>
      <c r="C6525" s="54">
        <v>43466</v>
      </c>
      <c r="D6525" s="3" t="str">
        <f>YEAR(Datos_Consumo[[#This Row],[FECHA]])&amp;"-"&amp;MONTH(Datos_Consumo[[#This Row],[FECHA]])</f>
        <v>2019-1</v>
      </c>
    </row>
    <row r="6526" spans="1:4" x14ac:dyDescent="0.25">
      <c r="A6526" t="s">
        <v>3061</v>
      </c>
      <c r="B6526">
        <v>5</v>
      </c>
      <c r="C6526" s="54">
        <v>43374</v>
      </c>
      <c r="D6526" s="3" t="str">
        <f>YEAR(Datos_Consumo[[#This Row],[FECHA]])&amp;"-"&amp;MONTH(Datos_Consumo[[#This Row],[FECHA]])</f>
        <v>2018-10</v>
      </c>
    </row>
    <row r="6527" spans="1:4" x14ac:dyDescent="0.25">
      <c r="A6527" t="s">
        <v>3061</v>
      </c>
      <c r="B6527">
        <v>5</v>
      </c>
      <c r="C6527" s="54">
        <v>43405</v>
      </c>
      <c r="D6527" s="3" t="str">
        <f>YEAR(Datos_Consumo[[#This Row],[FECHA]])&amp;"-"&amp;MONTH(Datos_Consumo[[#This Row],[FECHA]])</f>
        <v>2018-11</v>
      </c>
    </row>
    <row r="6528" spans="1:4" x14ac:dyDescent="0.25">
      <c r="A6528" t="s">
        <v>3061</v>
      </c>
      <c r="B6528">
        <v>3</v>
      </c>
      <c r="C6528" s="54">
        <v>43435</v>
      </c>
      <c r="D6528" s="3" t="str">
        <f>YEAR(Datos_Consumo[[#This Row],[FECHA]])&amp;"-"&amp;MONTH(Datos_Consumo[[#This Row],[FECHA]])</f>
        <v>2018-12</v>
      </c>
    </row>
    <row r="6529" spans="1:4" x14ac:dyDescent="0.25">
      <c r="A6529" t="s">
        <v>3062</v>
      </c>
      <c r="B6529">
        <v>3</v>
      </c>
      <c r="C6529" s="54">
        <v>43374</v>
      </c>
      <c r="D6529" s="3" t="str">
        <f>YEAR(Datos_Consumo[[#This Row],[FECHA]])&amp;"-"&amp;MONTH(Datos_Consumo[[#This Row],[FECHA]])</f>
        <v>2018-10</v>
      </c>
    </row>
    <row r="6530" spans="1:4" x14ac:dyDescent="0.25">
      <c r="A6530" t="s">
        <v>3062</v>
      </c>
      <c r="B6530">
        <v>22</v>
      </c>
      <c r="C6530" s="54">
        <v>43405</v>
      </c>
      <c r="D6530" s="3" t="str">
        <f>YEAR(Datos_Consumo[[#This Row],[FECHA]])&amp;"-"&amp;MONTH(Datos_Consumo[[#This Row],[FECHA]])</f>
        <v>2018-11</v>
      </c>
    </row>
    <row r="6531" spans="1:4" x14ac:dyDescent="0.25">
      <c r="A6531" t="s">
        <v>3063</v>
      </c>
      <c r="B6531">
        <v>20</v>
      </c>
      <c r="C6531" s="54">
        <v>43374</v>
      </c>
      <c r="D6531" s="3" t="str">
        <f>YEAR(Datos_Consumo[[#This Row],[FECHA]])&amp;"-"&amp;MONTH(Datos_Consumo[[#This Row],[FECHA]])</f>
        <v>2018-10</v>
      </c>
    </row>
    <row r="6532" spans="1:4" x14ac:dyDescent="0.25">
      <c r="A6532" t="s">
        <v>3063</v>
      </c>
      <c r="B6532">
        <v>23</v>
      </c>
      <c r="C6532" s="54">
        <v>43405</v>
      </c>
      <c r="D6532" s="3" t="str">
        <f>YEAR(Datos_Consumo[[#This Row],[FECHA]])&amp;"-"&amp;MONTH(Datos_Consumo[[#This Row],[FECHA]])</f>
        <v>2018-11</v>
      </c>
    </row>
    <row r="6533" spans="1:4" x14ac:dyDescent="0.25">
      <c r="A6533" t="s">
        <v>3063</v>
      </c>
      <c r="B6533">
        <v>7</v>
      </c>
      <c r="C6533" s="54">
        <v>43435</v>
      </c>
      <c r="D6533" s="3" t="str">
        <f>YEAR(Datos_Consumo[[#This Row],[FECHA]])&amp;"-"&amp;MONTH(Datos_Consumo[[#This Row],[FECHA]])</f>
        <v>2018-12</v>
      </c>
    </row>
    <row r="6534" spans="1:4" x14ac:dyDescent="0.25">
      <c r="A6534" t="s">
        <v>3064</v>
      </c>
      <c r="B6534">
        <v>31</v>
      </c>
      <c r="C6534" s="54">
        <v>43374</v>
      </c>
      <c r="D6534" s="3" t="str">
        <f>YEAR(Datos_Consumo[[#This Row],[FECHA]])&amp;"-"&amp;MONTH(Datos_Consumo[[#This Row],[FECHA]])</f>
        <v>2018-10</v>
      </c>
    </row>
    <row r="6535" spans="1:4" x14ac:dyDescent="0.25">
      <c r="A6535" t="s">
        <v>3064</v>
      </c>
      <c r="B6535">
        <v>22</v>
      </c>
      <c r="C6535" s="54">
        <v>43405</v>
      </c>
      <c r="D6535" s="3" t="str">
        <f>YEAR(Datos_Consumo[[#This Row],[FECHA]])&amp;"-"&amp;MONTH(Datos_Consumo[[#This Row],[FECHA]])</f>
        <v>2018-11</v>
      </c>
    </row>
    <row r="6536" spans="1:4" x14ac:dyDescent="0.25">
      <c r="A6536" t="s">
        <v>3064</v>
      </c>
      <c r="B6536">
        <v>7</v>
      </c>
      <c r="C6536" s="54">
        <v>43435</v>
      </c>
      <c r="D6536" s="3" t="str">
        <f>YEAR(Datos_Consumo[[#This Row],[FECHA]])&amp;"-"&amp;MONTH(Datos_Consumo[[#This Row],[FECHA]])</f>
        <v>2018-12</v>
      </c>
    </row>
    <row r="6537" spans="1:4" x14ac:dyDescent="0.25">
      <c r="A6537" t="s">
        <v>3064</v>
      </c>
      <c r="B6537">
        <v>11</v>
      </c>
      <c r="C6537" s="54">
        <v>43466</v>
      </c>
      <c r="D6537" s="3" t="str">
        <f>YEAR(Datos_Consumo[[#This Row],[FECHA]])&amp;"-"&amp;MONTH(Datos_Consumo[[#This Row],[FECHA]])</f>
        <v>2019-1</v>
      </c>
    </row>
    <row r="6538" spans="1:4" x14ac:dyDescent="0.25">
      <c r="A6538" t="s">
        <v>3065</v>
      </c>
      <c r="B6538">
        <v>5</v>
      </c>
      <c r="C6538" s="54">
        <v>43374</v>
      </c>
      <c r="D6538" s="3" t="str">
        <f>YEAR(Datos_Consumo[[#This Row],[FECHA]])&amp;"-"&amp;MONTH(Datos_Consumo[[#This Row],[FECHA]])</f>
        <v>2018-10</v>
      </c>
    </row>
    <row r="6539" spans="1:4" x14ac:dyDescent="0.25">
      <c r="A6539" t="s">
        <v>3066</v>
      </c>
      <c r="B6539">
        <v>2</v>
      </c>
      <c r="C6539" s="54">
        <v>43435</v>
      </c>
      <c r="D6539" s="3" t="str">
        <f>YEAR(Datos_Consumo[[#This Row],[FECHA]])&amp;"-"&amp;MONTH(Datos_Consumo[[#This Row],[FECHA]])</f>
        <v>2018-12</v>
      </c>
    </row>
    <row r="6540" spans="1:4" x14ac:dyDescent="0.25">
      <c r="A6540" t="s">
        <v>3067</v>
      </c>
      <c r="B6540">
        <v>40</v>
      </c>
      <c r="C6540" s="54">
        <v>43313</v>
      </c>
      <c r="D6540" s="3" t="str">
        <f>YEAR(Datos_Consumo[[#This Row],[FECHA]])&amp;"-"&amp;MONTH(Datos_Consumo[[#This Row],[FECHA]])</f>
        <v>2018-8</v>
      </c>
    </row>
    <row r="6541" spans="1:4" x14ac:dyDescent="0.25">
      <c r="A6541" t="s">
        <v>3067</v>
      </c>
      <c r="B6541">
        <v>56</v>
      </c>
      <c r="C6541" s="54">
        <v>43344</v>
      </c>
      <c r="D6541" s="3" t="str">
        <f>YEAR(Datos_Consumo[[#This Row],[FECHA]])&amp;"-"&amp;MONTH(Datos_Consumo[[#This Row],[FECHA]])</f>
        <v>2018-9</v>
      </c>
    </row>
    <row r="6542" spans="1:4" x14ac:dyDescent="0.25">
      <c r="A6542" t="s">
        <v>3067</v>
      </c>
      <c r="B6542">
        <v>122</v>
      </c>
      <c r="C6542" s="54">
        <v>43374</v>
      </c>
      <c r="D6542" s="3" t="str">
        <f>YEAR(Datos_Consumo[[#This Row],[FECHA]])&amp;"-"&amp;MONTH(Datos_Consumo[[#This Row],[FECHA]])</f>
        <v>2018-10</v>
      </c>
    </row>
    <row r="6543" spans="1:4" x14ac:dyDescent="0.25">
      <c r="A6543" t="s">
        <v>3067</v>
      </c>
      <c r="B6543">
        <v>120</v>
      </c>
      <c r="C6543" s="54">
        <v>43405</v>
      </c>
      <c r="D6543" s="3" t="str">
        <f>YEAR(Datos_Consumo[[#This Row],[FECHA]])&amp;"-"&amp;MONTH(Datos_Consumo[[#This Row],[FECHA]])</f>
        <v>2018-11</v>
      </c>
    </row>
    <row r="6544" spans="1:4" x14ac:dyDescent="0.25">
      <c r="A6544" t="s">
        <v>3067</v>
      </c>
      <c r="B6544">
        <v>42</v>
      </c>
      <c r="C6544" s="54">
        <v>43435</v>
      </c>
      <c r="D6544" s="3" t="str">
        <f>YEAR(Datos_Consumo[[#This Row],[FECHA]])&amp;"-"&amp;MONTH(Datos_Consumo[[#This Row],[FECHA]])</f>
        <v>2018-12</v>
      </c>
    </row>
    <row r="6545" spans="1:4" x14ac:dyDescent="0.25">
      <c r="A6545" t="s">
        <v>3067</v>
      </c>
      <c r="B6545">
        <v>25</v>
      </c>
      <c r="C6545" s="54">
        <v>43466</v>
      </c>
      <c r="D6545" s="3" t="str">
        <f>YEAR(Datos_Consumo[[#This Row],[FECHA]])&amp;"-"&amp;MONTH(Datos_Consumo[[#This Row],[FECHA]])</f>
        <v>2019-1</v>
      </c>
    </row>
    <row r="6546" spans="1:4" x14ac:dyDescent="0.25">
      <c r="A6546" t="s">
        <v>3068</v>
      </c>
      <c r="B6546">
        <v>3</v>
      </c>
      <c r="C6546" s="54">
        <v>43313</v>
      </c>
      <c r="D6546" s="3" t="str">
        <f>YEAR(Datos_Consumo[[#This Row],[FECHA]])&amp;"-"&amp;MONTH(Datos_Consumo[[#This Row],[FECHA]])</f>
        <v>2018-8</v>
      </c>
    </row>
    <row r="6547" spans="1:4" x14ac:dyDescent="0.25">
      <c r="A6547" t="s">
        <v>3068</v>
      </c>
      <c r="B6547">
        <v>10</v>
      </c>
      <c r="C6547" s="54">
        <v>43344</v>
      </c>
      <c r="D6547" s="3" t="str">
        <f>YEAR(Datos_Consumo[[#This Row],[FECHA]])&amp;"-"&amp;MONTH(Datos_Consumo[[#This Row],[FECHA]])</f>
        <v>2018-9</v>
      </c>
    </row>
    <row r="6548" spans="1:4" x14ac:dyDescent="0.25">
      <c r="A6548" t="s">
        <v>3068</v>
      </c>
      <c r="B6548">
        <v>10</v>
      </c>
      <c r="C6548" s="54">
        <v>43374</v>
      </c>
      <c r="D6548" s="3" t="str">
        <f>YEAR(Datos_Consumo[[#This Row],[FECHA]])&amp;"-"&amp;MONTH(Datos_Consumo[[#This Row],[FECHA]])</f>
        <v>2018-10</v>
      </c>
    </row>
    <row r="6549" spans="1:4" x14ac:dyDescent="0.25">
      <c r="A6549" t="s">
        <v>3068</v>
      </c>
      <c r="B6549">
        <v>6</v>
      </c>
      <c r="C6549" s="54">
        <v>43405</v>
      </c>
      <c r="D6549" s="3" t="str">
        <f>YEAR(Datos_Consumo[[#This Row],[FECHA]])&amp;"-"&amp;MONTH(Datos_Consumo[[#This Row],[FECHA]])</f>
        <v>2018-11</v>
      </c>
    </row>
    <row r="6550" spans="1:4" x14ac:dyDescent="0.25">
      <c r="A6550" t="s">
        <v>3068</v>
      </c>
      <c r="B6550">
        <v>5</v>
      </c>
      <c r="C6550" s="54">
        <v>43466</v>
      </c>
      <c r="D6550" s="3" t="str">
        <f>YEAR(Datos_Consumo[[#This Row],[FECHA]])&amp;"-"&amp;MONTH(Datos_Consumo[[#This Row],[FECHA]])</f>
        <v>2019-1</v>
      </c>
    </row>
    <row r="6551" spans="1:4" x14ac:dyDescent="0.25">
      <c r="A6551" t="s">
        <v>3069</v>
      </c>
      <c r="B6551">
        <v>51</v>
      </c>
      <c r="C6551" s="54">
        <v>43313</v>
      </c>
      <c r="D6551" s="3" t="str">
        <f>YEAR(Datos_Consumo[[#This Row],[FECHA]])&amp;"-"&amp;MONTH(Datos_Consumo[[#This Row],[FECHA]])</f>
        <v>2018-8</v>
      </c>
    </row>
    <row r="6552" spans="1:4" x14ac:dyDescent="0.25">
      <c r="A6552" t="s">
        <v>3069</v>
      </c>
      <c r="B6552">
        <v>13</v>
      </c>
      <c r="C6552" s="54">
        <v>43344</v>
      </c>
      <c r="D6552" s="3" t="str">
        <f>YEAR(Datos_Consumo[[#This Row],[FECHA]])&amp;"-"&amp;MONTH(Datos_Consumo[[#This Row],[FECHA]])</f>
        <v>2018-9</v>
      </c>
    </row>
    <row r="6553" spans="1:4" x14ac:dyDescent="0.25">
      <c r="A6553" t="s">
        <v>3070</v>
      </c>
      <c r="B6553">
        <v>41</v>
      </c>
      <c r="C6553" s="54">
        <v>43313</v>
      </c>
      <c r="D6553" s="3" t="str">
        <f>YEAR(Datos_Consumo[[#This Row],[FECHA]])&amp;"-"&amp;MONTH(Datos_Consumo[[#This Row],[FECHA]])</f>
        <v>2018-8</v>
      </c>
    </row>
    <row r="6554" spans="1:4" x14ac:dyDescent="0.25">
      <c r="A6554" t="s">
        <v>3070</v>
      </c>
      <c r="B6554">
        <v>24</v>
      </c>
      <c r="C6554" s="54">
        <v>43344</v>
      </c>
      <c r="D6554" s="3" t="str">
        <f>YEAR(Datos_Consumo[[#This Row],[FECHA]])&amp;"-"&amp;MONTH(Datos_Consumo[[#This Row],[FECHA]])</f>
        <v>2018-9</v>
      </c>
    </row>
    <row r="6555" spans="1:4" x14ac:dyDescent="0.25">
      <c r="A6555" t="s">
        <v>3070</v>
      </c>
      <c r="B6555">
        <v>9</v>
      </c>
      <c r="C6555" s="54">
        <v>43374</v>
      </c>
      <c r="D6555" s="3" t="str">
        <f>YEAR(Datos_Consumo[[#This Row],[FECHA]])&amp;"-"&amp;MONTH(Datos_Consumo[[#This Row],[FECHA]])</f>
        <v>2018-10</v>
      </c>
    </row>
    <row r="6556" spans="1:4" x14ac:dyDescent="0.25">
      <c r="A6556" t="s">
        <v>3070</v>
      </c>
      <c r="B6556">
        <v>18</v>
      </c>
      <c r="C6556" s="54">
        <v>43405</v>
      </c>
      <c r="D6556" s="3" t="str">
        <f>YEAR(Datos_Consumo[[#This Row],[FECHA]])&amp;"-"&amp;MONTH(Datos_Consumo[[#This Row],[FECHA]])</f>
        <v>2018-11</v>
      </c>
    </row>
    <row r="6557" spans="1:4" x14ac:dyDescent="0.25">
      <c r="A6557" t="s">
        <v>3070</v>
      </c>
      <c r="B6557">
        <v>21</v>
      </c>
      <c r="C6557" s="54">
        <v>43435</v>
      </c>
      <c r="D6557" s="3" t="str">
        <f>YEAR(Datos_Consumo[[#This Row],[FECHA]])&amp;"-"&amp;MONTH(Datos_Consumo[[#This Row],[FECHA]])</f>
        <v>2018-12</v>
      </c>
    </row>
    <row r="6558" spans="1:4" x14ac:dyDescent="0.25">
      <c r="A6558" t="s">
        <v>3070</v>
      </c>
      <c r="B6558">
        <v>15</v>
      </c>
      <c r="C6558" s="54">
        <v>43466</v>
      </c>
      <c r="D6558" s="3" t="str">
        <f>YEAR(Datos_Consumo[[#This Row],[FECHA]])&amp;"-"&amp;MONTH(Datos_Consumo[[#This Row],[FECHA]])</f>
        <v>2019-1</v>
      </c>
    </row>
    <row r="6559" spans="1:4" x14ac:dyDescent="0.25">
      <c r="A6559" t="s">
        <v>3071</v>
      </c>
      <c r="B6559">
        <v>46</v>
      </c>
      <c r="C6559" s="54">
        <v>43313</v>
      </c>
      <c r="D6559" s="3" t="str">
        <f>YEAR(Datos_Consumo[[#This Row],[FECHA]])&amp;"-"&amp;MONTH(Datos_Consumo[[#This Row],[FECHA]])</f>
        <v>2018-8</v>
      </c>
    </row>
    <row r="6560" spans="1:4" x14ac:dyDescent="0.25">
      <c r="A6560" t="s">
        <v>3071</v>
      </c>
      <c r="B6560">
        <v>35</v>
      </c>
      <c r="C6560" s="54">
        <v>43344</v>
      </c>
      <c r="D6560" s="3" t="str">
        <f>YEAR(Datos_Consumo[[#This Row],[FECHA]])&amp;"-"&amp;MONTH(Datos_Consumo[[#This Row],[FECHA]])</f>
        <v>2018-9</v>
      </c>
    </row>
    <row r="6561" spans="1:4" x14ac:dyDescent="0.25">
      <c r="A6561" t="s">
        <v>3071</v>
      </c>
      <c r="B6561">
        <v>9</v>
      </c>
      <c r="C6561" s="54">
        <v>43374</v>
      </c>
      <c r="D6561" s="3" t="str">
        <f>YEAR(Datos_Consumo[[#This Row],[FECHA]])&amp;"-"&amp;MONTH(Datos_Consumo[[#This Row],[FECHA]])</f>
        <v>2018-10</v>
      </c>
    </row>
    <row r="6562" spans="1:4" x14ac:dyDescent="0.25">
      <c r="A6562" t="s">
        <v>3071</v>
      </c>
      <c r="B6562">
        <v>30</v>
      </c>
      <c r="C6562" s="54">
        <v>43405</v>
      </c>
      <c r="D6562" s="3" t="str">
        <f>YEAR(Datos_Consumo[[#This Row],[FECHA]])&amp;"-"&amp;MONTH(Datos_Consumo[[#This Row],[FECHA]])</f>
        <v>2018-11</v>
      </c>
    </row>
    <row r="6563" spans="1:4" x14ac:dyDescent="0.25">
      <c r="A6563" t="s">
        <v>3071</v>
      </c>
      <c r="B6563">
        <v>18</v>
      </c>
      <c r="C6563" s="54">
        <v>43435</v>
      </c>
      <c r="D6563" s="3" t="str">
        <f>YEAR(Datos_Consumo[[#This Row],[FECHA]])&amp;"-"&amp;MONTH(Datos_Consumo[[#This Row],[FECHA]])</f>
        <v>2018-12</v>
      </c>
    </row>
    <row r="6564" spans="1:4" x14ac:dyDescent="0.25">
      <c r="A6564" t="s">
        <v>3071</v>
      </c>
      <c r="B6564">
        <v>5</v>
      </c>
      <c r="C6564" s="54">
        <v>43466</v>
      </c>
      <c r="D6564" s="3" t="str">
        <f>YEAR(Datos_Consumo[[#This Row],[FECHA]])&amp;"-"&amp;MONTH(Datos_Consumo[[#This Row],[FECHA]])</f>
        <v>2019-1</v>
      </c>
    </row>
    <row r="6565" spans="1:4" x14ac:dyDescent="0.25">
      <c r="A6565" t="s">
        <v>3072</v>
      </c>
      <c r="B6565">
        <v>2</v>
      </c>
      <c r="C6565" s="54">
        <v>43344</v>
      </c>
      <c r="D6565" s="3" t="str">
        <f>YEAR(Datos_Consumo[[#This Row],[FECHA]])&amp;"-"&amp;MONTH(Datos_Consumo[[#This Row],[FECHA]])</f>
        <v>2018-9</v>
      </c>
    </row>
    <row r="6566" spans="1:4" x14ac:dyDescent="0.25">
      <c r="A6566" t="s">
        <v>3072</v>
      </c>
      <c r="B6566">
        <v>45</v>
      </c>
      <c r="C6566" s="54">
        <v>43374</v>
      </c>
      <c r="D6566" s="3" t="str">
        <f>YEAR(Datos_Consumo[[#This Row],[FECHA]])&amp;"-"&amp;MONTH(Datos_Consumo[[#This Row],[FECHA]])</f>
        <v>2018-10</v>
      </c>
    </row>
    <row r="6567" spans="1:4" x14ac:dyDescent="0.25">
      <c r="A6567" t="s">
        <v>3072</v>
      </c>
      <c r="B6567">
        <v>17</v>
      </c>
      <c r="C6567" s="54">
        <v>43405</v>
      </c>
      <c r="D6567" s="3" t="str">
        <f>YEAR(Datos_Consumo[[#This Row],[FECHA]])&amp;"-"&amp;MONTH(Datos_Consumo[[#This Row],[FECHA]])</f>
        <v>2018-11</v>
      </c>
    </row>
    <row r="6568" spans="1:4" x14ac:dyDescent="0.25">
      <c r="A6568" t="s">
        <v>3072</v>
      </c>
      <c r="B6568">
        <v>11</v>
      </c>
      <c r="C6568" s="54">
        <v>43435</v>
      </c>
      <c r="D6568" s="3" t="str">
        <f>YEAR(Datos_Consumo[[#This Row],[FECHA]])&amp;"-"&amp;MONTH(Datos_Consumo[[#This Row],[FECHA]])</f>
        <v>2018-12</v>
      </c>
    </row>
    <row r="6569" spans="1:4" x14ac:dyDescent="0.25">
      <c r="A6569" t="s">
        <v>3072</v>
      </c>
      <c r="B6569">
        <v>34</v>
      </c>
      <c r="C6569" s="54">
        <v>43466</v>
      </c>
      <c r="D6569" s="3" t="str">
        <f>YEAR(Datos_Consumo[[#This Row],[FECHA]])&amp;"-"&amp;MONTH(Datos_Consumo[[#This Row],[FECHA]])</f>
        <v>2019-1</v>
      </c>
    </row>
    <row r="6570" spans="1:4" x14ac:dyDescent="0.25">
      <c r="A6570" t="s">
        <v>3073</v>
      </c>
      <c r="B6570">
        <v>7</v>
      </c>
      <c r="C6570" s="54">
        <v>43374</v>
      </c>
      <c r="D6570" s="3" t="str">
        <f>YEAR(Datos_Consumo[[#This Row],[FECHA]])&amp;"-"&amp;MONTH(Datos_Consumo[[#This Row],[FECHA]])</f>
        <v>2018-10</v>
      </c>
    </row>
    <row r="6571" spans="1:4" x14ac:dyDescent="0.25">
      <c r="A6571" t="s">
        <v>3073</v>
      </c>
      <c r="B6571">
        <v>7</v>
      </c>
      <c r="C6571" s="54">
        <v>43405</v>
      </c>
      <c r="D6571" s="3" t="str">
        <f>YEAR(Datos_Consumo[[#This Row],[FECHA]])&amp;"-"&amp;MONTH(Datos_Consumo[[#This Row],[FECHA]])</f>
        <v>2018-11</v>
      </c>
    </row>
    <row r="6572" spans="1:4" x14ac:dyDescent="0.25">
      <c r="A6572" t="s">
        <v>3073</v>
      </c>
      <c r="B6572">
        <v>6</v>
      </c>
      <c r="C6572" s="54">
        <v>43435</v>
      </c>
      <c r="D6572" s="3" t="str">
        <f>YEAR(Datos_Consumo[[#This Row],[FECHA]])&amp;"-"&amp;MONTH(Datos_Consumo[[#This Row],[FECHA]])</f>
        <v>2018-12</v>
      </c>
    </row>
    <row r="6573" spans="1:4" x14ac:dyDescent="0.25">
      <c r="A6573" t="s">
        <v>3073</v>
      </c>
      <c r="B6573">
        <v>19</v>
      </c>
      <c r="C6573" s="54">
        <v>43466</v>
      </c>
      <c r="D6573" s="3" t="str">
        <f>YEAR(Datos_Consumo[[#This Row],[FECHA]])&amp;"-"&amp;MONTH(Datos_Consumo[[#This Row],[FECHA]])</f>
        <v>2019-1</v>
      </c>
    </row>
    <row r="6574" spans="1:4" x14ac:dyDescent="0.25">
      <c r="A6574" t="s">
        <v>3074</v>
      </c>
      <c r="B6574">
        <v>12</v>
      </c>
      <c r="C6574" s="54">
        <v>43313</v>
      </c>
      <c r="D6574" s="3" t="str">
        <f>YEAR(Datos_Consumo[[#This Row],[FECHA]])&amp;"-"&amp;MONTH(Datos_Consumo[[#This Row],[FECHA]])</f>
        <v>2018-8</v>
      </c>
    </row>
    <row r="6575" spans="1:4" x14ac:dyDescent="0.25">
      <c r="A6575" t="s">
        <v>3074</v>
      </c>
      <c r="B6575">
        <v>35</v>
      </c>
      <c r="C6575" s="54">
        <v>43344</v>
      </c>
      <c r="D6575" s="3" t="str">
        <f>YEAR(Datos_Consumo[[#This Row],[FECHA]])&amp;"-"&amp;MONTH(Datos_Consumo[[#This Row],[FECHA]])</f>
        <v>2018-9</v>
      </c>
    </row>
    <row r="6576" spans="1:4" x14ac:dyDescent="0.25">
      <c r="A6576" t="s">
        <v>3074</v>
      </c>
      <c r="B6576">
        <v>5</v>
      </c>
      <c r="C6576" s="54">
        <v>43374</v>
      </c>
      <c r="D6576" s="3" t="str">
        <f>YEAR(Datos_Consumo[[#This Row],[FECHA]])&amp;"-"&amp;MONTH(Datos_Consumo[[#This Row],[FECHA]])</f>
        <v>2018-10</v>
      </c>
    </row>
    <row r="6577" spans="1:4" x14ac:dyDescent="0.25">
      <c r="A6577" t="s">
        <v>3074</v>
      </c>
      <c r="B6577">
        <v>11</v>
      </c>
      <c r="C6577" s="54">
        <v>43405</v>
      </c>
      <c r="D6577" s="3" t="str">
        <f>YEAR(Datos_Consumo[[#This Row],[FECHA]])&amp;"-"&amp;MONTH(Datos_Consumo[[#This Row],[FECHA]])</f>
        <v>2018-11</v>
      </c>
    </row>
    <row r="6578" spans="1:4" x14ac:dyDescent="0.25">
      <c r="A6578" t="s">
        <v>3074</v>
      </c>
      <c r="B6578">
        <v>42</v>
      </c>
      <c r="C6578" s="54">
        <v>43435</v>
      </c>
      <c r="D6578" s="3" t="str">
        <f>YEAR(Datos_Consumo[[#This Row],[FECHA]])&amp;"-"&amp;MONTH(Datos_Consumo[[#This Row],[FECHA]])</f>
        <v>2018-12</v>
      </c>
    </row>
    <row r="6579" spans="1:4" x14ac:dyDescent="0.25">
      <c r="A6579" t="s">
        <v>3074</v>
      </c>
      <c r="B6579">
        <v>1</v>
      </c>
      <c r="C6579" s="54">
        <v>43466</v>
      </c>
      <c r="D6579" s="3" t="str">
        <f>YEAR(Datos_Consumo[[#This Row],[FECHA]])&amp;"-"&amp;MONTH(Datos_Consumo[[#This Row],[FECHA]])</f>
        <v>2019-1</v>
      </c>
    </row>
    <row r="6580" spans="1:4" x14ac:dyDescent="0.25">
      <c r="A6580" t="s">
        <v>3075</v>
      </c>
      <c r="B6580">
        <v>112</v>
      </c>
      <c r="C6580" s="54">
        <v>43313</v>
      </c>
      <c r="D6580" s="3" t="str">
        <f>YEAR(Datos_Consumo[[#This Row],[FECHA]])&amp;"-"&amp;MONTH(Datos_Consumo[[#This Row],[FECHA]])</f>
        <v>2018-8</v>
      </c>
    </row>
    <row r="6581" spans="1:4" x14ac:dyDescent="0.25">
      <c r="A6581" t="s">
        <v>3075</v>
      </c>
      <c r="B6581">
        <v>108</v>
      </c>
      <c r="C6581" s="54">
        <v>43344</v>
      </c>
      <c r="D6581" s="3" t="str">
        <f>YEAR(Datos_Consumo[[#This Row],[FECHA]])&amp;"-"&amp;MONTH(Datos_Consumo[[#This Row],[FECHA]])</f>
        <v>2018-9</v>
      </c>
    </row>
    <row r="6582" spans="1:4" x14ac:dyDescent="0.25">
      <c r="A6582" t="s">
        <v>3075</v>
      </c>
      <c r="B6582">
        <v>102</v>
      </c>
      <c r="C6582" s="54">
        <v>43374</v>
      </c>
      <c r="D6582" s="3" t="str">
        <f>YEAR(Datos_Consumo[[#This Row],[FECHA]])&amp;"-"&amp;MONTH(Datos_Consumo[[#This Row],[FECHA]])</f>
        <v>2018-10</v>
      </c>
    </row>
    <row r="6583" spans="1:4" x14ac:dyDescent="0.25">
      <c r="A6583" t="s">
        <v>3075</v>
      </c>
      <c r="B6583">
        <v>85</v>
      </c>
      <c r="C6583" s="54">
        <v>43405</v>
      </c>
      <c r="D6583" s="3" t="str">
        <f>YEAR(Datos_Consumo[[#This Row],[FECHA]])&amp;"-"&amp;MONTH(Datos_Consumo[[#This Row],[FECHA]])</f>
        <v>2018-11</v>
      </c>
    </row>
    <row r="6584" spans="1:4" x14ac:dyDescent="0.25">
      <c r="A6584" t="s">
        <v>3075</v>
      </c>
      <c r="B6584">
        <v>32</v>
      </c>
      <c r="C6584" s="54">
        <v>43435</v>
      </c>
      <c r="D6584" s="3" t="str">
        <f>YEAR(Datos_Consumo[[#This Row],[FECHA]])&amp;"-"&amp;MONTH(Datos_Consumo[[#This Row],[FECHA]])</f>
        <v>2018-12</v>
      </c>
    </row>
    <row r="6585" spans="1:4" x14ac:dyDescent="0.25">
      <c r="A6585" t="s">
        <v>3075</v>
      </c>
      <c r="B6585">
        <v>42</v>
      </c>
      <c r="C6585" s="54">
        <v>43466</v>
      </c>
      <c r="D6585" s="3" t="str">
        <f>YEAR(Datos_Consumo[[#This Row],[FECHA]])&amp;"-"&amp;MONTH(Datos_Consumo[[#This Row],[FECHA]])</f>
        <v>2019-1</v>
      </c>
    </row>
    <row r="6586" spans="1:4" x14ac:dyDescent="0.25">
      <c r="A6586" t="s">
        <v>3076</v>
      </c>
      <c r="B6586">
        <v>47</v>
      </c>
      <c r="C6586" s="54">
        <v>43313</v>
      </c>
      <c r="D6586" s="3" t="str">
        <f>YEAR(Datos_Consumo[[#This Row],[FECHA]])&amp;"-"&amp;MONTH(Datos_Consumo[[#This Row],[FECHA]])</f>
        <v>2018-8</v>
      </c>
    </row>
    <row r="6587" spans="1:4" x14ac:dyDescent="0.25">
      <c r="A6587" t="s">
        <v>3076</v>
      </c>
      <c r="B6587">
        <v>113</v>
      </c>
      <c r="C6587" s="54">
        <v>43344</v>
      </c>
      <c r="D6587" s="3" t="str">
        <f>YEAR(Datos_Consumo[[#This Row],[FECHA]])&amp;"-"&amp;MONTH(Datos_Consumo[[#This Row],[FECHA]])</f>
        <v>2018-9</v>
      </c>
    </row>
    <row r="6588" spans="1:4" x14ac:dyDescent="0.25">
      <c r="A6588" t="s">
        <v>3076</v>
      </c>
      <c r="B6588">
        <v>10</v>
      </c>
      <c r="C6588" s="54">
        <v>43374</v>
      </c>
      <c r="D6588" s="3" t="str">
        <f>YEAR(Datos_Consumo[[#This Row],[FECHA]])&amp;"-"&amp;MONTH(Datos_Consumo[[#This Row],[FECHA]])</f>
        <v>2018-10</v>
      </c>
    </row>
    <row r="6589" spans="1:4" x14ac:dyDescent="0.25">
      <c r="A6589" t="s">
        <v>3076</v>
      </c>
      <c r="B6589">
        <v>70</v>
      </c>
      <c r="C6589" s="54">
        <v>43405</v>
      </c>
      <c r="D6589" s="3" t="str">
        <f>YEAR(Datos_Consumo[[#This Row],[FECHA]])&amp;"-"&amp;MONTH(Datos_Consumo[[#This Row],[FECHA]])</f>
        <v>2018-11</v>
      </c>
    </row>
    <row r="6590" spans="1:4" x14ac:dyDescent="0.25">
      <c r="A6590" t="s">
        <v>3076</v>
      </c>
      <c r="B6590">
        <v>37</v>
      </c>
      <c r="C6590" s="54">
        <v>43435</v>
      </c>
      <c r="D6590" s="3" t="str">
        <f>YEAR(Datos_Consumo[[#This Row],[FECHA]])&amp;"-"&amp;MONTH(Datos_Consumo[[#This Row],[FECHA]])</f>
        <v>2018-12</v>
      </c>
    </row>
    <row r="6591" spans="1:4" x14ac:dyDescent="0.25">
      <c r="A6591" t="s">
        <v>3076</v>
      </c>
      <c r="B6591">
        <v>21</v>
      </c>
      <c r="C6591" s="54">
        <v>43466</v>
      </c>
      <c r="D6591" s="3" t="str">
        <f>YEAR(Datos_Consumo[[#This Row],[FECHA]])&amp;"-"&amp;MONTH(Datos_Consumo[[#This Row],[FECHA]])</f>
        <v>2019-1</v>
      </c>
    </row>
    <row r="6592" spans="1:4" x14ac:dyDescent="0.25">
      <c r="A6592" t="s">
        <v>3077</v>
      </c>
      <c r="B6592">
        <v>11</v>
      </c>
      <c r="C6592" s="54">
        <v>43313</v>
      </c>
      <c r="D6592" s="3" t="str">
        <f>YEAR(Datos_Consumo[[#This Row],[FECHA]])&amp;"-"&amp;MONTH(Datos_Consumo[[#This Row],[FECHA]])</f>
        <v>2018-8</v>
      </c>
    </row>
    <row r="6593" spans="1:4" x14ac:dyDescent="0.25">
      <c r="A6593" t="s">
        <v>3077</v>
      </c>
      <c r="B6593">
        <v>19</v>
      </c>
      <c r="C6593" s="54">
        <v>43344</v>
      </c>
      <c r="D6593" s="3" t="str">
        <f>YEAR(Datos_Consumo[[#This Row],[FECHA]])&amp;"-"&amp;MONTH(Datos_Consumo[[#This Row],[FECHA]])</f>
        <v>2018-9</v>
      </c>
    </row>
    <row r="6594" spans="1:4" x14ac:dyDescent="0.25">
      <c r="A6594" t="s">
        <v>3077</v>
      </c>
      <c r="B6594">
        <v>45</v>
      </c>
      <c r="C6594" s="54">
        <v>43374</v>
      </c>
      <c r="D6594" s="3" t="str">
        <f>YEAR(Datos_Consumo[[#This Row],[FECHA]])&amp;"-"&amp;MONTH(Datos_Consumo[[#This Row],[FECHA]])</f>
        <v>2018-10</v>
      </c>
    </row>
    <row r="6595" spans="1:4" x14ac:dyDescent="0.25">
      <c r="A6595" t="s">
        <v>3077</v>
      </c>
      <c r="B6595">
        <v>15</v>
      </c>
      <c r="C6595" s="54">
        <v>43405</v>
      </c>
      <c r="D6595" s="3" t="str">
        <f>YEAR(Datos_Consumo[[#This Row],[FECHA]])&amp;"-"&amp;MONTH(Datos_Consumo[[#This Row],[FECHA]])</f>
        <v>2018-11</v>
      </c>
    </row>
    <row r="6596" spans="1:4" x14ac:dyDescent="0.25">
      <c r="A6596" t="s">
        <v>3077</v>
      </c>
      <c r="B6596">
        <v>17</v>
      </c>
      <c r="C6596" s="54">
        <v>43466</v>
      </c>
      <c r="D6596" s="3" t="str">
        <f>YEAR(Datos_Consumo[[#This Row],[FECHA]])&amp;"-"&amp;MONTH(Datos_Consumo[[#This Row],[FECHA]])</f>
        <v>2019-1</v>
      </c>
    </row>
    <row r="6597" spans="1:4" x14ac:dyDescent="0.25">
      <c r="A6597" t="s">
        <v>3078</v>
      </c>
      <c r="B6597">
        <v>20</v>
      </c>
      <c r="C6597" s="54">
        <v>43313</v>
      </c>
      <c r="D6597" s="3" t="str">
        <f>YEAR(Datos_Consumo[[#This Row],[FECHA]])&amp;"-"&amp;MONTH(Datos_Consumo[[#This Row],[FECHA]])</f>
        <v>2018-8</v>
      </c>
    </row>
    <row r="6598" spans="1:4" x14ac:dyDescent="0.25">
      <c r="A6598" t="s">
        <v>3078</v>
      </c>
      <c r="B6598">
        <v>29</v>
      </c>
      <c r="C6598" s="54">
        <v>43344</v>
      </c>
      <c r="D6598" s="3" t="str">
        <f>YEAR(Datos_Consumo[[#This Row],[FECHA]])&amp;"-"&amp;MONTH(Datos_Consumo[[#This Row],[FECHA]])</f>
        <v>2018-9</v>
      </c>
    </row>
    <row r="6599" spans="1:4" x14ac:dyDescent="0.25">
      <c r="A6599" t="s">
        <v>3078</v>
      </c>
      <c r="B6599">
        <v>53</v>
      </c>
      <c r="C6599" s="54">
        <v>43405</v>
      </c>
      <c r="D6599" s="3" t="str">
        <f>YEAR(Datos_Consumo[[#This Row],[FECHA]])&amp;"-"&amp;MONTH(Datos_Consumo[[#This Row],[FECHA]])</f>
        <v>2018-11</v>
      </c>
    </row>
    <row r="6600" spans="1:4" x14ac:dyDescent="0.25">
      <c r="A6600" t="s">
        <v>3078</v>
      </c>
      <c r="B6600">
        <v>25</v>
      </c>
      <c r="C6600" s="54">
        <v>43435</v>
      </c>
      <c r="D6600" s="3" t="str">
        <f>YEAR(Datos_Consumo[[#This Row],[FECHA]])&amp;"-"&amp;MONTH(Datos_Consumo[[#This Row],[FECHA]])</f>
        <v>2018-12</v>
      </c>
    </row>
    <row r="6601" spans="1:4" x14ac:dyDescent="0.25">
      <c r="A6601" t="s">
        <v>3078</v>
      </c>
      <c r="B6601">
        <v>26</v>
      </c>
      <c r="C6601" s="54">
        <v>43466</v>
      </c>
      <c r="D6601" s="3" t="str">
        <f>YEAR(Datos_Consumo[[#This Row],[FECHA]])&amp;"-"&amp;MONTH(Datos_Consumo[[#This Row],[FECHA]])</f>
        <v>2019-1</v>
      </c>
    </row>
    <row r="6602" spans="1:4" x14ac:dyDescent="0.25">
      <c r="A6602" t="s">
        <v>3079</v>
      </c>
      <c r="B6602">
        <v>15</v>
      </c>
      <c r="C6602" s="54">
        <v>43313</v>
      </c>
      <c r="D6602" s="3" t="str">
        <f>YEAR(Datos_Consumo[[#This Row],[FECHA]])&amp;"-"&amp;MONTH(Datos_Consumo[[#This Row],[FECHA]])</f>
        <v>2018-8</v>
      </c>
    </row>
    <row r="6603" spans="1:4" x14ac:dyDescent="0.25">
      <c r="A6603" t="s">
        <v>3079</v>
      </c>
      <c r="B6603">
        <v>27</v>
      </c>
      <c r="C6603" s="54">
        <v>43344</v>
      </c>
      <c r="D6603" s="3" t="str">
        <f>YEAR(Datos_Consumo[[#This Row],[FECHA]])&amp;"-"&amp;MONTH(Datos_Consumo[[#This Row],[FECHA]])</f>
        <v>2018-9</v>
      </c>
    </row>
    <row r="6604" spans="1:4" x14ac:dyDescent="0.25">
      <c r="A6604" t="s">
        <v>3079</v>
      </c>
      <c r="B6604">
        <v>45</v>
      </c>
      <c r="C6604" s="54">
        <v>43374</v>
      </c>
      <c r="D6604" s="3" t="str">
        <f>YEAR(Datos_Consumo[[#This Row],[FECHA]])&amp;"-"&amp;MONTH(Datos_Consumo[[#This Row],[FECHA]])</f>
        <v>2018-10</v>
      </c>
    </row>
    <row r="6605" spans="1:4" x14ac:dyDescent="0.25">
      <c r="A6605" t="s">
        <v>3079</v>
      </c>
      <c r="B6605">
        <v>12</v>
      </c>
      <c r="C6605" s="54">
        <v>43405</v>
      </c>
      <c r="D6605" s="3" t="str">
        <f>YEAR(Datos_Consumo[[#This Row],[FECHA]])&amp;"-"&amp;MONTH(Datos_Consumo[[#This Row],[FECHA]])</f>
        <v>2018-11</v>
      </c>
    </row>
    <row r="6606" spans="1:4" x14ac:dyDescent="0.25">
      <c r="A6606" t="s">
        <v>3079</v>
      </c>
      <c r="B6606">
        <v>35</v>
      </c>
      <c r="C6606" s="54">
        <v>43435</v>
      </c>
      <c r="D6606" s="3" t="str">
        <f>YEAR(Datos_Consumo[[#This Row],[FECHA]])&amp;"-"&amp;MONTH(Datos_Consumo[[#This Row],[FECHA]])</f>
        <v>2018-12</v>
      </c>
    </row>
    <row r="6607" spans="1:4" x14ac:dyDescent="0.25">
      <c r="A6607" t="s">
        <v>3079</v>
      </c>
      <c r="B6607">
        <v>3</v>
      </c>
      <c r="C6607" s="54">
        <v>43466</v>
      </c>
      <c r="D6607" s="3" t="str">
        <f>YEAR(Datos_Consumo[[#This Row],[FECHA]])&amp;"-"&amp;MONTH(Datos_Consumo[[#This Row],[FECHA]])</f>
        <v>2019-1</v>
      </c>
    </row>
    <row r="6608" spans="1:4" x14ac:dyDescent="0.25">
      <c r="A6608" t="s">
        <v>3080</v>
      </c>
      <c r="B6608">
        <v>30</v>
      </c>
      <c r="C6608" s="54">
        <v>43313</v>
      </c>
      <c r="D6608" s="3" t="str">
        <f>YEAR(Datos_Consumo[[#This Row],[FECHA]])&amp;"-"&amp;MONTH(Datos_Consumo[[#This Row],[FECHA]])</f>
        <v>2018-8</v>
      </c>
    </row>
    <row r="6609" spans="1:4" x14ac:dyDescent="0.25">
      <c r="A6609" t="s">
        <v>3080</v>
      </c>
      <c r="B6609">
        <v>16</v>
      </c>
      <c r="C6609" s="54">
        <v>43344</v>
      </c>
      <c r="D6609" s="3" t="str">
        <f>YEAR(Datos_Consumo[[#This Row],[FECHA]])&amp;"-"&amp;MONTH(Datos_Consumo[[#This Row],[FECHA]])</f>
        <v>2018-9</v>
      </c>
    </row>
    <row r="6610" spans="1:4" x14ac:dyDescent="0.25">
      <c r="A6610" t="s">
        <v>3080</v>
      </c>
      <c r="B6610">
        <v>4</v>
      </c>
      <c r="C6610" s="54">
        <v>43374</v>
      </c>
      <c r="D6610" s="3" t="str">
        <f>YEAR(Datos_Consumo[[#This Row],[FECHA]])&amp;"-"&amp;MONTH(Datos_Consumo[[#This Row],[FECHA]])</f>
        <v>2018-10</v>
      </c>
    </row>
    <row r="6611" spans="1:4" x14ac:dyDescent="0.25">
      <c r="A6611" t="s">
        <v>3080</v>
      </c>
      <c r="B6611">
        <v>30</v>
      </c>
      <c r="C6611" s="54">
        <v>43405</v>
      </c>
      <c r="D6611" s="3" t="str">
        <f>YEAR(Datos_Consumo[[#This Row],[FECHA]])&amp;"-"&amp;MONTH(Datos_Consumo[[#This Row],[FECHA]])</f>
        <v>2018-11</v>
      </c>
    </row>
    <row r="6612" spans="1:4" x14ac:dyDescent="0.25">
      <c r="A6612" t="s">
        <v>3080</v>
      </c>
      <c r="B6612">
        <v>20</v>
      </c>
      <c r="C6612" s="54">
        <v>43435</v>
      </c>
      <c r="D6612" s="3" t="str">
        <f>YEAR(Datos_Consumo[[#This Row],[FECHA]])&amp;"-"&amp;MONTH(Datos_Consumo[[#This Row],[FECHA]])</f>
        <v>2018-12</v>
      </c>
    </row>
    <row r="6613" spans="1:4" x14ac:dyDescent="0.25">
      <c r="A6613" t="s">
        <v>3081</v>
      </c>
      <c r="B6613">
        <v>20</v>
      </c>
      <c r="C6613" s="54">
        <v>43313</v>
      </c>
      <c r="D6613" s="3" t="str">
        <f>YEAR(Datos_Consumo[[#This Row],[FECHA]])&amp;"-"&amp;MONTH(Datos_Consumo[[#This Row],[FECHA]])</f>
        <v>2018-8</v>
      </c>
    </row>
    <row r="6614" spans="1:4" x14ac:dyDescent="0.25">
      <c r="A6614" t="s">
        <v>3081</v>
      </c>
      <c r="B6614">
        <v>41</v>
      </c>
      <c r="C6614" s="54">
        <v>43344</v>
      </c>
      <c r="D6614" s="3" t="str">
        <f>YEAR(Datos_Consumo[[#This Row],[FECHA]])&amp;"-"&amp;MONTH(Datos_Consumo[[#This Row],[FECHA]])</f>
        <v>2018-9</v>
      </c>
    </row>
    <row r="6615" spans="1:4" x14ac:dyDescent="0.25">
      <c r="A6615" t="s">
        <v>3082</v>
      </c>
      <c r="B6615">
        <v>28</v>
      </c>
      <c r="C6615" s="54">
        <v>43313</v>
      </c>
      <c r="D6615" s="3" t="str">
        <f>YEAR(Datos_Consumo[[#This Row],[FECHA]])&amp;"-"&amp;MONTH(Datos_Consumo[[#This Row],[FECHA]])</f>
        <v>2018-8</v>
      </c>
    </row>
    <row r="6616" spans="1:4" x14ac:dyDescent="0.25">
      <c r="A6616" t="s">
        <v>3082</v>
      </c>
      <c r="B6616">
        <v>28</v>
      </c>
      <c r="C6616" s="54">
        <v>43344</v>
      </c>
      <c r="D6616" s="3" t="str">
        <f>YEAR(Datos_Consumo[[#This Row],[FECHA]])&amp;"-"&amp;MONTH(Datos_Consumo[[#This Row],[FECHA]])</f>
        <v>2018-9</v>
      </c>
    </row>
    <row r="6617" spans="1:4" x14ac:dyDescent="0.25">
      <c r="A6617" t="s">
        <v>3082</v>
      </c>
      <c r="B6617">
        <v>23</v>
      </c>
      <c r="C6617" s="54">
        <v>43374</v>
      </c>
      <c r="D6617" s="3" t="str">
        <f>YEAR(Datos_Consumo[[#This Row],[FECHA]])&amp;"-"&amp;MONTH(Datos_Consumo[[#This Row],[FECHA]])</f>
        <v>2018-10</v>
      </c>
    </row>
    <row r="6618" spans="1:4" x14ac:dyDescent="0.25">
      <c r="A6618" t="s">
        <v>3082</v>
      </c>
      <c r="B6618">
        <v>16</v>
      </c>
      <c r="C6618" s="54">
        <v>43405</v>
      </c>
      <c r="D6618" s="3" t="str">
        <f>YEAR(Datos_Consumo[[#This Row],[FECHA]])&amp;"-"&amp;MONTH(Datos_Consumo[[#This Row],[FECHA]])</f>
        <v>2018-11</v>
      </c>
    </row>
    <row r="6619" spans="1:4" x14ac:dyDescent="0.25">
      <c r="A6619" t="s">
        <v>3082</v>
      </c>
      <c r="B6619">
        <v>7</v>
      </c>
      <c r="C6619" s="54">
        <v>43435</v>
      </c>
      <c r="D6619" s="3" t="str">
        <f>YEAR(Datos_Consumo[[#This Row],[FECHA]])&amp;"-"&amp;MONTH(Datos_Consumo[[#This Row],[FECHA]])</f>
        <v>2018-12</v>
      </c>
    </row>
    <row r="6620" spans="1:4" x14ac:dyDescent="0.25">
      <c r="A6620" t="s">
        <v>3082</v>
      </c>
      <c r="B6620">
        <v>10</v>
      </c>
      <c r="C6620" s="54">
        <v>43466</v>
      </c>
      <c r="D6620" s="3" t="str">
        <f>YEAR(Datos_Consumo[[#This Row],[FECHA]])&amp;"-"&amp;MONTH(Datos_Consumo[[#This Row],[FECHA]])</f>
        <v>2019-1</v>
      </c>
    </row>
    <row r="6621" spans="1:4" x14ac:dyDescent="0.25">
      <c r="A6621" t="s">
        <v>3083</v>
      </c>
      <c r="B6621">
        <v>16</v>
      </c>
      <c r="C6621" s="54">
        <v>43313</v>
      </c>
      <c r="D6621" s="3" t="str">
        <f>YEAR(Datos_Consumo[[#This Row],[FECHA]])&amp;"-"&amp;MONTH(Datos_Consumo[[#This Row],[FECHA]])</f>
        <v>2018-8</v>
      </c>
    </row>
    <row r="6622" spans="1:4" x14ac:dyDescent="0.25">
      <c r="A6622" t="s">
        <v>3083</v>
      </c>
      <c r="B6622">
        <v>88</v>
      </c>
      <c r="C6622" s="54">
        <v>43344</v>
      </c>
      <c r="D6622" s="3" t="str">
        <f>YEAR(Datos_Consumo[[#This Row],[FECHA]])&amp;"-"&amp;MONTH(Datos_Consumo[[#This Row],[FECHA]])</f>
        <v>2018-9</v>
      </c>
    </row>
    <row r="6623" spans="1:4" x14ac:dyDescent="0.25">
      <c r="A6623" t="s">
        <v>3083</v>
      </c>
      <c r="B6623">
        <v>62</v>
      </c>
      <c r="C6623" s="54">
        <v>43374</v>
      </c>
      <c r="D6623" s="3" t="str">
        <f>YEAR(Datos_Consumo[[#This Row],[FECHA]])&amp;"-"&amp;MONTH(Datos_Consumo[[#This Row],[FECHA]])</f>
        <v>2018-10</v>
      </c>
    </row>
    <row r="6624" spans="1:4" x14ac:dyDescent="0.25">
      <c r="A6624" t="s">
        <v>3083</v>
      </c>
      <c r="B6624">
        <v>54</v>
      </c>
      <c r="C6624" s="54">
        <v>43405</v>
      </c>
      <c r="D6624" s="3" t="str">
        <f>YEAR(Datos_Consumo[[#This Row],[FECHA]])&amp;"-"&amp;MONTH(Datos_Consumo[[#This Row],[FECHA]])</f>
        <v>2018-11</v>
      </c>
    </row>
    <row r="6625" spans="1:4" x14ac:dyDescent="0.25">
      <c r="A6625" t="s">
        <v>3083</v>
      </c>
      <c r="B6625">
        <v>58</v>
      </c>
      <c r="C6625" s="54">
        <v>43435</v>
      </c>
      <c r="D6625" s="3" t="str">
        <f>YEAR(Datos_Consumo[[#This Row],[FECHA]])&amp;"-"&amp;MONTH(Datos_Consumo[[#This Row],[FECHA]])</f>
        <v>2018-12</v>
      </c>
    </row>
    <row r="6626" spans="1:4" x14ac:dyDescent="0.25">
      <c r="A6626" t="s">
        <v>3083</v>
      </c>
      <c r="B6626">
        <v>5</v>
      </c>
      <c r="C6626" s="54">
        <v>43466</v>
      </c>
      <c r="D6626" s="3" t="str">
        <f>YEAR(Datos_Consumo[[#This Row],[FECHA]])&amp;"-"&amp;MONTH(Datos_Consumo[[#This Row],[FECHA]])</f>
        <v>2019-1</v>
      </c>
    </row>
    <row r="6627" spans="1:4" x14ac:dyDescent="0.25">
      <c r="A6627" t="s">
        <v>3084</v>
      </c>
      <c r="B6627">
        <v>193</v>
      </c>
      <c r="C6627" s="54">
        <v>43313</v>
      </c>
      <c r="D6627" s="3" t="str">
        <f>YEAR(Datos_Consumo[[#This Row],[FECHA]])&amp;"-"&amp;MONTH(Datos_Consumo[[#This Row],[FECHA]])</f>
        <v>2018-8</v>
      </c>
    </row>
    <row r="6628" spans="1:4" x14ac:dyDescent="0.25">
      <c r="A6628" t="s">
        <v>3084</v>
      </c>
      <c r="B6628">
        <v>255</v>
      </c>
      <c r="C6628" s="54">
        <v>43344</v>
      </c>
      <c r="D6628" s="3" t="str">
        <f>YEAR(Datos_Consumo[[#This Row],[FECHA]])&amp;"-"&amp;MONTH(Datos_Consumo[[#This Row],[FECHA]])</f>
        <v>2018-9</v>
      </c>
    </row>
    <row r="6629" spans="1:4" x14ac:dyDescent="0.25">
      <c r="A6629" t="s">
        <v>3084</v>
      </c>
      <c r="B6629">
        <v>174</v>
      </c>
      <c r="C6629" s="54">
        <v>43374</v>
      </c>
      <c r="D6629" s="3" t="str">
        <f>YEAR(Datos_Consumo[[#This Row],[FECHA]])&amp;"-"&amp;MONTH(Datos_Consumo[[#This Row],[FECHA]])</f>
        <v>2018-10</v>
      </c>
    </row>
    <row r="6630" spans="1:4" x14ac:dyDescent="0.25">
      <c r="A6630" t="s">
        <v>3084</v>
      </c>
      <c r="B6630">
        <v>269</v>
      </c>
      <c r="C6630" s="54">
        <v>43405</v>
      </c>
      <c r="D6630" s="3" t="str">
        <f>YEAR(Datos_Consumo[[#This Row],[FECHA]])&amp;"-"&amp;MONTH(Datos_Consumo[[#This Row],[FECHA]])</f>
        <v>2018-11</v>
      </c>
    </row>
    <row r="6631" spans="1:4" x14ac:dyDescent="0.25">
      <c r="A6631" t="s">
        <v>3084</v>
      </c>
      <c r="B6631">
        <v>125</v>
      </c>
      <c r="C6631" s="54">
        <v>43435</v>
      </c>
      <c r="D6631" s="3" t="str">
        <f>YEAR(Datos_Consumo[[#This Row],[FECHA]])&amp;"-"&amp;MONTH(Datos_Consumo[[#This Row],[FECHA]])</f>
        <v>2018-12</v>
      </c>
    </row>
    <row r="6632" spans="1:4" x14ac:dyDescent="0.25">
      <c r="A6632" t="s">
        <v>3084</v>
      </c>
      <c r="B6632">
        <v>103</v>
      </c>
      <c r="C6632" s="54">
        <v>43466</v>
      </c>
      <c r="D6632" s="3" t="str">
        <f>YEAR(Datos_Consumo[[#This Row],[FECHA]])&amp;"-"&amp;MONTH(Datos_Consumo[[#This Row],[FECHA]])</f>
        <v>2019-1</v>
      </c>
    </row>
    <row r="6633" spans="1:4" x14ac:dyDescent="0.25">
      <c r="A6633" t="s">
        <v>3085</v>
      </c>
      <c r="B6633">
        <v>25</v>
      </c>
      <c r="C6633" s="54">
        <v>43313</v>
      </c>
      <c r="D6633" s="3" t="str">
        <f>YEAR(Datos_Consumo[[#This Row],[FECHA]])&amp;"-"&amp;MONTH(Datos_Consumo[[#This Row],[FECHA]])</f>
        <v>2018-8</v>
      </c>
    </row>
    <row r="6634" spans="1:4" x14ac:dyDescent="0.25">
      <c r="A6634" t="s">
        <v>3085</v>
      </c>
      <c r="B6634">
        <v>179</v>
      </c>
      <c r="C6634" s="54">
        <v>43344</v>
      </c>
      <c r="D6634" s="3" t="str">
        <f>YEAR(Datos_Consumo[[#This Row],[FECHA]])&amp;"-"&amp;MONTH(Datos_Consumo[[#This Row],[FECHA]])</f>
        <v>2018-9</v>
      </c>
    </row>
    <row r="6635" spans="1:4" x14ac:dyDescent="0.25">
      <c r="A6635" t="s">
        <v>3085</v>
      </c>
      <c r="B6635">
        <v>87</v>
      </c>
      <c r="C6635" s="54">
        <v>43374</v>
      </c>
      <c r="D6635" s="3" t="str">
        <f>YEAR(Datos_Consumo[[#This Row],[FECHA]])&amp;"-"&amp;MONTH(Datos_Consumo[[#This Row],[FECHA]])</f>
        <v>2018-10</v>
      </c>
    </row>
    <row r="6636" spans="1:4" x14ac:dyDescent="0.25">
      <c r="A6636" t="s">
        <v>3085</v>
      </c>
      <c r="B6636">
        <v>127</v>
      </c>
      <c r="C6636" s="54">
        <v>43405</v>
      </c>
      <c r="D6636" s="3" t="str">
        <f>YEAR(Datos_Consumo[[#This Row],[FECHA]])&amp;"-"&amp;MONTH(Datos_Consumo[[#This Row],[FECHA]])</f>
        <v>2018-11</v>
      </c>
    </row>
    <row r="6637" spans="1:4" x14ac:dyDescent="0.25">
      <c r="A6637" t="s">
        <v>3085</v>
      </c>
      <c r="B6637">
        <v>72</v>
      </c>
      <c r="C6637" s="54">
        <v>43435</v>
      </c>
      <c r="D6637" s="3" t="str">
        <f>YEAR(Datos_Consumo[[#This Row],[FECHA]])&amp;"-"&amp;MONTH(Datos_Consumo[[#This Row],[FECHA]])</f>
        <v>2018-12</v>
      </c>
    </row>
    <row r="6638" spans="1:4" x14ac:dyDescent="0.25">
      <c r="A6638" t="s">
        <v>3085</v>
      </c>
      <c r="B6638">
        <v>28</v>
      </c>
      <c r="C6638" s="54">
        <v>43466</v>
      </c>
      <c r="D6638" s="3" t="str">
        <f>YEAR(Datos_Consumo[[#This Row],[FECHA]])&amp;"-"&amp;MONTH(Datos_Consumo[[#This Row],[FECHA]])</f>
        <v>2019-1</v>
      </c>
    </row>
    <row r="6639" spans="1:4" x14ac:dyDescent="0.25">
      <c r="A6639" t="s">
        <v>3086</v>
      </c>
      <c r="B6639">
        <v>173</v>
      </c>
      <c r="C6639" s="54">
        <v>43313</v>
      </c>
      <c r="D6639" s="3" t="str">
        <f>YEAR(Datos_Consumo[[#This Row],[FECHA]])&amp;"-"&amp;MONTH(Datos_Consumo[[#This Row],[FECHA]])</f>
        <v>2018-8</v>
      </c>
    </row>
    <row r="6640" spans="1:4" x14ac:dyDescent="0.25">
      <c r="A6640" t="s">
        <v>3086</v>
      </c>
      <c r="B6640">
        <v>200</v>
      </c>
      <c r="C6640" s="54">
        <v>43344</v>
      </c>
      <c r="D6640" s="3" t="str">
        <f>YEAR(Datos_Consumo[[#This Row],[FECHA]])&amp;"-"&amp;MONTH(Datos_Consumo[[#This Row],[FECHA]])</f>
        <v>2018-9</v>
      </c>
    </row>
    <row r="6641" spans="1:4" x14ac:dyDescent="0.25">
      <c r="A6641" t="s">
        <v>3086</v>
      </c>
      <c r="B6641">
        <v>105</v>
      </c>
      <c r="C6641" s="54">
        <v>43374</v>
      </c>
      <c r="D6641" s="3" t="str">
        <f>YEAR(Datos_Consumo[[#This Row],[FECHA]])&amp;"-"&amp;MONTH(Datos_Consumo[[#This Row],[FECHA]])</f>
        <v>2018-10</v>
      </c>
    </row>
    <row r="6642" spans="1:4" x14ac:dyDescent="0.25">
      <c r="A6642" t="s">
        <v>3086</v>
      </c>
      <c r="B6642">
        <v>178</v>
      </c>
      <c r="C6642" s="54">
        <v>43405</v>
      </c>
      <c r="D6642" s="3" t="str">
        <f>YEAR(Datos_Consumo[[#This Row],[FECHA]])&amp;"-"&amp;MONTH(Datos_Consumo[[#This Row],[FECHA]])</f>
        <v>2018-11</v>
      </c>
    </row>
    <row r="6643" spans="1:4" x14ac:dyDescent="0.25">
      <c r="A6643" t="s">
        <v>3086</v>
      </c>
      <c r="B6643">
        <v>88</v>
      </c>
      <c r="C6643" s="54">
        <v>43435</v>
      </c>
      <c r="D6643" s="3" t="str">
        <f>YEAR(Datos_Consumo[[#This Row],[FECHA]])&amp;"-"&amp;MONTH(Datos_Consumo[[#This Row],[FECHA]])</f>
        <v>2018-12</v>
      </c>
    </row>
    <row r="6644" spans="1:4" x14ac:dyDescent="0.25">
      <c r="A6644" t="s">
        <v>3086</v>
      </c>
      <c r="B6644">
        <v>90</v>
      </c>
      <c r="C6644" s="54">
        <v>43466</v>
      </c>
      <c r="D6644" s="3" t="str">
        <f>YEAR(Datos_Consumo[[#This Row],[FECHA]])&amp;"-"&amp;MONTH(Datos_Consumo[[#This Row],[FECHA]])</f>
        <v>2019-1</v>
      </c>
    </row>
    <row r="6645" spans="1:4" x14ac:dyDescent="0.25">
      <c r="A6645" t="s">
        <v>3087</v>
      </c>
      <c r="B6645">
        <v>106</v>
      </c>
      <c r="C6645" s="54">
        <v>43313</v>
      </c>
      <c r="D6645" s="3" t="str">
        <f>YEAR(Datos_Consumo[[#This Row],[FECHA]])&amp;"-"&amp;MONTH(Datos_Consumo[[#This Row],[FECHA]])</f>
        <v>2018-8</v>
      </c>
    </row>
    <row r="6646" spans="1:4" x14ac:dyDescent="0.25">
      <c r="A6646" t="s">
        <v>3087</v>
      </c>
      <c r="B6646">
        <v>95</v>
      </c>
      <c r="C6646" s="54">
        <v>43344</v>
      </c>
      <c r="D6646" s="3" t="str">
        <f>YEAR(Datos_Consumo[[#This Row],[FECHA]])&amp;"-"&amp;MONTH(Datos_Consumo[[#This Row],[FECHA]])</f>
        <v>2018-9</v>
      </c>
    </row>
    <row r="6647" spans="1:4" x14ac:dyDescent="0.25">
      <c r="A6647" t="s">
        <v>3087</v>
      </c>
      <c r="B6647">
        <v>82</v>
      </c>
      <c r="C6647" s="54">
        <v>43374</v>
      </c>
      <c r="D6647" s="3" t="str">
        <f>YEAR(Datos_Consumo[[#This Row],[FECHA]])&amp;"-"&amp;MONTH(Datos_Consumo[[#This Row],[FECHA]])</f>
        <v>2018-10</v>
      </c>
    </row>
    <row r="6648" spans="1:4" x14ac:dyDescent="0.25">
      <c r="A6648" t="s">
        <v>3087</v>
      </c>
      <c r="B6648">
        <v>99</v>
      </c>
      <c r="C6648" s="54">
        <v>43405</v>
      </c>
      <c r="D6648" s="3" t="str">
        <f>YEAR(Datos_Consumo[[#This Row],[FECHA]])&amp;"-"&amp;MONTH(Datos_Consumo[[#This Row],[FECHA]])</f>
        <v>2018-11</v>
      </c>
    </row>
    <row r="6649" spans="1:4" x14ac:dyDescent="0.25">
      <c r="A6649" t="s">
        <v>3087</v>
      </c>
      <c r="B6649">
        <v>95</v>
      </c>
      <c r="C6649" s="54">
        <v>43435</v>
      </c>
      <c r="D6649" s="3" t="str">
        <f>YEAR(Datos_Consumo[[#This Row],[FECHA]])&amp;"-"&amp;MONTH(Datos_Consumo[[#This Row],[FECHA]])</f>
        <v>2018-12</v>
      </c>
    </row>
    <row r="6650" spans="1:4" x14ac:dyDescent="0.25">
      <c r="A6650" t="s">
        <v>3087</v>
      </c>
      <c r="B6650">
        <v>65</v>
      </c>
      <c r="C6650" s="54">
        <v>43466</v>
      </c>
      <c r="D6650" s="3" t="str">
        <f>YEAR(Datos_Consumo[[#This Row],[FECHA]])&amp;"-"&amp;MONTH(Datos_Consumo[[#This Row],[FECHA]])</f>
        <v>2019-1</v>
      </c>
    </row>
    <row r="6651" spans="1:4" x14ac:dyDescent="0.25">
      <c r="A6651" t="s">
        <v>3088</v>
      </c>
      <c r="B6651">
        <v>33</v>
      </c>
      <c r="C6651" s="54">
        <v>43313</v>
      </c>
      <c r="D6651" s="3" t="str">
        <f>YEAR(Datos_Consumo[[#This Row],[FECHA]])&amp;"-"&amp;MONTH(Datos_Consumo[[#This Row],[FECHA]])</f>
        <v>2018-8</v>
      </c>
    </row>
    <row r="6652" spans="1:4" x14ac:dyDescent="0.25">
      <c r="A6652" t="s">
        <v>3088</v>
      </c>
      <c r="B6652">
        <v>5</v>
      </c>
      <c r="C6652" s="54">
        <v>43435</v>
      </c>
      <c r="D6652" s="3" t="str">
        <f>YEAR(Datos_Consumo[[#This Row],[FECHA]])&amp;"-"&amp;MONTH(Datos_Consumo[[#This Row],[FECHA]])</f>
        <v>2018-12</v>
      </c>
    </row>
    <row r="6653" spans="1:4" x14ac:dyDescent="0.25">
      <c r="A6653" t="s">
        <v>3088</v>
      </c>
      <c r="B6653">
        <v>44</v>
      </c>
      <c r="C6653" s="54">
        <v>43466</v>
      </c>
      <c r="D6653" s="3" t="str">
        <f>YEAR(Datos_Consumo[[#This Row],[FECHA]])&amp;"-"&amp;MONTH(Datos_Consumo[[#This Row],[FECHA]])</f>
        <v>2019-1</v>
      </c>
    </row>
    <row r="6654" spans="1:4" x14ac:dyDescent="0.25">
      <c r="A6654" t="s">
        <v>3089</v>
      </c>
      <c r="B6654">
        <v>5</v>
      </c>
      <c r="C6654" s="54">
        <v>43313</v>
      </c>
      <c r="D6654" s="3" t="str">
        <f>YEAR(Datos_Consumo[[#This Row],[FECHA]])&amp;"-"&amp;MONTH(Datos_Consumo[[#This Row],[FECHA]])</f>
        <v>2018-8</v>
      </c>
    </row>
    <row r="6655" spans="1:4" x14ac:dyDescent="0.25">
      <c r="A6655" t="s">
        <v>3089</v>
      </c>
      <c r="B6655">
        <v>52</v>
      </c>
      <c r="C6655" s="54">
        <v>43344</v>
      </c>
      <c r="D6655" s="3" t="str">
        <f>YEAR(Datos_Consumo[[#This Row],[FECHA]])&amp;"-"&amp;MONTH(Datos_Consumo[[#This Row],[FECHA]])</f>
        <v>2018-9</v>
      </c>
    </row>
    <row r="6656" spans="1:4" x14ac:dyDescent="0.25">
      <c r="A6656" t="s">
        <v>3089</v>
      </c>
      <c r="B6656">
        <v>17</v>
      </c>
      <c r="C6656" s="54">
        <v>43374</v>
      </c>
      <c r="D6656" s="3" t="str">
        <f>YEAR(Datos_Consumo[[#This Row],[FECHA]])&amp;"-"&amp;MONTH(Datos_Consumo[[#This Row],[FECHA]])</f>
        <v>2018-10</v>
      </c>
    </row>
    <row r="6657" spans="1:4" x14ac:dyDescent="0.25">
      <c r="A6657" t="s">
        <v>3089</v>
      </c>
      <c r="B6657">
        <v>16</v>
      </c>
      <c r="C6657" s="54">
        <v>43405</v>
      </c>
      <c r="D6657" s="3" t="str">
        <f>YEAR(Datos_Consumo[[#This Row],[FECHA]])&amp;"-"&amp;MONTH(Datos_Consumo[[#This Row],[FECHA]])</f>
        <v>2018-11</v>
      </c>
    </row>
    <row r="6658" spans="1:4" x14ac:dyDescent="0.25">
      <c r="A6658" t="s">
        <v>3089</v>
      </c>
      <c r="B6658">
        <v>58</v>
      </c>
      <c r="C6658" s="54">
        <v>43466</v>
      </c>
      <c r="D6658" s="3" t="str">
        <f>YEAR(Datos_Consumo[[#This Row],[FECHA]])&amp;"-"&amp;MONTH(Datos_Consumo[[#This Row],[FECHA]])</f>
        <v>2019-1</v>
      </c>
    </row>
    <row r="6659" spans="1:4" x14ac:dyDescent="0.25">
      <c r="A6659" t="s">
        <v>3090</v>
      </c>
      <c r="B6659">
        <v>26</v>
      </c>
      <c r="C6659" s="54">
        <v>43344</v>
      </c>
      <c r="D6659" s="3" t="str">
        <f>YEAR(Datos_Consumo[[#This Row],[FECHA]])&amp;"-"&amp;MONTH(Datos_Consumo[[#This Row],[FECHA]])</f>
        <v>2018-9</v>
      </c>
    </row>
    <row r="6660" spans="1:4" x14ac:dyDescent="0.25">
      <c r="A6660" t="s">
        <v>3090</v>
      </c>
      <c r="B6660">
        <v>63</v>
      </c>
      <c r="C6660" s="54">
        <v>43374</v>
      </c>
      <c r="D6660" s="3" t="str">
        <f>YEAR(Datos_Consumo[[#This Row],[FECHA]])&amp;"-"&amp;MONTH(Datos_Consumo[[#This Row],[FECHA]])</f>
        <v>2018-10</v>
      </c>
    </row>
    <row r="6661" spans="1:4" x14ac:dyDescent="0.25">
      <c r="A6661" t="s">
        <v>3090</v>
      </c>
      <c r="B6661">
        <v>51</v>
      </c>
      <c r="C6661" s="54">
        <v>43405</v>
      </c>
      <c r="D6661" s="3" t="str">
        <f>YEAR(Datos_Consumo[[#This Row],[FECHA]])&amp;"-"&amp;MONTH(Datos_Consumo[[#This Row],[FECHA]])</f>
        <v>2018-11</v>
      </c>
    </row>
    <row r="6662" spans="1:4" x14ac:dyDescent="0.25">
      <c r="A6662" t="s">
        <v>3090</v>
      </c>
      <c r="B6662">
        <v>20</v>
      </c>
      <c r="C6662" s="54">
        <v>43435</v>
      </c>
      <c r="D6662" s="3" t="str">
        <f>YEAR(Datos_Consumo[[#This Row],[FECHA]])&amp;"-"&amp;MONTH(Datos_Consumo[[#This Row],[FECHA]])</f>
        <v>2018-12</v>
      </c>
    </row>
    <row r="6663" spans="1:4" x14ac:dyDescent="0.25">
      <c r="A6663" t="s">
        <v>3090</v>
      </c>
      <c r="B6663">
        <v>8</v>
      </c>
      <c r="C6663" s="54">
        <v>43466</v>
      </c>
      <c r="D6663" s="3" t="str">
        <f>YEAR(Datos_Consumo[[#This Row],[FECHA]])&amp;"-"&amp;MONTH(Datos_Consumo[[#This Row],[FECHA]])</f>
        <v>2019-1</v>
      </c>
    </row>
    <row r="6664" spans="1:4" x14ac:dyDescent="0.25">
      <c r="A6664" t="s">
        <v>3091</v>
      </c>
      <c r="B6664">
        <v>13</v>
      </c>
      <c r="C6664" s="54">
        <v>43313</v>
      </c>
      <c r="D6664" s="3" t="str">
        <f>YEAR(Datos_Consumo[[#This Row],[FECHA]])&amp;"-"&amp;MONTH(Datos_Consumo[[#This Row],[FECHA]])</f>
        <v>2018-8</v>
      </c>
    </row>
    <row r="6665" spans="1:4" x14ac:dyDescent="0.25">
      <c r="A6665" t="s">
        <v>3091</v>
      </c>
      <c r="B6665">
        <v>13</v>
      </c>
      <c r="C6665" s="54">
        <v>43344</v>
      </c>
      <c r="D6665" s="3" t="str">
        <f>YEAR(Datos_Consumo[[#This Row],[FECHA]])&amp;"-"&amp;MONTH(Datos_Consumo[[#This Row],[FECHA]])</f>
        <v>2018-9</v>
      </c>
    </row>
    <row r="6666" spans="1:4" x14ac:dyDescent="0.25">
      <c r="A6666" t="s">
        <v>3091</v>
      </c>
      <c r="B6666">
        <v>64</v>
      </c>
      <c r="C6666" s="54">
        <v>43374</v>
      </c>
      <c r="D6666" s="3" t="str">
        <f>YEAR(Datos_Consumo[[#This Row],[FECHA]])&amp;"-"&amp;MONTH(Datos_Consumo[[#This Row],[FECHA]])</f>
        <v>2018-10</v>
      </c>
    </row>
    <row r="6667" spans="1:4" x14ac:dyDescent="0.25">
      <c r="A6667" t="s">
        <v>3091</v>
      </c>
      <c r="B6667">
        <v>49</v>
      </c>
      <c r="C6667" s="54">
        <v>43405</v>
      </c>
      <c r="D6667" s="3" t="str">
        <f>YEAR(Datos_Consumo[[#This Row],[FECHA]])&amp;"-"&amp;MONTH(Datos_Consumo[[#This Row],[FECHA]])</f>
        <v>2018-11</v>
      </c>
    </row>
    <row r="6668" spans="1:4" x14ac:dyDescent="0.25">
      <c r="A6668" t="s">
        <v>3091</v>
      </c>
      <c r="B6668">
        <v>40</v>
      </c>
      <c r="C6668" s="54">
        <v>43435</v>
      </c>
      <c r="D6668" s="3" t="str">
        <f>YEAR(Datos_Consumo[[#This Row],[FECHA]])&amp;"-"&amp;MONTH(Datos_Consumo[[#This Row],[FECHA]])</f>
        <v>2018-12</v>
      </c>
    </row>
    <row r="6669" spans="1:4" x14ac:dyDescent="0.25">
      <c r="A6669" t="s">
        <v>3091</v>
      </c>
      <c r="B6669">
        <v>4</v>
      </c>
      <c r="C6669" s="54">
        <v>43466</v>
      </c>
      <c r="D6669" s="3" t="str">
        <f>YEAR(Datos_Consumo[[#This Row],[FECHA]])&amp;"-"&amp;MONTH(Datos_Consumo[[#This Row],[FECHA]])</f>
        <v>2019-1</v>
      </c>
    </row>
    <row r="6670" spans="1:4" x14ac:dyDescent="0.25">
      <c r="A6670" t="s">
        <v>3092</v>
      </c>
      <c r="B6670">
        <v>15</v>
      </c>
      <c r="C6670" s="54">
        <v>43313</v>
      </c>
      <c r="D6670" s="3" t="str">
        <f>YEAR(Datos_Consumo[[#This Row],[FECHA]])&amp;"-"&amp;MONTH(Datos_Consumo[[#This Row],[FECHA]])</f>
        <v>2018-8</v>
      </c>
    </row>
    <row r="6671" spans="1:4" x14ac:dyDescent="0.25">
      <c r="A6671" t="s">
        <v>3092</v>
      </c>
      <c r="B6671">
        <v>26</v>
      </c>
      <c r="C6671" s="54">
        <v>43344</v>
      </c>
      <c r="D6671" s="3" t="str">
        <f>YEAR(Datos_Consumo[[#This Row],[FECHA]])&amp;"-"&amp;MONTH(Datos_Consumo[[#This Row],[FECHA]])</f>
        <v>2018-9</v>
      </c>
    </row>
    <row r="6672" spans="1:4" x14ac:dyDescent="0.25">
      <c r="A6672" t="s">
        <v>3092</v>
      </c>
      <c r="B6672">
        <v>32</v>
      </c>
      <c r="C6672" s="54">
        <v>43374</v>
      </c>
      <c r="D6672" s="3" t="str">
        <f>YEAR(Datos_Consumo[[#This Row],[FECHA]])&amp;"-"&amp;MONTH(Datos_Consumo[[#This Row],[FECHA]])</f>
        <v>2018-10</v>
      </c>
    </row>
    <row r="6673" spans="1:4" x14ac:dyDescent="0.25">
      <c r="A6673" t="s">
        <v>3092</v>
      </c>
      <c r="B6673">
        <v>6</v>
      </c>
      <c r="C6673" s="54">
        <v>43405</v>
      </c>
      <c r="D6673" s="3" t="str">
        <f>YEAR(Datos_Consumo[[#This Row],[FECHA]])&amp;"-"&amp;MONTH(Datos_Consumo[[#This Row],[FECHA]])</f>
        <v>2018-11</v>
      </c>
    </row>
    <row r="6674" spans="1:4" x14ac:dyDescent="0.25">
      <c r="A6674" t="s">
        <v>3092</v>
      </c>
      <c r="B6674">
        <v>8</v>
      </c>
      <c r="C6674" s="54">
        <v>43435</v>
      </c>
      <c r="D6674" s="3" t="str">
        <f>YEAR(Datos_Consumo[[#This Row],[FECHA]])&amp;"-"&amp;MONTH(Datos_Consumo[[#This Row],[FECHA]])</f>
        <v>2018-12</v>
      </c>
    </row>
    <row r="6675" spans="1:4" x14ac:dyDescent="0.25">
      <c r="A6675" t="s">
        <v>3092</v>
      </c>
      <c r="B6675">
        <v>18</v>
      </c>
      <c r="C6675" s="54">
        <v>43466</v>
      </c>
      <c r="D6675" s="3" t="str">
        <f>YEAR(Datos_Consumo[[#This Row],[FECHA]])&amp;"-"&amp;MONTH(Datos_Consumo[[#This Row],[FECHA]])</f>
        <v>2019-1</v>
      </c>
    </row>
    <row r="6676" spans="1:4" x14ac:dyDescent="0.25">
      <c r="A6676" t="s">
        <v>3093</v>
      </c>
      <c r="B6676">
        <v>55</v>
      </c>
      <c r="C6676" s="54">
        <v>43313</v>
      </c>
      <c r="D6676" s="3" t="str">
        <f>YEAR(Datos_Consumo[[#This Row],[FECHA]])&amp;"-"&amp;MONTH(Datos_Consumo[[#This Row],[FECHA]])</f>
        <v>2018-8</v>
      </c>
    </row>
    <row r="6677" spans="1:4" x14ac:dyDescent="0.25">
      <c r="A6677" t="s">
        <v>3093</v>
      </c>
      <c r="B6677">
        <v>64</v>
      </c>
      <c r="C6677" s="54">
        <v>43344</v>
      </c>
      <c r="D6677" s="3" t="str">
        <f>YEAR(Datos_Consumo[[#This Row],[FECHA]])&amp;"-"&amp;MONTH(Datos_Consumo[[#This Row],[FECHA]])</f>
        <v>2018-9</v>
      </c>
    </row>
    <row r="6678" spans="1:4" x14ac:dyDescent="0.25">
      <c r="A6678" t="s">
        <v>3093</v>
      </c>
      <c r="B6678">
        <v>79</v>
      </c>
      <c r="C6678" s="54">
        <v>43374</v>
      </c>
      <c r="D6678" s="3" t="str">
        <f>YEAR(Datos_Consumo[[#This Row],[FECHA]])&amp;"-"&amp;MONTH(Datos_Consumo[[#This Row],[FECHA]])</f>
        <v>2018-10</v>
      </c>
    </row>
    <row r="6679" spans="1:4" x14ac:dyDescent="0.25">
      <c r="A6679" t="s">
        <v>3093</v>
      </c>
      <c r="B6679">
        <v>68</v>
      </c>
      <c r="C6679" s="54">
        <v>43405</v>
      </c>
      <c r="D6679" s="3" t="str">
        <f>YEAR(Datos_Consumo[[#This Row],[FECHA]])&amp;"-"&amp;MONTH(Datos_Consumo[[#This Row],[FECHA]])</f>
        <v>2018-11</v>
      </c>
    </row>
    <row r="6680" spans="1:4" x14ac:dyDescent="0.25">
      <c r="A6680" t="s">
        <v>3093</v>
      </c>
      <c r="B6680">
        <v>60</v>
      </c>
      <c r="C6680" s="54">
        <v>43435</v>
      </c>
      <c r="D6680" s="3" t="str">
        <f>YEAR(Datos_Consumo[[#This Row],[FECHA]])&amp;"-"&amp;MONTH(Datos_Consumo[[#This Row],[FECHA]])</f>
        <v>2018-12</v>
      </c>
    </row>
    <row r="6681" spans="1:4" x14ac:dyDescent="0.25">
      <c r="A6681" t="s">
        <v>3093</v>
      </c>
      <c r="B6681">
        <v>16</v>
      </c>
      <c r="C6681" s="54">
        <v>43466</v>
      </c>
      <c r="D6681" s="3" t="str">
        <f>YEAR(Datos_Consumo[[#This Row],[FECHA]])&amp;"-"&amp;MONTH(Datos_Consumo[[#This Row],[FECHA]])</f>
        <v>2019-1</v>
      </c>
    </row>
    <row r="6682" spans="1:4" x14ac:dyDescent="0.25">
      <c r="A6682" t="s">
        <v>3094</v>
      </c>
      <c r="B6682">
        <v>12</v>
      </c>
      <c r="C6682" s="54">
        <v>43313</v>
      </c>
      <c r="D6682" s="3" t="str">
        <f>YEAR(Datos_Consumo[[#This Row],[FECHA]])&amp;"-"&amp;MONTH(Datos_Consumo[[#This Row],[FECHA]])</f>
        <v>2018-8</v>
      </c>
    </row>
    <row r="6683" spans="1:4" x14ac:dyDescent="0.25">
      <c r="A6683" t="s">
        <v>3094</v>
      </c>
      <c r="B6683">
        <v>33</v>
      </c>
      <c r="C6683" s="54">
        <v>43344</v>
      </c>
      <c r="D6683" s="3" t="str">
        <f>YEAR(Datos_Consumo[[#This Row],[FECHA]])&amp;"-"&amp;MONTH(Datos_Consumo[[#This Row],[FECHA]])</f>
        <v>2018-9</v>
      </c>
    </row>
    <row r="6684" spans="1:4" x14ac:dyDescent="0.25">
      <c r="A6684" t="s">
        <v>3094</v>
      </c>
      <c r="B6684">
        <v>9</v>
      </c>
      <c r="C6684" s="54">
        <v>43374</v>
      </c>
      <c r="D6684" s="3" t="str">
        <f>YEAR(Datos_Consumo[[#This Row],[FECHA]])&amp;"-"&amp;MONTH(Datos_Consumo[[#This Row],[FECHA]])</f>
        <v>2018-10</v>
      </c>
    </row>
    <row r="6685" spans="1:4" x14ac:dyDescent="0.25">
      <c r="A6685" t="s">
        <v>3094</v>
      </c>
      <c r="B6685">
        <v>70</v>
      </c>
      <c r="C6685" s="54">
        <v>43405</v>
      </c>
      <c r="D6685" s="3" t="str">
        <f>YEAR(Datos_Consumo[[#This Row],[FECHA]])&amp;"-"&amp;MONTH(Datos_Consumo[[#This Row],[FECHA]])</f>
        <v>2018-11</v>
      </c>
    </row>
    <row r="6686" spans="1:4" x14ac:dyDescent="0.25">
      <c r="A6686" t="s">
        <v>3094</v>
      </c>
      <c r="B6686">
        <v>20</v>
      </c>
      <c r="C6686" s="54">
        <v>43435</v>
      </c>
      <c r="D6686" s="3" t="str">
        <f>YEAR(Datos_Consumo[[#This Row],[FECHA]])&amp;"-"&amp;MONTH(Datos_Consumo[[#This Row],[FECHA]])</f>
        <v>2018-12</v>
      </c>
    </row>
    <row r="6687" spans="1:4" x14ac:dyDescent="0.25">
      <c r="A6687" t="s">
        <v>3094</v>
      </c>
      <c r="B6687">
        <v>6</v>
      </c>
      <c r="C6687" s="54">
        <v>43466</v>
      </c>
      <c r="D6687" s="3" t="str">
        <f>YEAR(Datos_Consumo[[#This Row],[FECHA]])&amp;"-"&amp;MONTH(Datos_Consumo[[#This Row],[FECHA]])</f>
        <v>2019-1</v>
      </c>
    </row>
    <row r="6688" spans="1:4" x14ac:dyDescent="0.25">
      <c r="A6688" t="s">
        <v>3095</v>
      </c>
      <c r="B6688">
        <v>5</v>
      </c>
      <c r="C6688" s="54">
        <v>43313</v>
      </c>
      <c r="D6688" s="3" t="str">
        <f>YEAR(Datos_Consumo[[#This Row],[FECHA]])&amp;"-"&amp;MONTH(Datos_Consumo[[#This Row],[FECHA]])</f>
        <v>2018-8</v>
      </c>
    </row>
    <row r="6689" spans="1:4" x14ac:dyDescent="0.25">
      <c r="A6689" t="s">
        <v>3095</v>
      </c>
      <c r="B6689">
        <v>9</v>
      </c>
      <c r="C6689" s="54">
        <v>43344</v>
      </c>
      <c r="D6689" s="3" t="str">
        <f>YEAR(Datos_Consumo[[#This Row],[FECHA]])&amp;"-"&amp;MONTH(Datos_Consumo[[#This Row],[FECHA]])</f>
        <v>2018-9</v>
      </c>
    </row>
    <row r="6690" spans="1:4" x14ac:dyDescent="0.25">
      <c r="A6690" t="s">
        <v>3095</v>
      </c>
      <c r="B6690">
        <v>2</v>
      </c>
      <c r="C6690" s="54">
        <v>43374</v>
      </c>
      <c r="D6690" s="3" t="str">
        <f>YEAR(Datos_Consumo[[#This Row],[FECHA]])&amp;"-"&amp;MONTH(Datos_Consumo[[#This Row],[FECHA]])</f>
        <v>2018-10</v>
      </c>
    </row>
    <row r="6691" spans="1:4" x14ac:dyDescent="0.25">
      <c r="A6691" t="s">
        <v>3095</v>
      </c>
      <c r="B6691">
        <v>14</v>
      </c>
      <c r="C6691" s="54">
        <v>43405</v>
      </c>
      <c r="D6691" s="3" t="str">
        <f>YEAR(Datos_Consumo[[#This Row],[FECHA]])&amp;"-"&amp;MONTH(Datos_Consumo[[#This Row],[FECHA]])</f>
        <v>2018-11</v>
      </c>
    </row>
    <row r="6692" spans="1:4" x14ac:dyDescent="0.25">
      <c r="A6692" t="s">
        <v>3095</v>
      </c>
      <c r="B6692">
        <v>7</v>
      </c>
      <c r="C6692" s="54">
        <v>43466</v>
      </c>
      <c r="D6692" s="3" t="str">
        <f>YEAR(Datos_Consumo[[#This Row],[FECHA]])&amp;"-"&amp;MONTH(Datos_Consumo[[#This Row],[FECHA]])</f>
        <v>2019-1</v>
      </c>
    </row>
    <row r="6693" spans="1:4" x14ac:dyDescent="0.25">
      <c r="A6693" t="s">
        <v>3096</v>
      </c>
      <c r="B6693">
        <v>39</v>
      </c>
      <c r="C6693" s="54">
        <v>43313</v>
      </c>
      <c r="D6693" s="3" t="str">
        <f>YEAR(Datos_Consumo[[#This Row],[FECHA]])&amp;"-"&amp;MONTH(Datos_Consumo[[#This Row],[FECHA]])</f>
        <v>2018-8</v>
      </c>
    </row>
    <row r="6694" spans="1:4" x14ac:dyDescent="0.25">
      <c r="A6694" t="s">
        <v>3096</v>
      </c>
      <c r="B6694">
        <v>4</v>
      </c>
      <c r="C6694" s="54">
        <v>43344</v>
      </c>
      <c r="D6694" s="3" t="str">
        <f>YEAR(Datos_Consumo[[#This Row],[FECHA]])&amp;"-"&amp;MONTH(Datos_Consumo[[#This Row],[FECHA]])</f>
        <v>2018-9</v>
      </c>
    </row>
    <row r="6695" spans="1:4" x14ac:dyDescent="0.25">
      <c r="A6695" t="s">
        <v>3096</v>
      </c>
      <c r="B6695">
        <v>2</v>
      </c>
      <c r="C6695" s="54">
        <v>43374</v>
      </c>
      <c r="D6695" s="3" t="str">
        <f>YEAR(Datos_Consumo[[#This Row],[FECHA]])&amp;"-"&amp;MONTH(Datos_Consumo[[#This Row],[FECHA]])</f>
        <v>2018-10</v>
      </c>
    </row>
    <row r="6696" spans="1:4" x14ac:dyDescent="0.25">
      <c r="A6696" t="s">
        <v>3096</v>
      </c>
      <c r="B6696">
        <v>2</v>
      </c>
      <c r="C6696" s="54">
        <v>43405</v>
      </c>
      <c r="D6696" s="3" t="str">
        <f>YEAR(Datos_Consumo[[#This Row],[FECHA]])&amp;"-"&amp;MONTH(Datos_Consumo[[#This Row],[FECHA]])</f>
        <v>2018-11</v>
      </c>
    </row>
    <row r="6697" spans="1:4" x14ac:dyDescent="0.25">
      <c r="A6697" t="s">
        <v>3096</v>
      </c>
      <c r="B6697">
        <v>5</v>
      </c>
      <c r="C6697" s="54">
        <v>43435</v>
      </c>
      <c r="D6697" s="3" t="str">
        <f>YEAR(Datos_Consumo[[#This Row],[FECHA]])&amp;"-"&amp;MONTH(Datos_Consumo[[#This Row],[FECHA]])</f>
        <v>2018-12</v>
      </c>
    </row>
    <row r="6698" spans="1:4" x14ac:dyDescent="0.25">
      <c r="A6698" t="s">
        <v>3096</v>
      </c>
      <c r="B6698">
        <v>9</v>
      </c>
      <c r="C6698" s="54">
        <v>43466</v>
      </c>
      <c r="D6698" s="3" t="str">
        <f>YEAR(Datos_Consumo[[#This Row],[FECHA]])&amp;"-"&amp;MONTH(Datos_Consumo[[#This Row],[FECHA]])</f>
        <v>2019-1</v>
      </c>
    </row>
    <row r="6699" spans="1:4" x14ac:dyDescent="0.25">
      <c r="A6699" t="s">
        <v>3097</v>
      </c>
      <c r="B6699">
        <v>20</v>
      </c>
      <c r="C6699" s="54">
        <v>43313</v>
      </c>
      <c r="D6699" s="3" t="str">
        <f>YEAR(Datos_Consumo[[#This Row],[FECHA]])&amp;"-"&amp;MONTH(Datos_Consumo[[#This Row],[FECHA]])</f>
        <v>2018-8</v>
      </c>
    </row>
    <row r="6700" spans="1:4" x14ac:dyDescent="0.25">
      <c r="A6700" t="s">
        <v>3097</v>
      </c>
      <c r="B6700">
        <v>9</v>
      </c>
      <c r="C6700" s="54">
        <v>43435</v>
      </c>
      <c r="D6700" s="3" t="str">
        <f>YEAR(Datos_Consumo[[#This Row],[FECHA]])&amp;"-"&amp;MONTH(Datos_Consumo[[#This Row],[FECHA]])</f>
        <v>2018-12</v>
      </c>
    </row>
    <row r="6701" spans="1:4" x14ac:dyDescent="0.25">
      <c r="A6701" t="s">
        <v>3097</v>
      </c>
      <c r="B6701">
        <v>12</v>
      </c>
      <c r="C6701" s="54">
        <v>43466</v>
      </c>
      <c r="D6701" s="3" t="str">
        <f>YEAR(Datos_Consumo[[#This Row],[FECHA]])&amp;"-"&amp;MONTH(Datos_Consumo[[#This Row],[FECHA]])</f>
        <v>2019-1</v>
      </c>
    </row>
    <row r="6702" spans="1:4" x14ac:dyDescent="0.25">
      <c r="A6702" t="s">
        <v>3098</v>
      </c>
      <c r="B6702">
        <v>24</v>
      </c>
      <c r="C6702" s="54">
        <v>43313</v>
      </c>
      <c r="D6702" s="3" t="str">
        <f>YEAR(Datos_Consumo[[#This Row],[FECHA]])&amp;"-"&amp;MONTH(Datos_Consumo[[#This Row],[FECHA]])</f>
        <v>2018-8</v>
      </c>
    </row>
    <row r="6703" spans="1:4" x14ac:dyDescent="0.25">
      <c r="A6703" t="s">
        <v>3098</v>
      </c>
      <c r="B6703">
        <v>3</v>
      </c>
      <c r="C6703" s="54">
        <v>43344</v>
      </c>
      <c r="D6703" s="3" t="str">
        <f>YEAR(Datos_Consumo[[#This Row],[FECHA]])&amp;"-"&amp;MONTH(Datos_Consumo[[#This Row],[FECHA]])</f>
        <v>2018-9</v>
      </c>
    </row>
    <row r="6704" spans="1:4" x14ac:dyDescent="0.25">
      <c r="A6704" t="s">
        <v>3098</v>
      </c>
      <c r="B6704">
        <v>5</v>
      </c>
      <c r="C6704" s="54">
        <v>43374</v>
      </c>
      <c r="D6704" s="3" t="str">
        <f>YEAR(Datos_Consumo[[#This Row],[FECHA]])&amp;"-"&amp;MONTH(Datos_Consumo[[#This Row],[FECHA]])</f>
        <v>2018-10</v>
      </c>
    </row>
    <row r="6705" spans="1:4" x14ac:dyDescent="0.25">
      <c r="A6705" t="s">
        <v>3098</v>
      </c>
      <c r="B6705">
        <v>5</v>
      </c>
      <c r="C6705" s="54">
        <v>43405</v>
      </c>
      <c r="D6705" s="3" t="str">
        <f>YEAR(Datos_Consumo[[#This Row],[FECHA]])&amp;"-"&amp;MONTH(Datos_Consumo[[#This Row],[FECHA]])</f>
        <v>2018-11</v>
      </c>
    </row>
    <row r="6706" spans="1:4" x14ac:dyDescent="0.25">
      <c r="A6706" t="s">
        <v>3098</v>
      </c>
      <c r="B6706">
        <v>3</v>
      </c>
      <c r="C6706" s="54">
        <v>43435</v>
      </c>
      <c r="D6706" s="3" t="str">
        <f>YEAR(Datos_Consumo[[#This Row],[FECHA]])&amp;"-"&amp;MONTH(Datos_Consumo[[#This Row],[FECHA]])</f>
        <v>2018-12</v>
      </c>
    </row>
    <row r="6707" spans="1:4" x14ac:dyDescent="0.25">
      <c r="A6707" t="s">
        <v>3098</v>
      </c>
      <c r="B6707">
        <v>6</v>
      </c>
      <c r="C6707" s="54">
        <v>43466</v>
      </c>
      <c r="D6707" s="3" t="str">
        <f>YEAR(Datos_Consumo[[#This Row],[FECHA]])&amp;"-"&amp;MONTH(Datos_Consumo[[#This Row],[FECHA]])</f>
        <v>2019-1</v>
      </c>
    </row>
    <row r="6708" spans="1:4" x14ac:dyDescent="0.25">
      <c r="A6708" t="s">
        <v>3099</v>
      </c>
      <c r="B6708">
        <v>8</v>
      </c>
      <c r="C6708" s="54">
        <v>43313</v>
      </c>
      <c r="D6708" s="3" t="str">
        <f>YEAR(Datos_Consumo[[#This Row],[FECHA]])&amp;"-"&amp;MONTH(Datos_Consumo[[#This Row],[FECHA]])</f>
        <v>2018-8</v>
      </c>
    </row>
    <row r="6709" spans="1:4" x14ac:dyDescent="0.25">
      <c r="A6709" t="s">
        <v>3099</v>
      </c>
      <c r="B6709">
        <v>18</v>
      </c>
      <c r="C6709" s="54">
        <v>43344</v>
      </c>
      <c r="D6709" s="3" t="str">
        <f>YEAR(Datos_Consumo[[#This Row],[FECHA]])&amp;"-"&amp;MONTH(Datos_Consumo[[#This Row],[FECHA]])</f>
        <v>2018-9</v>
      </c>
    </row>
    <row r="6710" spans="1:4" x14ac:dyDescent="0.25">
      <c r="A6710" t="s">
        <v>3099</v>
      </c>
      <c r="B6710">
        <v>34</v>
      </c>
      <c r="C6710" s="54">
        <v>43374</v>
      </c>
      <c r="D6710" s="3" t="str">
        <f>YEAR(Datos_Consumo[[#This Row],[FECHA]])&amp;"-"&amp;MONTH(Datos_Consumo[[#This Row],[FECHA]])</f>
        <v>2018-10</v>
      </c>
    </row>
    <row r="6711" spans="1:4" x14ac:dyDescent="0.25">
      <c r="A6711" t="s">
        <v>3099</v>
      </c>
      <c r="B6711">
        <v>12</v>
      </c>
      <c r="C6711" s="54">
        <v>43405</v>
      </c>
      <c r="D6711" s="3" t="str">
        <f>YEAR(Datos_Consumo[[#This Row],[FECHA]])&amp;"-"&amp;MONTH(Datos_Consumo[[#This Row],[FECHA]])</f>
        <v>2018-11</v>
      </c>
    </row>
    <row r="6712" spans="1:4" x14ac:dyDescent="0.25">
      <c r="A6712" t="s">
        <v>3099</v>
      </c>
      <c r="B6712">
        <v>5</v>
      </c>
      <c r="C6712" s="54">
        <v>43466</v>
      </c>
      <c r="D6712" s="3" t="str">
        <f>YEAR(Datos_Consumo[[#This Row],[FECHA]])&amp;"-"&amp;MONTH(Datos_Consumo[[#This Row],[FECHA]])</f>
        <v>2019-1</v>
      </c>
    </row>
    <row r="6713" spans="1:4" x14ac:dyDescent="0.25">
      <c r="A6713" t="s">
        <v>3100</v>
      </c>
      <c r="B6713">
        <v>35</v>
      </c>
      <c r="C6713" s="54">
        <v>43313</v>
      </c>
      <c r="D6713" s="3" t="str">
        <f>YEAR(Datos_Consumo[[#This Row],[FECHA]])&amp;"-"&amp;MONTH(Datos_Consumo[[#This Row],[FECHA]])</f>
        <v>2018-8</v>
      </c>
    </row>
    <row r="6714" spans="1:4" x14ac:dyDescent="0.25">
      <c r="A6714" t="s">
        <v>3100</v>
      </c>
      <c r="B6714">
        <v>15</v>
      </c>
      <c r="C6714" s="54">
        <v>43344</v>
      </c>
      <c r="D6714" s="3" t="str">
        <f>YEAR(Datos_Consumo[[#This Row],[FECHA]])&amp;"-"&amp;MONTH(Datos_Consumo[[#This Row],[FECHA]])</f>
        <v>2018-9</v>
      </c>
    </row>
    <row r="6715" spans="1:4" x14ac:dyDescent="0.25">
      <c r="A6715" t="s">
        <v>3101</v>
      </c>
      <c r="B6715">
        <v>14</v>
      </c>
      <c r="C6715" s="54">
        <v>43313</v>
      </c>
      <c r="D6715" s="3" t="str">
        <f>YEAR(Datos_Consumo[[#This Row],[FECHA]])&amp;"-"&amp;MONTH(Datos_Consumo[[#This Row],[FECHA]])</f>
        <v>2018-8</v>
      </c>
    </row>
    <row r="6716" spans="1:4" x14ac:dyDescent="0.25">
      <c r="A6716" t="s">
        <v>3101</v>
      </c>
      <c r="B6716">
        <v>12</v>
      </c>
      <c r="C6716" s="54">
        <v>43344</v>
      </c>
      <c r="D6716" s="3" t="str">
        <f>YEAR(Datos_Consumo[[#This Row],[FECHA]])&amp;"-"&amp;MONTH(Datos_Consumo[[#This Row],[FECHA]])</f>
        <v>2018-9</v>
      </c>
    </row>
    <row r="6717" spans="1:4" x14ac:dyDescent="0.25">
      <c r="A6717" t="s">
        <v>3101</v>
      </c>
      <c r="B6717">
        <v>46</v>
      </c>
      <c r="C6717" s="54">
        <v>43374</v>
      </c>
      <c r="D6717" s="3" t="str">
        <f>YEAR(Datos_Consumo[[#This Row],[FECHA]])&amp;"-"&amp;MONTH(Datos_Consumo[[#This Row],[FECHA]])</f>
        <v>2018-10</v>
      </c>
    </row>
    <row r="6718" spans="1:4" x14ac:dyDescent="0.25">
      <c r="A6718" t="s">
        <v>3101</v>
      </c>
      <c r="B6718">
        <v>11</v>
      </c>
      <c r="C6718" s="54">
        <v>43405</v>
      </c>
      <c r="D6718" s="3" t="str">
        <f>YEAR(Datos_Consumo[[#This Row],[FECHA]])&amp;"-"&amp;MONTH(Datos_Consumo[[#This Row],[FECHA]])</f>
        <v>2018-11</v>
      </c>
    </row>
    <row r="6719" spans="1:4" x14ac:dyDescent="0.25">
      <c r="A6719" t="s">
        <v>3101</v>
      </c>
      <c r="B6719">
        <v>11</v>
      </c>
      <c r="C6719" s="54">
        <v>43435</v>
      </c>
      <c r="D6719" s="3" t="str">
        <f>YEAR(Datos_Consumo[[#This Row],[FECHA]])&amp;"-"&amp;MONTH(Datos_Consumo[[#This Row],[FECHA]])</f>
        <v>2018-12</v>
      </c>
    </row>
    <row r="6720" spans="1:4" x14ac:dyDescent="0.25">
      <c r="A6720" t="s">
        <v>3101</v>
      </c>
      <c r="B6720">
        <v>3</v>
      </c>
      <c r="C6720" s="54">
        <v>43466</v>
      </c>
      <c r="D6720" s="3" t="str">
        <f>YEAR(Datos_Consumo[[#This Row],[FECHA]])&amp;"-"&amp;MONTH(Datos_Consumo[[#This Row],[FECHA]])</f>
        <v>2019-1</v>
      </c>
    </row>
    <row r="6721" spans="1:4" x14ac:dyDescent="0.25">
      <c r="A6721" t="s">
        <v>3102</v>
      </c>
      <c r="B6721">
        <v>8</v>
      </c>
      <c r="C6721" s="54">
        <v>43313</v>
      </c>
      <c r="D6721" s="3" t="str">
        <f>YEAR(Datos_Consumo[[#This Row],[FECHA]])&amp;"-"&amp;MONTH(Datos_Consumo[[#This Row],[FECHA]])</f>
        <v>2018-8</v>
      </c>
    </row>
    <row r="6722" spans="1:4" x14ac:dyDescent="0.25">
      <c r="A6722" t="s">
        <v>3102</v>
      </c>
      <c r="B6722">
        <v>13</v>
      </c>
      <c r="C6722" s="54">
        <v>43344</v>
      </c>
      <c r="D6722" s="3" t="str">
        <f>YEAR(Datos_Consumo[[#This Row],[FECHA]])&amp;"-"&amp;MONTH(Datos_Consumo[[#This Row],[FECHA]])</f>
        <v>2018-9</v>
      </c>
    </row>
    <row r="6723" spans="1:4" x14ac:dyDescent="0.25">
      <c r="A6723" t="s">
        <v>3102</v>
      </c>
      <c r="B6723">
        <v>10</v>
      </c>
      <c r="C6723" s="54">
        <v>43374</v>
      </c>
      <c r="D6723" s="3" t="str">
        <f>YEAR(Datos_Consumo[[#This Row],[FECHA]])&amp;"-"&amp;MONTH(Datos_Consumo[[#This Row],[FECHA]])</f>
        <v>2018-10</v>
      </c>
    </row>
    <row r="6724" spans="1:4" x14ac:dyDescent="0.25">
      <c r="A6724" t="s">
        <v>3102</v>
      </c>
      <c r="B6724">
        <v>18</v>
      </c>
      <c r="C6724" s="54">
        <v>43405</v>
      </c>
      <c r="D6724" s="3" t="str">
        <f>YEAR(Datos_Consumo[[#This Row],[FECHA]])&amp;"-"&amp;MONTH(Datos_Consumo[[#This Row],[FECHA]])</f>
        <v>2018-11</v>
      </c>
    </row>
    <row r="6725" spans="1:4" x14ac:dyDescent="0.25">
      <c r="A6725" t="s">
        <v>3103</v>
      </c>
      <c r="B6725">
        <v>80</v>
      </c>
      <c r="C6725" s="54">
        <v>43313</v>
      </c>
      <c r="D6725" s="3" t="str">
        <f>YEAR(Datos_Consumo[[#This Row],[FECHA]])&amp;"-"&amp;MONTH(Datos_Consumo[[#This Row],[FECHA]])</f>
        <v>2018-8</v>
      </c>
    </row>
    <row r="6726" spans="1:4" x14ac:dyDescent="0.25">
      <c r="A6726" t="s">
        <v>3103</v>
      </c>
      <c r="B6726">
        <v>65</v>
      </c>
      <c r="C6726" s="54">
        <v>43344</v>
      </c>
      <c r="D6726" s="3" t="str">
        <f>YEAR(Datos_Consumo[[#This Row],[FECHA]])&amp;"-"&amp;MONTH(Datos_Consumo[[#This Row],[FECHA]])</f>
        <v>2018-9</v>
      </c>
    </row>
    <row r="6727" spans="1:4" x14ac:dyDescent="0.25">
      <c r="A6727" t="s">
        <v>3103</v>
      </c>
      <c r="B6727">
        <v>41</v>
      </c>
      <c r="C6727" s="54">
        <v>43374</v>
      </c>
      <c r="D6727" s="3" t="str">
        <f>YEAR(Datos_Consumo[[#This Row],[FECHA]])&amp;"-"&amp;MONTH(Datos_Consumo[[#This Row],[FECHA]])</f>
        <v>2018-10</v>
      </c>
    </row>
    <row r="6728" spans="1:4" x14ac:dyDescent="0.25">
      <c r="A6728" t="s">
        <v>3103</v>
      </c>
      <c r="B6728">
        <v>84</v>
      </c>
      <c r="C6728" s="54">
        <v>43405</v>
      </c>
      <c r="D6728" s="3" t="str">
        <f>YEAR(Datos_Consumo[[#This Row],[FECHA]])&amp;"-"&amp;MONTH(Datos_Consumo[[#This Row],[FECHA]])</f>
        <v>2018-11</v>
      </c>
    </row>
    <row r="6729" spans="1:4" x14ac:dyDescent="0.25">
      <c r="A6729" t="s">
        <v>3103</v>
      </c>
      <c r="B6729">
        <v>62</v>
      </c>
      <c r="C6729" s="54">
        <v>43435</v>
      </c>
      <c r="D6729" s="3" t="str">
        <f>YEAR(Datos_Consumo[[#This Row],[FECHA]])&amp;"-"&amp;MONTH(Datos_Consumo[[#This Row],[FECHA]])</f>
        <v>2018-12</v>
      </c>
    </row>
    <row r="6730" spans="1:4" x14ac:dyDescent="0.25">
      <c r="A6730" t="s">
        <v>3103</v>
      </c>
      <c r="B6730">
        <v>17</v>
      </c>
      <c r="C6730" s="54">
        <v>43466</v>
      </c>
      <c r="D6730" s="3" t="str">
        <f>YEAR(Datos_Consumo[[#This Row],[FECHA]])&amp;"-"&amp;MONTH(Datos_Consumo[[#This Row],[FECHA]])</f>
        <v>2019-1</v>
      </c>
    </row>
    <row r="6731" spans="1:4" x14ac:dyDescent="0.25">
      <c r="A6731" t="s">
        <v>3104</v>
      </c>
      <c r="B6731">
        <v>171</v>
      </c>
      <c r="C6731" s="54">
        <v>43313</v>
      </c>
      <c r="D6731" s="3" t="str">
        <f>YEAR(Datos_Consumo[[#This Row],[FECHA]])&amp;"-"&amp;MONTH(Datos_Consumo[[#This Row],[FECHA]])</f>
        <v>2018-8</v>
      </c>
    </row>
    <row r="6732" spans="1:4" x14ac:dyDescent="0.25">
      <c r="A6732" t="s">
        <v>3104</v>
      </c>
      <c r="B6732">
        <v>8</v>
      </c>
      <c r="C6732" s="54">
        <v>43344</v>
      </c>
      <c r="D6732" s="3" t="str">
        <f>YEAR(Datos_Consumo[[#This Row],[FECHA]])&amp;"-"&amp;MONTH(Datos_Consumo[[#This Row],[FECHA]])</f>
        <v>2018-9</v>
      </c>
    </row>
    <row r="6733" spans="1:4" x14ac:dyDescent="0.25">
      <c r="A6733" t="s">
        <v>3104</v>
      </c>
      <c r="B6733">
        <v>2</v>
      </c>
      <c r="C6733" s="54">
        <v>43374</v>
      </c>
      <c r="D6733" s="3" t="str">
        <f>YEAR(Datos_Consumo[[#This Row],[FECHA]])&amp;"-"&amp;MONTH(Datos_Consumo[[#This Row],[FECHA]])</f>
        <v>2018-10</v>
      </c>
    </row>
    <row r="6734" spans="1:4" x14ac:dyDescent="0.25">
      <c r="A6734" t="s">
        <v>3104</v>
      </c>
      <c r="B6734">
        <v>293</v>
      </c>
      <c r="C6734" s="54">
        <v>43435</v>
      </c>
      <c r="D6734" s="3" t="str">
        <f>YEAR(Datos_Consumo[[#This Row],[FECHA]])&amp;"-"&amp;MONTH(Datos_Consumo[[#This Row],[FECHA]])</f>
        <v>2018-12</v>
      </c>
    </row>
    <row r="6735" spans="1:4" x14ac:dyDescent="0.25">
      <c r="A6735" t="s">
        <v>3104</v>
      </c>
      <c r="B6735">
        <v>55</v>
      </c>
      <c r="C6735" s="54">
        <v>43466</v>
      </c>
      <c r="D6735" s="3" t="str">
        <f>YEAR(Datos_Consumo[[#This Row],[FECHA]])&amp;"-"&amp;MONTH(Datos_Consumo[[#This Row],[FECHA]])</f>
        <v>2019-1</v>
      </c>
    </row>
    <row r="6736" spans="1:4" x14ac:dyDescent="0.25">
      <c r="A6736" t="s">
        <v>3105</v>
      </c>
      <c r="B6736">
        <v>60</v>
      </c>
      <c r="C6736" s="54">
        <v>43374</v>
      </c>
      <c r="D6736" s="3" t="str">
        <f>YEAR(Datos_Consumo[[#This Row],[FECHA]])&amp;"-"&amp;MONTH(Datos_Consumo[[#This Row],[FECHA]])</f>
        <v>2018-10</v>
      </c>
    </row>
    <row r="6737" spans="1:4" x14ac:dyDescent="0.25">
      <c r="A6737" t="s">
        <v>3105</v>
      </c>
      <c r="B6737">
        <v>5</v>
      </c>
      <c r="C6737" s="54">
        <v>43435</v>
      </c>
      <c r="D6737" s="3" t="str">
        <f>YEAR(Datos_Consumo[[#This Row],[FECHA]])&amp;"-"&amp;MONTH(Datos_Consumo[[#This Row],[FECHA]])</f>
        <v>2018-12</v>
      </c>
    </row>
    <row r="6738" spans="1:4" x14ac:dyDescent="0.25">
      <c r="A6738" t="s">
        <v>3106</v>
      </c>
      <c r="B6738">
        <v>5</v>
      </c>
      <c r="C6738" s="54">
        <v>43313</v>
      </c>
      <c r="D6738" s="3" t="str">
        <f>YEAR(Datos_Consumo[[#This Row],[FECHA]])&amp;"-"&amp;MONTH(Datos_Consumo[[#This Row],[FECHA]])</f>
        <v>2018-8</v>
      </c>
    </row>
    <row r="6739" spans="1:4" x14ac:dyDescent="0.25">
      <c r="A6739" t="s">
        <v>3106</v>
      </c>
      <c r="B6739">
        <v>27</v>
      </c>
      <c r="C6739" s="54">
        <v>43344</v>
      </c>
      <c r="D6739" s="3" t="str">
        <f>YEAR(Datos_Consumo[[#This Row],[FECHA]])&amp;"-"&amp;MONTH(Datos_Consumo[[#This Row],[FECHA]])</f>
        <v>2018-9</v>
      </c>
    </row>
    <row r="6740" spans="1:4" x14ac:dyDescent="0.25">
      <c r="A6740" t="s">
        <v>3106</v>
      </c>
      <c r="B6740">
        <v>6</v>
      </c>
      <c r="C6740" s="54">
        <v>43374</v>
      </c>
      <c r="D6740" s="3" t="str">
        <f>YEAR(Datos_Consumo[[#This Row],[FECHA]])&amp;"-"&amp;MONTH(Datos_Consumo[[#This Row],[FECHA]])</f>
        <v>2018-10</v>
      </c>
    </row>
    <row r="6741" spans="1:4" x14ac:dyDescent="0.25">
      <c r="A6741" t="s">
        <v>3106</v>
      </c>
      <c r="B6741">
        <v>10</v>
      </c>
      <c r="C6741" s="54">
        <v>43405</v>
      </c>
      <c r="D6741" s="3" t="str">
        <f>YEAR(Datos_Consumo[[#This Row],[FECHA]])&amp;"-"&amp;MONTH(Datos_Consumo[[#This Row],[FECHA]])</f>
        <v>2018-11</v>
      </c>
    </row>
    <row r="6742" spans="1:4" x14ac:dyDescent="0.25">
      <c r="A6742" t="s">
        <v>3106</v>
      </c>
      <c r="B6742">
        <v>5</v>
      </c>
      <c r="C6742" s="54">
        <v>43435</v>
      </c>
      <c r="D6742" s="3" t="str">
        <f>YEAR(Datos_Consumo[[#This Row],[FECHA]])&amp;"-"&amp;MONTH(Datos_Consumo[[#This Row],[FECHA]])</f>
        <v>2018-12</v>
      </c>
    </row>
    <row r="6743" spans="1:4" x14ac:dyDescent="0.25">
      <c r="A6743" t="s">
        <v>3106</v>
      </c>
      <c r="B6743">
        <v>3</v>
      </c>
      <c r="C6743" s="54">
        <v>43466</v>
      </c>
      <c r="D6743" s="3" t="str">
        <f>YEAR(Datos_Consumo[[#This Row],[FECHA]])&amp;"-"&amp;MONTH(Datos_Consumo[[#This Row],[FECHA]])</f>
        <v>2019-1</v>
      </c>
    </row>
    <row r="6744" spans="1:4" x14ac:dyDescent="0.25">
      <c r="A6744" t="s">
        <v>3107</v>
      </c>
      <c r="B6744">
        <v>116</v>
      </c>
      <c r="C6744" s="54">
        <v>43313</v>
      </c>
      <c r="D6744" s="3" t="str">
        <f>YEAR(Datos_Consumo[[#This Row],[FECHA]])&amp;"-"&amp;MONTH(Datos_Consumo[[#This Row],[FECHA]])</f>
        <v>2018-8</v>
      </c>
    </row>
    <row r="6745" spans="1:4" x14ac:dyDescent="0.25">
      <c r="A6745" t="s">
        <v>3107</v>
      </c>
      <c r="B6745">
        <v>2</v>
      </c>
      <c r="C6745" s="54">
        <v>43344</v>
      </c>
      <c r="D6745" s="3" t="str">
        <f>YEAR(Datos_Consumo[[#This Row],[FECHA]])&amp;"-"&amp;MONTH(Datos_Consumo[[#This Row],[FECHA]])</f>
        <v>2018-9</v>
      </c>
    </row>
    <row r="6746" spans="1:4" x14ac:dyDescent="0.25">
      <c r="A6746" t="s">
        <v>3107</v>
      </c>
      <c r="B6746">
        <v>10</v>
      </c>
      <c r="C6746" s="54">
        <v>43374</v>
      </c>
      <c r="D6746" s="3" t="str">
        <f>YEAR(Datos_Consumo[[#This Row],[FECHA]])&amp;"-"&amp;MONTH(Datos_Consumo[[#This Row],[FECHA]])</f>
        <v>2018-10</v>
      </c>
    </row>
    <row r="6747" spans="1:4" x14ac:dyDescent="0.25">
      <c r="A6747" t="s">
        <v>3107</v>
      </c>
      <c r="B6747">
        <v>22</v>
      </c>
      <c r="C6747" s="54">
        <v>43405</v>
      </c>
      <c r="D6747" s="3" t="str">
        <f>YEAR(Datos_Consumo[[#This Row],[FECHA]])&amp;"-"&amp;MONTH(Datos_Consumo[[#This Row],[FECHA]])</f>
        <v>2018-11</v>
      </c>
    </row>
    <row r="6748" spans="1:4" x14ac:dyDescent="0.25">
      <c r="A6748" t="s">
        <v>3107</v>
      </c>
      <c r="B6748">
        <v>37</v>
      </c>
      <c r="C6748" s="54">
        <v>43435</v>
      </c>
      <c r="D6748" s="3" t="str">
        <f>YEAR(Datos_Consumo[[#This Row],[FECHA]])&amp;"-"&amp;MONTH(Datos_Consumo[[#This Row],[FECHA]])</f>
        <v>2018-12</v>
      </c>
    </row>
    <row r="6749" spans="1:4" x14ac:dyDescent="0.25">
      <c r="A6749" t="s">
        <v>3107</v>
      </c>
      <c r="B6749">
        <v>11</v>
      </c>
      <c r="C6749" s="54">
        <v>43466</v>
      </c>
      <c r="D6749" s="3" t="str">
        <f>YEAR(Datos_Consumo[[#This Row],[FECHA]])&amp;"-"&amp;MONTH(Datos_Consumo[[#This Row],[FECHA]])</f>
        <v>2019-1</v>
      </c>
    </row>
    <row r="6750" spans="1:4" x14ac:dyDescent="0.25">
      <c r="A6750" t="s">
        <v>3108</v>
      </c>
      <c r="B6750">
        <v>55</v>
      </c>
      <c r="C6750" s="54">
        <v>43313</v>
      </c>
      <c r="D6750" s="3" t="str">
        <f>YEAR(Datos_Consumo[[#This Row],[FECHA]])&amp;"-"&amp;MONTH(Datos_Consumo[[#This Row],[FECHA]])</f>
        <v>2018-8</v>
      </c>
    </row>
    <row r="6751" spans="1:4" x14ac:dyDescent="0.25">
      <c r="A6751" t="s">
        <v>3108</v>
      </c>
      <c r="B6751">
        <v>15</v>
      </c>
      <c r="C6751" s="54">
        <v>43344</v>
      </c>
      <c r="D6751" s="3" t="str">
        <f>YEAR(Datos_Consumo[[#This Row],[FECHA]])&amp;"-"&amp;MONTH(Datos_Consumo[[#This Row],[FECHA]])</f>
        <v>2018-9</v>
      </c>
    </row>
    <row r="6752" spans="1:4" x14ac:dyDescent="0.25">
      <c r="A6752" t="s">
        <v>3108</v>
      </c>
      <c r="B6752">
        <v>47</v>
      </c>
      <c r="C6752" s="54">
        <v>43374</v>
      </c>
      <c r="D6752" s="3" t="str">
        <f>YEAR(Datos_Consumo[[#This Row],[FECHA]])&amp;"-"&amp;MONTH(Datos_Consumo[[#This Row],[FECHA]])</f>
        <v>2018-10</v>
      </c>
    </row>
    <row r="6753" spans="1:4" x14ac:dyDescent="0.25">
      <c r="A6753" t="s">
        <v>3108</v>
      </c>
      <c r="B6753">
        <v>41</v>
      </c>
      <c r="C6753" s="54">
        <v>43405</v>
      </c>
      <c r="D6753" s="3" t="str">
        <f>YEAR(Datos_Consumo[[#This Row],[FECHA]])&amp;"-"&amp;MONTH(Datos_Consumo[[#This Row],[FECHA]])</f>
        <v>2018-11</v>
      </c>
    </row>
    <row r="6754" spans="1:4" x14ac:dyDescent="0.25">
      <c r="A6754" t="s">
        <v>3108</v>
      </c>
      <c r="B6754">
        <v>28</v>
      </c>
      <c r="C6754" s="54">
        <v>43435</v>
      </c>
      <c r="D6754" s="3" t="str">
        <f>YEAR(Datos_Consumo[[#This Row],[FECHA]])&amp;"-"&amp;MONTH(Datos_Consumo[[#This Row],[FECHA]])</f>
        <v>2018-12</v>
      </c>
    </row>
    <row r="6755" spans="1:4" x14ac:dyDescent="0.25">
      <c r="A6755" t="s">
        <v>3108</v>
      </c>
      <c r="B6755">
        <v>19</v>
      </c>
      <c r="C6755" s="54">
        <v>43466</v>
      </c>
      <c r="D6755" s="3" t="str">
        <f>YEAR(Datos_Consumo[[#This Row],[FECHA]])&amp;"-"&amp;MONTH(Datos_Consumo[[#This Row],[FECHA]])</f>
        <v>2019-1</v>
      </c>
    </row>
    <row r="6756" spans="1:4" x14ac:dyDescent="0.25">
      <c r="A6756" t="s">
        <v>3109</v>
      </c>
      <c r="B6756">
        <v>24</v>
      </c>
      <c r="C6756" s="54">
        <v>43313</v>
      </c>
      <c r="D6756" s="3" t="str">
        <f>YEAR(Datos_Consumo[[#This Row],[FECHA]])&amp;"-"&amp;MONTH(Datos_Consumo[[#This Row],[FECHA]])</f>
        <v>2018-8</v>
      </c>
    </row>
    <row r="6757" spans="1:4" x14ac:dyDescent="0.25">
      <c r="A6757" t="s">
        <v>3109</v>
      </c>
      <c r="B6757">
        <v>74</v>
      </c>
      <c r="C6757" s="54">
        <v>43344</v>
      </c>
      <c r="D6757" s="3" t="str">
        <f>YEAR(Datos_Consumo[[#This Row],[FECHA]])&amp;"-"&amp;MONTH(Datos_Consumo[[#This Row],[FECHA]])</f>
        <v>2018-9</v>
      </c>
    </row>
    <row r="6758" spans="1:4" x14ac:dyDescent="0.25">
      <c r="A6758" t="s">
        <v>3109</v>
      </c>
      <c r="B6758">
        <v>31</v>
      </c>
      <c r="C6758" s="54">
        <v>43374</v>
      </c>
      <c r="D6758" s="3" t="str">
        <f>YEAR(Datos_Consumo[[#This Row],[FECHA]])&amp;"-"&amp;MONTH(Datos_Consumo[[#This Row],[FECHA]])</f>
        <v>2018-10</v>
      </c>
    </row>
    <row r="6759" spans="1:4" x14ac:dyDescent="0.25">
      <c r="A6759" t="s">
        <v>3109</v>
      </c>
      <c r="B6759">
        <v>93</v>
      </c>
      <c r="C6759" s="54">
        <v>43405</v>
      </c>
      <c r="D6759" s="3" t="str">
        <f>YEAR(Datos_Consumo[[#This Row],[FECHA]])&amp;"-"&amp;MONTH(Datos_Consumo[[#This Row],[FECHA]])</f>
        <v>2018-11</v>
      </c>
    </row>
    <row r="6760" spans="1:4" x14ac:dyDescent="0.25">
      <c r="A6760" t="s">
        <v>3109</v>
      </c>
      <c r="B6760">
        <v>11</v>
      </c>
      <c r="C6760" s="54">
        <v>43435</v>
      </c>
      <c r="D6760" s="3" t="str">
        <f>YEAR(Datos_Consumo[[#This Row],[FECHA]])&amp;"-"&amp;MONTH(Datos_Consumo[[#This Row],[FECHA]])</f>
        <v>2018-12</v>
      </c>
    </row>
    <row r="6761" spans="1:4" x14ac:dyDescent="0.25">
      <c r="A6761" t="s">
        <v>3109</v>
      </c>
      <c r="B6761">
        <v>6</v>
      </c>
      <c r="C6761" s="54">
        <v>43466</v>
      </c>
      <c r="D6761" s="3" t="str">
        <f>YEAR(Datos_Consumo[[#This Row],[FECHA]])&amp;"-"&amp;MONTH(Datos_Consumo[[#This Row],[FECHA]])</f>
        <v>2019-1</v>
      </c>
    </row>
    <row r="6762" spans="1:4" x14ac:dyDescent="0.25">
      <c r="A6762" t="s">
        <v>3110</v>
      </c>
      <c r="B6762">
        <v>7</v>
      </c>
      <c r="C6762" s="54">
        <v>43313</v>
      </c>
      <c r="D6762" s="3" t="str">
        <f>YEAR(Datos_Consumo[[#This Row],[FECHA]])&amp;"-"&amp;MONTH(Datos_Consumo[[#This Row],[FECHA]])</f>
        <v>2018-8</v>
      </c>
    </row>
    <row r="6763" spans="1:4" x14ac:dyDescent="0.25">
      <c r="A6763" t="s">
        <v>3110</v>
      </c>
      <c r="B6763">
        <v>25</v>
      </c>
      <c r="C6763" s="54">
        <v>43344</v>
      </c>
      <c r="D6763" s="3" t="str">
        <f>YEAR(Datos_Consumo[[#This Row],[FECHA]])&amp;"-"&amp;MONTH(Datos_Consumo[[#This Row],[FECHA]])</f>
        <v>2018-9</v>
      </c>
    </row>
    <row r="6764" spans="1:4" x14ac:dyDescent="0.25">
      <c r="A6764" t="s">
        <v>3110</v>
      </c>
      <c r="B6764">
        <v>5</v>
      </c>
      <c r="C6764" s="54">
        <v>43374</v>
      </c>
      <c r="D6764" s="3" t="str">
        <f>YEAR(Datos_Consumo[[#This Row],[FECHA]])&amp;"-"&amp;MONTH(Datos_Consumo[[#This Row],[FECHA]])</f>
        <v>2018-10</v>
      </c>
    </row>
    <row r="6765" spans="1:4" x14ac:dyDescent="0.25">
      <c r="A6765" t="s">
        <v>3110</v>
      </c>
      <c r="B6765">
        <v>13</v>
      </c>
      <c r="C6765" s="54">
        <v>43405</v>
      </c>
      <c r="D6765" s="3" t="str">
        <f>YEAR(Datos_Consumo[[#This Row],[FECHA]])&amp;"-"&amp;MONTH(Datos_Consumo[[#This Row],[FECHA]])</f>
        <v>2018-11</v>
      </c>
    </row>
    <row r="6766" spans="1:4" x14ac:dyDescent="0.25">
      <c r="A6766" t="s">
        <v>3111</v>
      </c>
      <c r="B6766">
        <v>53</v>
      </c>
      <c r="C6766" s="54">
        <v>43313</v>
      </c>
      <c r="D6766" s="3" t="str">
        <f>YEAR(Datos_Consumo[[#This Row],[FECHA]])&amp;"-"&amp;MONTH(Datos_Consumo[[#This Row],[FECHA]])</f>
        <v>2018-8</v>
      </c>
    </row>
    <row r="6767" spans="1:4" x14ac:dyDescent="0.25">
      <c r="A6767" t="s">
        <v>3111</v>
      </c>
      <c r="B6767">
        <v>290</v>
      </c>
      <c r="C6767" s="54">
        <v>43344</v>
      </c>
      <c r="D6767" s="3" t="str">
        <f>YEAR(Datos_Consumo[[#This Row],[FECHA]])&amp;"-"&amp;MONTH(Datos_Consumo[[#This Row],[FECHA]])</f>
        <v>2018-9</v>
      </c>
    </row>
    <row r="6768" spans="1:4" x14ac:dyDescent="0.25">
      <c r="A6768" t="s">
        <v>3111</v>
      </c>
      <c r="B6768">
        <v>14</v>
      </c>
      <c r="C6768" s="54">
        <v>43374</v>
      </c>
      <c r="D6768" s="3" t="str">
        <f>YEAR(Datos_Consumo[[#This Row],[FECHA]])&amp;"-"&amp;MONTH(Datos_Consumo[[#This Row],[FECHA]])</f>
        <v>2018-10</v>
      </c>
    </row>
    <row r="6769" spans="1:4" x14ac:dyDescent="0.25">
      <c r="A6769" t="s">
        <v>3111</v>
      </c>
      <c r="B6769">
        <v>18</v>
      </c>
      <c r="C6769" s="54">
        <v>43405</v>
      </c>
      <c r="D6769" s="3" t="str">
        <f>YEAR(Datos_Consumo[[#This Row],[FECHA]])&amp;"-"&amp;MONTH(Datos_Consumo[[#This Row],[FECHA]])</f>
        <v>2018-11</v>
      </c>
    </row>
    <row r="6770" spans="1:4" x14ac:dyDescent="0.25">
      <c r="A6770" t="s">
        <v>3111</v>
      </c>
      <c r="B6770">
        <v>32</v>
      </c>
      <c r="C6770" s="54">
        <v>43435</v>
      </c>
      <c r="D6770" s="3" t="str">
        <f>YEAR(Datos_Consumo[[#This Row],[FECHA]])&amp;"-"&amp;MONTH(Datos_Consumo[[#This Row],[FECHA]])</f>
        <v>2018-12</v>
      </c>
    </row>
    <row r="6771" spans="1:4" x14ac:dyDescent="0.25">
      <c r="A6771" t="s">
        <v>3112</v>
      </c>
      <c r="B6771">
        <v>9</v>
      </c>
      <c r="C6771" s="54">
        <v>43313</v>
      </c>
      <c r="D6771" s="3" t="str">
        <f>YEAR(Datos_Consumo[[#This Row],[FECHA]])&amp;"-"&amp;MONTH(Datos_Consumo[[#This Row],[FECHA]])</f>
        <v>2018-8</v>
      </c>
    </row>
    <row r="6772" spans="1:4" x14ac:dyDescent="0.25">
      <c r="A6772" t="s">
        <v>3112</v>
      </c>
      <c r="B6772">
        <v>20</v>
      </c>
      <c r="C6772" s="54">
        <v>43374</v>
      </c>
      <c r="D6772" s="3" t="str">
        <f>YEAR(Datos_Consumo[[#This Row],[FECHA]])&amp;"-"&amp;MONTH(Datos_Consumo[[#This Row],[FECHA]])</f>
        <v>2018-10</v>
      </c>
    </row>
    <row r="6773" spans="1:4" x14ac:dyDescent="0.25">
      <c r="A6773" t="s">
        <v>3112</v>
      </c>
      <c r="B6773">
        <v>29</v>
      </c>
      <c r="C6773" s="54">
        <v>43405</v>
      </c>
      <c r="D6773" s="3" t="str">
        <f>YEAR(Datos_Consumo[[#This Row],[FECHA]])&amp;"-"&amp;MONTH(Datos_Consumo[[#This Row],[FECHA]])</f>
        <v>2018-11</v>
      </c>
    </row>
    <row r="6774" spans="1:4" x14ac:dyDescent="0.25">
      <c r="A6774" t="s">
        <v>3113</v>
      </c>
      <c r="B6774">
        <v>14</v>
      </c>
      <c r="C6774" s="54">
        <v>43313</v>
      </c>
      <c r="D6774" s="3" t="str">
        <f>YEAR(Datos_Consumo[[#This Row],[FECHA]])&amp;"-"&amp;MONTH(Datos_Consumo[[#This Row],[FECHA]])</f>
        <v>2018-8</v>
      </c>
    </row>
    <row r="6775" spans="1:4" x14ac:dyDescent="0.25">
      <c r="A6775" t="s">
        <v>3113</v>
      </c>
      <c r="B6775">
        <v>14</v>
      </c>
      <c r="C6775" s="54">
        <v>43344</v>
      </c>
      <c r="D6775" s="3" t="str">
        <f>YEAR(Datos_Consumo[[#This Row],[FECHA]])&amp;"-"&amp;MONTH(Datos_Consumo[[#This Row],[FECHA]])</f>
        <v>2018-9</v>
      </c>
    </row>
    <row r="6776" spans="1:4" x14ac:dyDescent="0.25">
      <c r="A6776" t="s">
        <v>3113</v>
      </c>
      <c r="B6776">
        <v>13</v>
      </c>
      <c r="C6776" s="54">
        <v>43374</v>
      </c>
      <c r="D6776" s="3" t="str">
        <f>YEAR(Datos_Consumo[[#This Row],[FECHA]])&amp;"-"&amp;MONTH(Datos_Consumo[[#This Row],[FECHA]])</f>
        <v>2018-10</v>
      </c>
    </row>
    <row r="6777" spans="1:4" x14ac:dyDescent="0.25">
      <c r="A6777" t="s">
        <v>3113</v>
      </c>
      <c r="B6777">
        <v>24</v>
      </c>
      <c r="C6777" s="54">
        <v>43405</v>
      </c>
      <c r="D6777" s="3" t="str">
        <f>YEAR(Datos_Consumo[[#This Row],[FECHA]])&amp;"-"&amp;MONTH(Datos_Consumo[[#This Row],[FECHA]])</f>
        <v>2018-11</v>
      </c>
    </row>
    <row r="6778" spans="1:4" x14ac:dyDescent="0.25">
      <c r="A6778" t="s">
        <v>3113</v>
      </c>
      <c r="B6778">
        <v>11</v>
      </c>
      <c r="C6778" s="54">
        <v>43435</v>
      </c>
      <c r="D6778" s="3" t="str">
        <f>YEAR(Datos_Consumo[[#This Row],[FECHA]])&amp;"-"&amp;MONTH(Datos_Consumo[[#This Row],[FECHA]])</f>
        <v>2018-12</v>
      </c>
    </row>
    <row r="6779" spans="1:4" x14ac:dyDescent="0.25">
      <c r="A6779" t="s">
        <v>3113</v>
      </c>
      <c r="B6779">
        <v>7</v>
      </c>
      <c r="C6779" s="54">
        <v>43466</v>
      </c>
      <c r="D6779" s="3" t="str">
        <f>YEAR(Datos_Consumo[[#This Row],[FECHA]])&amp;"-"&amp;MONTH(Datos_Consumo[[#This Row],[FECHA]])</f>
        <v>2019-1</v>
      </c>
    </row>
    <row r="6780" spans="1:4" x14ac:dyDescent="0.25">
      <c r="A6780" t="s">
        <v>3114</v>
      </c>
      <c r="B6780">
        <v>617</v>
      </c>
      <c r="C6780" s="54">
        <v>43313</v>
      </c>
      <c r="D6780" s="3" t="str">
        <f>YEAR(Datos_Consumo[[#This Row],[FECHA]])&amp;"-"&amp;MONTH(Datos_Consumo[[#This Row],[FECHA]])</f>
        <v>2018-8</v>
      </c>
    </row>
    <row r="6781" spans="1:4" x14ac:dyDescent="0.25">
      <c r="A6781" t="s">
        <v>3114</v>
      </c>
      <c r="B6781">
        <v>9</v>
      </c>
      <c r="C6781" s="54">
        <v>43374</v>
      </c>
      <c r="D6781" s="3" t="str">
        <f>YEAR(Datos_Consumo[[#This Row],[FECHA]])&amp;"-"&amp;MONTH(Datos_Consumo[[#This Row],[FECHA]])</f>
        <v>2018-10</v>
      </c>
    </row>
    <row r="6782" spans="1:4" x14ac:dyDescent="0.25">
      <c r="A6782" t="s">
        <v>3114</v>
      </c>
      <c r="B6782">
        <v>448</v>
      </c>
      <c r="C6782" s="54">
        <v>43405</v>
      </c>
      <c r="D6782" s="3" t="str">
        <f>YEAR(Datos_Consumo[[#This Row],[FECHA]])&amp;"-"&amp;MONTH(Datos_Consumo[[#This Row],[FECHA]])</f>
        <v>2018-11</v>
      </c>
    </row>
    <row r="6783" spans="1:4" x14ac:dyDescent="0.25">
      <c r="A6783" t="s">
        <v>3114</v>
      </c>
      <c r="B6783">
        <v>238</v>
      </c>
      <c r="C6783" s="54">
        <v>43435</v>
      </c>
      <c r="D6783" s="3" t="str">
        <f>YEAR(Datos_Consumo[[#This Row],[FECHA]])&amp;"-"&amp;MONTH(Datos_Consumo[[#This Row],[FECHA]])</f>
        <v>2018-12</v>
      </c>
    </row>
    <row r="6784" spans="1:4" x14ac:dyDescent="0.25">
      <c r="A6784" t="s">
        <v>3114</v>
      </c>
      <c r="B6784">
        <v>109</v>
      </c>
      <c r="C6784" s="54">
        <v>43466</v>
      </c>
      <c r="D6784" s="3" t="str">
        <f>YEAR(Datos_Consumo[[#This Row],[FECHA]])&amp;"-"&amp;MONTH(Datos_Consumo[[#This Row],[FECHA]])</f>
        <v>2019-1</v>
      </c>
    </row>
    <row r="6785" spans="1:4" x14ac:dyDescent="0.25">
      <c r="A6785" t="s">
        <v>3115</v>
      </c>
      <c r="B6785">
        <v>78</v>
      </c>
      <c r="C6785" s="54">
        <v>43313</v>
      </c>
      <c r="D6785" s="3" t="str">
        <f>YEAR(Datos_Consumo[[#This Row],[FECHA]])&amp;"-"&amp;MONTH(Datos_Consumo[[#This Row],[FECHA]])</f>
        <v>2018-8</v>
      </c>
    </row>
    <row r="6786" spans="1:4" x14ac:dyDescent="0.25">
      <c r="A6786" t="s">
        <v>3115</v>
      </c>
      <c r="B6786">
        <v>7</v>
      </c>
      <c r="C6786" s="54">
        <v>43344</v>
      </c>
      <c r="D6786" s="3" t="str">
        <f>YEAR(Datos_Consumo[[#This Row],[FECHA]])&amp;"-"&amp;MONTH(Datos_Consumo[[#This Row],[FECHA]])</f>
        <v>2018-9</v>
      </c>
    </row>
    <row r="6787" spans="1:4" x14ac:dyDescent="0.25">
      <c r="A6787" t="s">
        <v>3116</v>
      </c>
      <c r="B6787">
        <v>2445</v>
      </c>
      <c r="C6787" s="54">
        <v>43313</v>
      </c>
      <c r="D6787" s="3" t="str">
        <f>YEAR(Datos_Consumo[[#This Row],[FECHA]])&amp;"-"&amp;MONTH(Datos_Consumo[[#This Row],[FECHA]])</f>
        <v>2018-8</v>
      </c>
    </row>
    <row r="6788" spans="1:4" x14ac:dyDescent="0.25">
      <c r="A6788" t="s">
        <v>3116</v>
      </c>
      <c r="B6788">
        <v>2631</v>
      </c>
      <c r="C6788" s="54">
        <v>43344</v>
      </c>
      <c r="D6788" s="3" t="str">
        <f>YEAR(Datos_Consumo[[#This Row],[FECHA]])&amp;"-"&amp;MONTH(Datos_Consumo[[#This Row],[FECHA]])</f>
        <v>2018-9</v>
      </c>
    </row>
    <row r="6789" spans="1:4" x14ac:dyDescent="0.25">
      <c r="A6789" t="s">
        <v>3116</v>
      </c>
      <c r="B6789">
        <v>2792</v>
      </c>
      <c r="C6789" s="54">
        <v>43374</v>
      </c>
      <c r="D6789" s="3" t="str">
        <f>YEAR(Datos_Consumo[[#This Row],[FECHA]])&amp;"-"&amp;MONTH(Datos_Consumo[[#This Row],[FECHA]])</f>
        <v>2018-10</v>
      </c>
    </row>
    <row r="6790" spans="1:4" x14ac:dyDescent="0.25">
      <c r="A6790" t="s">
        <v>3116</v>
      </c>
      <c r="B6790">
        <v>3240</v>
      </c>
      <c r="C6790" s="54">
        <v>43405</v>
      </c>
      <c r="D6790" s="3" t="str">
        <f>YEAR(Datos_Consumo[[#This Row],[FECHA]])&amp;"-"&amp;MONTH(Datos_Consumo[[#This Row],[FECHA]])</f>
        <v>2018-11</v>
      </c>
    </row>
    <row r="6791" spans="1:4" x14ac:dyDescent="0.25">
      <c r="A6791" t="s">
        <v>3116</v>
      </c>
      <c r="B6791">
        <v>1635</v>
      </c>
      <c r="C6791" s="54">
        <v>43435</v>
      </c>
      <c r="D6791" s="3" t="str">
        <f>YEAR(Datos_Consumo[[#This Row],[FECHA]])&amp;"-"&amp;MONTH(Datos_Consumo[[#This Row],[FECHA]])</f>
        <v>2018-12</v>
      </c>
    </row>
    <row r="6792" spans="1:4" x14ac:dyDescent="0.25">
      <c r="A6792" t="s">
        <v>3116</v>
      </c>
      <c r="B6792">
        <v>1200</v>
      </c>
      <c r="C6792" s="54">
        <v>43466</v>
      </c>
      <c r="D6792" s="3" t="str">
        <f>YEAR(Datos_Consumo[[#This Row],[FECHA]])&amp;"-"&amp;MONTH(Datos_Consumo[[#This Row],[FECHA]])</f>
        <v>2019-1</v>
      </c>
    </row>
    <row r="6793" spans="1:4" x14ac:dyDescent="0.25">
      <c r="A6793" t="s">
        <v>3117</v>
      </c>
      <c r="B6793">
        <v>2077</v>
      </c>
      <c r="C6793" s="54">
        <v>43313</v>
      </c>
      <c r="D6793" s="3" t="str">
        <f>YEAR(Datos_Consumo[[#This Row],[FECHA]])&amp;"-"&amp;MONTH(Datos_Consumo[[#This Row],[FECHA]])</f>
        <v>2018-8</v>
      </c>
    </row>
    <row r="6794" spans="1:4" x14ac:dyDescent="0.25">
      <c r="A6794" t="s">
        <v>3117</v>
      </c>
      <c r="B6794">
        <v>2110</v>
      </c>
      <c r="C6794" s="54">
        <v>43344</v>
      </c>
      <c r="D6794" s="3" t="str">
        <f>YEAR(Datos_Consumo[[#This Row],[FECHA]])&amp;"-"&amp;MONTH(Datos_Consumo[[#This Row],[FECHA]])</f>
        <v>2018-9</v>
      </c>
    </row>
    <row r="6795" spans="1:4" x14ac:dyDescent="0.25">
      <c r="A6795" t="s">
        <v>3117</v>
      </c>
      <c r="B6795">
        <v>735</v>
      </c>
      <c r="C6795" s="54">
        <v>43374</v>
      </c>
      <c r="D6795" s="3" t="str">
        <f>YEAR(Datos_Consumo[[#This Row],[FECHA]])&amp;"-"&amp;MONTH(Datos_Consumo[[#This Row],[FECHA]])</f>
        <v>2018-10</v>
      </c>
    </row>
    <row r="6796" spans="1:4" x14ac:dyDescent="0.25">
      <c r="A6796" t="s">
        <v>3117</v>
      </c>
      <c r="B6796">
        <v>1610</v>
      </c>
      <c r="C6796" s="54">
        <v>43405</v>
      </c>
      <c r="D6796" s="3" t="str">
        <f>YEAR(Datos_Consumo[[#This Row],[FECHA]])&amp;"-"&amp;MONTH(Datos_Consumo[[#This Row],[FECHA]])</f>
        <v>2018-11</v>
      </c>
    </row>
    <row r="6797" spans="1:4" x14ac:dyDescent="0.25">
      <c r="A6797" t="s">
        <v>3117</v>
      </c>
      <c r="B6797">
        <v>1113</v>
      </c>
      <c r="C6797" s="54">
        <v>43435</v>
      </c>
      <c r="D6797" s="3" t="str">
        <f>YEAR(Datos_Consumo[[#This Row],[FECHA]])&amp;"-"&amp;MONTH(Datos_Consumo[[#This Row],[FECHA]])</f>
        <v>2018-12</v>
      </c>
    </row>
    <row r="6798" spans="1:4" x14ac:dyDescent="0.25">
      <c r="A6798" t="s">
        <v>3117</v>
      </c>
      <c r="B6798">
        <v>2639</v>
      </c>
      <c r="C6798" s="54">
        <v>43466</v>
      </c>
      <c r="D6798" s="3" t="str">
        <f>YEAR(Datos_Consumo[[#This Row],[FECHA]])&amp;"-"&amp;MONTH(Datos_Consumo[[#This Row],[FECHA]])</f>
        <v>2019-1</v>
      </c>
    </row>
    <row r="6799" spans="1:4" x14ac:dyDescent="0.25">
      <c r="A6799" t="s">
        <v>3118</v>
      </c>
      <c r="B6799">
        <v>40</v>
      </c>
      <c r="C6799" s="54">
        <v>43313</v>
      </c>
      <c r="D6799" s="3" t="str">
        <f>YEAR(Datos_Consumo[[#This Row],[FECHA]])&amp;"-"&amp;MONTH(Datos_Consumo[[#This Row],[FECHA]])</f>
        <v>2018-8</v>
      </c>
    </row>
    <row r="6800" spans="1:4" x14ac:dyDescent="0.25">
      <c r="A6800" t="s">
        <v>3118</v>
      </c>
      <c r="B6800">
        <v>32</v>
      </c>
      <c r="C6800" s="54">
        <v>43344</v>
      </c>
      <c r="D6800" s="3" t="str">
        <f>YEAR(Datos_Consumo[[#This Row],[FECHA]])&amp;"-"&amp;MONTH(Datos_Consumo[[#This Row],[FECHA]])</f>
        <v>2018-9</v>
      </c>
    </row>
    <row r="6801" spans="1:4" x14ac:dyDescent="0.25">
      <c r="A6801" t="s">
        <v>3118</v>
      </c>
      <c r="B6801">
        <v>62</v>
      </c>
      <c r="C6801" s="54">
        <v>43374</v>
      </c>
      <c r="D6801" s="3" t="str">
        <f>YEAR(Datos_Consumo[[#This Row],[FECHA]])&amp;"-"&amp;MONTH(Datos_Consumo[[#This Row],[FECHA]])</f>
        <v>2018-10</v>
      </c>
    </row>
    <row r="6802" spans="1:4" x14ac:dyDescent="0.25">
      <c r="A6802" t="s">
        <v>3118</v>
      </c>
      <c r="B6802">
        <v>2</v>
      </c>
      <c r="C6802" s="54">
        <v>43405</v>
      </c>
      <c r="D6802" s="3" t="str">
        <f>YEAR(Datos_Consumo[[#This Row],[FECHA]])&amp;"-"&amp;MONTH(Datos_Consumo[[#This Row],[FECHA]])</f>
        <v>2018-11</v>
      </c>
    </row>
    <row r="6803" spans="1:4" x14ac:dyDescent="0.25">
      <c r="A6803" t="s">
        <v>3118</v>
      </c>
      <c r="B6803">
        <v>31</v>
      </c>
      <c r="C6803" s="54">
        <v>43435</v>
      </c>
      <c r="D6803" s="3" t="str">
        <f>YEAR(Datos_Consumo[[#This Row],[FECHA]])&amp;"-"&amp;MONTH(Datos_Consumo[[#This Row],[FECHA]])</f>
        <v>2018-12</v>
      </c>
    </row>
    <row r="6804" spans="1:4" x14ac:dyDescent="0.25">
      <c r="A6804" t="s">
        <v>3118</v>
      </c>
      <c r="B6804">
        <v>39</v>
      </c>
      <c r="C6804" s="54">
        <v>43466</v>
      </c>
      <c r="D6804" s="3" t="str">
        <f>YEAR(Datos_Consumo[[#This Row],[FECHA]])&amp;"-"&amp;MONTH(Datos_Consumo[[#This Row],[FECHA]])</f>
        <v>2019-1</v>
      </c>
    </row>
    <row r="6805" spans="1:4" x14ac:dyDescent="0.25">
      <c r="A6805" t="s">
        <v>3119</v>
      </c>
      <c r="B6805">
        <v>41</v>
      </c>
      <c r="C6805" s="54">
        <v>43313</v>
      </c>
      <c r="D6805" s="3" t="str">
        <f>YEAR(Datos_Consumo[[#This Row],[FECHA]])&amp;"-"&amp;MONTH(Datos_Consumo[[#This Row],[FECHA]])</f>
        <v>2018-8</v>
      </c>
    </row>
    <row r="6806" spans="1:4" x14ac:dyDescent="0.25">
      <c r="A6806" t="s">
        <v>3119</v>
      </c>
      <c r="B6806">
        <v>1</v>
      </c>
      <c r="C6806" s="54">
        <v>43374</v>
      </c>
      <c r="D6806" s="3" t="str">
        <f>YEAR(Datos_Consumo[[#This Row],[FECHA]])&amp;"-"&amp;MONTH(Datos_Consumo[[#This Row],[FECHA]])</f>
        <v>2018-10</v>
      </c>
    </row>
    <row r="6807" spans="1:4" x14ac:dyDescent="0.25">
      <c r="A6807" t="s">
        <v>3119</v>
      </c>
      <c r="B6807">
        <v>11</v>
      </c>
      <c r="C6807" s="54">
        <v>43405</v>
      </c>
      <c r="D6807" s="3" t="str">
        <f>YEAR(Datos_Consumo[[#This Row],[FECHA]])&amp;"-"&amp;MONTH(Datos_Consumo[[#This Row],[FECHA]])</f>
        <v>2018-11</v>
      </c>
    </row>
    <row r="6808" spans="1:4" x14ac:dyDescent="0.25">
      <c r="A6808" t="s">
        <v>3119</v>
      </c>
      <c r="B6808">
        <v>56</v>
      </c>
      <c r="C6808" s="54">
        <v>43435</v>
      </c>
      <c r="D6808" s="3" t="str">
        <f>YEAR(Datos_Consumo[[#This Row],[FECHA]])&amp;"-"&amp;MONTH(Datos_Consumo[[#This Row],[FECHA]])</f>
        <v>2018-12</v>
      </c>
    </row>
    <row r="6809" spans="1:4" x14ac:dyDescent="0.25">
      <c r="A6809" t="s">
        <v>3119</v>
      </c>
      <c r="B6809">
        <v>32</v>
      </c>
      <c r="C6809" s="54">
        <v>43466</v>
      </c>
      <c r="D6809" s="3" t="str">
        <f>YEAR(Datos_Consumo[[#This Row],[FECHA]])&amp;"-"&amp;MONTH(Datos_Consumo[[#This Row],[FECHA]])</f>
        <v>2019-1</v>
      </c>
    </row>
    <row r="6810" spans="1:4" x14ac:dyDescent="0.25">
      <c r="A6810" t="s">
        <v>3120</v>
      </c>
      <c r="B6810">
        <v>146</v>
      </c>
      <c r="C6810" s="54">
        <v>43313</v>
      </c>
      <c r="D6810" s="3" t="str">
        <f>YEAR(Datos_Consumo[[#This Row],[FECHA]])&amp;"-"&amp;MONTH(Datos_Consumo[[#This Row],[FECHA]])</f>
        <v>2018-8</v>
      </c>
    </row>
    <row r="6811" spans="1:4" x14ac:dyDescent="0.25">
      <c r="A6811" t="s">
        <v>3120</v>
      </c>
      <c r="B6811">
        <v>102</v>
      </c>
      <c r="C6811" s="54">
        <v>43344</v>
      </c>
      <c r="D6811" s="3" t="str">
        <f>YEAR(Datos_Consumo[[#This Row],[FECHA]])&amp;"-"&amp;MONTH(Datos_Consumo[[#This Row],[FECHA]])</f>
        <v>2018-9</v>
      </c>
    </row>
    <row r="6812" spans="1:4" x14ac:dyDescent="0.25">
      <c r="A6812" t="s">
        <v>3120</v>
      </c>
      <c r="B6812">
        <v>278</v>
      </c>
      <c r="C6812" s="54">
        <v>43374</v>
      </c>
      <c r="D6812" s="3" t="str">
        <f>YEAR(Datos_Consumo[[#This Row],[FECHA]])&amp;"-"&amp;MONTH(Datos_Consumo[[#This Row],[FECHA]])</f>
        <v>2018-10</v>
      </c>
    </row>
    <row r="6813" spans="1:4" x14ac:dyDescent="0.25">
      <c r="A6813" t="s">
        <v>3120</v>
      </c>
      <c r="B6813">
        <v>69</v>
      </c>
      <c r="C6813" s="54">
        <v>43405</v>
      </c>
      <c r="D6813" s="3" t="str">
        <f>YEAR(Datos_Consumo[[#This Row],[FECHA]])&amp;"-"&amp;MONTH(Datos_Consumo[[#This Row],[FECHA]])</f>
        <v>2018-11</v>
      </c>
    </row>
    <row r="6814" spans="1:4" x14ac:dyDescent="0.25">
      <c r="A6814" t="s">
        <v>3121</v>
      </c>
      <c r="B6814">
        <v>99</v>
      </c>
      <c r="C6814" s="54">
        <v>43313</v>
      </c>
      <c r="D6814" s="3" t="str">
        <f>YEAR(Datos_Consumo[[#This Row],[FECHA]])&amp;"-"&amp;MONTH(Datos_Consumo[[#This Row],[FECHA]])</f>
        <v>2018-8</v>
      </c>
    </row>
    <row r="6815" spans="1:4" x14ac:dyDescent="0.25">
      <c r="A6815" t="s">
        <v>3121</v>
      </c>
      <c r="B6815">
        <v>84</v>
      </c>
      <c r="C6815" s="54">
        <v>43344</v>
      </c>
      <c r="D6815" s="3" t="str">
        <f>YEAR(Datos_Consumo[[#This Row],[FECHA]])&amp;"-"&amp;MONTH(Datos_Consumo[[#This Row],[FECHA]])</f>
        <v>2018-9</v>
      </c>
    </row>
    <row r="6816" spans="1:4" x14ac:dyDescent="0.25">
      <c r="A6816" t="s">
        <v>3121</v>
      </c>
      <c r="B6816">
        <v>122</v>
      </c>
      <c r="C6816" s="54">
        <v>43374</v>
      </c>
      <c r="D6816" s="3" t="str">
        <f>YEAR(Datos_Consumo[[#This Row],[FECHA]])&amp;"-"&amp;MONTH(Datos_Consumo[[#This Row],[FECHA]])</f>
        <v>2018-10</v>
      </c>
    </row>
    <row r="6817" spans="1:4" x14ac:dyDescent="0.25">
      <c r="A6817" t="s">
        <v>3121</v>
      </c>
      <c r="B6817">
        <v>91</v>
      </c>
      <c r="C6817" s="54">
        <v>43405</v>
      </c>
      <c r="D6817" s="3" t="str">
        <f>YEAR(Datos_Consumo[[#This Row],[FECHA]])&amp;"-"&amp;MONTH(Datos_Consumo[[#This Row],[FECHA]])</f>
        <v>2018-11</v>
      </c>
    </row>
    <row r="6818" spans="1:4" x14ac:dyDescent="0.25">
      <c r="A6818" t="s">
        <v>3121</v>
      </c>
      <c r="B6818">
        <v>56</v>
      </c>
      <c r="C6818" s="54">
        <v>43435</v>
      </c>
      <c r="D6818" s="3" t="str">
        <f>YEAR(Datos_Consumo[[#This Row],[FECHA]])&amp;"-"&amp;MONTH(Datos_Consumo[[#This Row],[FECHA]])</f>
        <v>2018-12</v>
      </c>
    </row>
    <row r="6819" spans="1:4" x14ac:dyDescent="0.25">
      <c r="A6819" t="s">
        <v>3122</v>
      </c>
      <c r="B6819">
        <v>4</v>
      </c>
      <c r="C6819" s="54">
        <v>43313</v>
      </c>
      <c r="D6819" s="3" t="str">
        <f>YEAR(Datos_Consumo[[#This Row],[FECHA]])&amp;"-"&amp;MONTH(Datos_Consumo[[#This Row],[FECHA]])</f>
        <v>2018-8</v>
      </c>
    </row>
    <row r="6820" spans="1:4" x14ac:dyDescent="0.25">
      <c r="A6820" t="s">
        <v>3122</v>
      </c>
      <c r="B6820">
        <v>4</v>
      </c>
      <c r="C6820" s="54">
        <v>43344</v>
      </c>
      <c r="D6820" s="3" t="str">
        <f>YEAR(Datos_Consumo[[#This Row],[FECHA]])&amp;"-"&amp;MONTH(Datos_Consumo[[#This Row],[FECHA]])</f>
        <v>2018-9</v>
      </c>
    </row>
    <row r="6821" spans="1:4" x14ac:dyDescent="0.25">
      <c r="A6821" t="s">
        <v>3122</v>
      </c>
      <c r="B6821">
        <v>7</v>
      </c>
      <c r="C6821" s="54">
        <v>43374</v>
      </c>
      <c r="D6821" s="3" t="str">
        <f>YEAR(Datos_Consumo[[#This Row],[FECHA]])&amp;"-"&amp;MONTH(Datos_Consumo[[#This Row],[FECHA]])</f>
        <v>2018-10</v>
      </c>
    </row>
    <row r="6822" spans="1:4" x14ac:dyDescent="0.25">
      <c r="A6822" t="s">
        <v>3122</v>
      </c>
      <c r="B6822">
        <v>21</v>
      </c>
      <c r="C6822" s="54">
        <v>43405</v>
      </c>
      <c r="D6822" s="3" t="str">
        <f>YEAR(Datos_Consumo[[#This Row],[FECHA]])&amp;"-"&amp;MONTH(Datos_Consumo[[#This Row],[FECHA]])</f>
        <v>2018-11</v>
      </c>
    </row>
    <row r="6823" spans="1:4" x14ac:dyDescent="0.25">
      <c r="A6823" t="s">
        <v>3122</v>
      </c>
      <c r="B6823">
        <v>8</v>
      </c>
      <c r="C6823" s="54">
        <v>43435</v>
      </c>
      <c r="D6823" s="3" t="str">
        <f>YEAR(Datos_Consumo[[#This Row],[FECHA]])&amp;"-"&amp;MONTH(Datos_Consumo[[#This Row],[FECHA]])</f>
        <v>2018-12</v>
      </c>
    </row>
    <row r="6824" spans="1:4" x14ac:dyDescent="0.25">
      <c r="A6824" t="s">
        <v>3122</v>
      </c>
      <c r="B6824">
        <v>13</v>
      </c>
      <c r="C6824" s="54">
        <v>43466</v>
      </c>
      <c r="D6824" s="3" t="str">
        <f>YEAR(Datos_Consumo[[#This Row],[FECHA]])&amp;"-"&amp;MONTH(Datos_Consumo[[#This Row],[FECHA]])</f>
        <v>2019-1</v>
      </c>
    </row>
    <row r="6825" spans="1:4" x14ac:dyDescent="0.25">
      <c r="A6825" t="s">
        <v>3123</v>
      </c>
      <c r="B6825">
        <v>198</v>
      </c>
      <c r="C6825" s="54">
        <v>43313</v>
      </c>
      <c r="D6825" s="3" t="str">
        <f>YEAR(Datos_Consumo[[#This Row],[FECHA]])&amp;"-"&amp;MONTH(Datos_Consumo[[#This Row],[FECHA]])</f>
        <v>2018-8</v>
      </c>
    </row>
    <row r="6826" spans="1:4" x14ac:dyDescent="0.25">
      <c r="A6826" t="s">
        <v>3123</v>
      </c>
      <c r="B6826">
        <v>670</v>
      </c>
      <c r="C6826" s="54">
        <v>43344</v>
      </c>
      <c r="D6826" s="3" t="str">
        <f>YEAR(Datos_Consumo[[#This Row],[FECHA]])&amp;"-"&amp;MONTH(Datos_Consumo[[#This Row],[FECHA]])</f>
        <v>2018-9</v>
      </c>
    </row>
    <row r="6827" spans="1:4" x14ac:dyDescent="0.25">
      <c r="A6827" t="s">
        <v>3123</v>
      </c>
      <c r="B6827">
        <v>291</v>
      </c>
      <c r="C6827" s="54">
        <v>43374</v>
      </c>
      <c r="D6827" s="3" t="str">
        <f>YEAR(Datos_Consumo[[#This Row],[FECHA]])&amp;"-"&amp;MONTH(Datos_Consumo[[#This Row],[FECHA]])</f>
        <v>2018-10</v>
      </c>
    </row>
    <row r="6828" spans="1:4" x14ac:dyDescent="0.25">
      <c r="A6828" t="s">
        <v>3123</v>
      </c>
      <c r="B6828">
        <v>356</v>
      </c>
      <c r="C6828" s="54">
        <v>43405</v>
      </c>
      <c r="D6828" s="3" t="str">
        <f>YEAR(Datos_Consumo[[#This Row],[FECHA]])&amp;"-"&amp;MONTH(Datos_Consumo[[#This Row],[FECHA]])</f>
        <v>2018-11</v>
      </c>
    </row>
    <row r="6829" spans="1:4" x14ac:dyDescent="0.25">
      <c r="A6829" t="s">
        <v>3123</v>
      </c>
      <c r="B6829">
        <v>344</v>
      </c>
      <c r="C6829" s="54">
        <v>43435</v>
      </c>
      <c r="D6829" s="3" t="str">
        <f>YEAR(Datos_Consumo[[#This Row],[FECHA]])&amp;"-"&amp;MONTH(Datos_Consumo[[#This Row],[FECHA]])</f>
        <v>2018-12</v>
      </c>
    </row>
    <row r="6830" spans="1:4" x14ac:dyDescent="0.25">
      <c r="A6830" t="s">
        <v>3123</v>
      </c>
      <c r="B6830">
        <v>111</v>
      </c>
      <c r="C6830" s="54">
        <v>43466</v>
      </c>
      <c r="D6830" s="3" t="str">
        <f>YEAR(Datos_Consumo[[#This Row],[FECHA]])&amp;"-"&amp;MONTH(Datos_Consumo[[#This Row],[FECHA]])</f>
        <v>2019-1</v>
      </c>
    </row>
    <row r="6831" spans="1:4" x14ac:dyDescent="0.25">
      <c r="A6831" t="s">
        <v>3124</v>
      </c>
      <c r="B6831">
        <v>8</v>
      </c>
      <c r="C6831" s="54">
        <v>43313</v>
      </c>
      <c r="D6831" s="3" t="str">
        <f>YEAR(Datos_Consumo[[#This Row],[FECHA]])&amp;"-"&amp;MONTH(Datos_Consumo[[#This Row],[FECHA]])</f>
        <v>2018-8</v>
      </c>
    </row>
    <row r="6832" spans="1:4" x14ac:dyDescent="0.25">
      <c r="A6832" t="s">
        <v>3124</v>
      </c>
      <c r="B6832">
        <v>15</v>
      </c>
      <c r="C6832" s="54">
        <v>43344</v>
      </c>
      <c r="D6832" s="3" t="str">
        <f>YEAR(Datos_Consumo[[#This Row],[FECHA]])&amp;"-"&amp;MONTH(Datos_Consumo[[#This Row],[FECHA]])</f>
        <v>2018-9</v>
      </c>
    </row>
    <row r="6833" spans="1:4" x14ac:dyDescent="0.25">
      <c r="A6833" t="s">
        <v>3124</v>
      </c>
      <c r="B6833">
        <v>20</v>
      </c>
      <c r="C6833" s="54">
        <v>43374</v>
      </c>
      <c r="D6833" s="3" t="str">
        <f>YEAR(Datos_Consumo[[#This Row],[FECHA]])&amp;"-"&amp;MONTH(Datos_Consumo[[#This Row],[FECHA]])</f>
        <v>2018-10</v>
      </c>
    </row>
    <row r="6834" spans="1:4" x14ac:dyDescent="0.25">
      <c r="A6834" t="s">
        <v>3124</v>
      </c>
      <c r="B6834">
        <v>3</v>
      </c>
      <c r="C6834" s="54">
        <v>43405</v>
      </c>
      <c r="D6834" s="3" t="str">
        <f>YEAR(Datos_Consumo[[#This Row],[FECHA]])&amp;"-"&amp;MONTH(Datos_Consumo[[#This Row],[FECHA]])</f>
        <v>2018-11</v>
      </c>
    </row>
    <row r="6835" spans="1:4" x14ac:dyDescent="0.25">
      <c r="A6835" t="s">
        <v>3124</v>
      </c>
      <c r="B6835">
        <v>15</v>
      </c>
      <c r="C6835" s="54">
        <v>43435</v>
      </c>
      <c r="D6835" s="3" t="str">
        <f>YEAR(Datos_Consumo[[#This Row],[FECHA]])&amp;"-"&amp;MONTH(Datos_Consumo[[#This Row],[FECHA]])</f>
        <v>2018-12</v>
      </c>
    </row>
    <row r="6836" spans="1:4" x14ac:dyDescent="0.25">
      <c r="A6836" t="s">
        <v>3124</v>
      </c>
      <c r="B6836">
        <v>27</v>
      </c>
      <c r="C6836" s="54">
        <v>43466</v>
      </c>
      <c r="D6836" s="3" t="str">
        <f>YEAR(Datos_Consumo[[#This Row],[FECHA]])&amp;"-"&amp;MONTH(Datos_Consumo[[#This Row],[FECHA]])</f>
        <v>2019-1</v>
      </c>
    </row>
    <row r="6837" spans="1:4" x14ac:dyDescent="0.25">
      <c r="A6837" t="s">
        <v>3125</v>
      </c>
      <c r="B6837">
        <v>12</v>
      </c>
      <c r="C6837" s="54">
        <v>43313</v>
      </c>
      <c r="D6837" s="3" t="str">
        <f>YEAR(Datos_Consumo[[#This Row],[FECHA]])&amp;"-"&amp;MONTH(Datos_Consumo[[#This Row],[FECHA]])</f>
        <v>2018-8</v>
      </c>
    </row>
    <row r="6838" spans="1:4" x14ac:dyDescent="0.25">
      <c r="A6838" t="s">
        <v>3125</v>
      </c>
      <c r="B6838">
        <v>4</v>
      </c>
      <c r="C6838" s="54">
        <v>43344</v>
      </c>
      <c r="D6838" s="3" t="str">
        <f>YEAR(Datos_Consumo[[#This Row],[FECHA]])&amp;"-"&amp;MONTH(Datos_Consumo[[#This Row],[FECHA]])</f>
        <v>2018-9</v>
      </c>
    </row>
    <row r="6839" spans="1:4" x14ac:dyDescent="0.25">
      <c r="A6839" t="s">
        <v>3125</v>
      </c>
      <c r="B6839">
        <v>3</v>
      </c>
      <c r="C6839" s="54">
        <v>43405</v>
      </c>
      <c r="D6839" s="3" t="str">
        <f>YEAR(Datos_Consumo[[#This Row],[FECHA]])&amp;"-"&amp;MONTH(Datos_Consumo[[#This Row],[FECHA]])</f>
        <v>2018-11</v>
      </c>
    </row>
    <row r="6840" spans="1:4" x14ac:dyDescent="0.25">
      <c r="A6840" t="s">
        <v>3125</v>
      </c>
      <c r="B6840">
        <v>6</v>
      </c>
      <c r="C6840" s="54">
        <v>43466</v>
      </c>
      <c r="D6840" s="3" t="str">
        <f>YEAR(Datos_Consumo[[#This Row],[FECHA]])&amp;"-"&amp;MONTH(Datos_Consumo[[#This Row],[FECHA]])</f>
        <v>2019-1</v>
      </c>
    </row>
    <row r="6841" spans="1:4" x14ac:dyDescent="0.25">
      <c r="A6841" t="s">
        <v>3126</v>
      </c>
      <c r="B6841">
        <v>30</v>
      </c>
      <c r="C6841" s="54">
        <v>43313</v>
      </c>
      <c r="D6841" s="3" t="str">
        <f>YEAR(Datos_Consumo[[#This Row],[FECHA]])&amp;"-"&amp;MONTH(Datos_Consumo[[#This Row],[FECHA]])</f>
        <v>2018-8</v>
      </c>
    </row>
    <row r="6842" spans="1:4" x14ac:dyDescent="0.25">
      <c r="A6842" t="s">
        <v>3126</v>
      </c>
      <c r="B6842">
        <v>84</v>
      </c>
      <c r="C6842" s="54">
        <v>43435</v>
      </c>
      <c r="D6842" s="3" t="str">
        <f>YEAR(Datos_Consumo[[#This Row],[FECHA]])&amp;"-"&amp;MONTH(Datos_Consumo[[#This Row],[FECHA]])</f>
        <v>2018-12</v>
      </c>
    </row>
    <row r="6843" spans="1:4" x14ac:dyDescent="0.25">
      <c r="A6843" t="s">
        <v>3126</v>
      </c>
      <c r="B6843">
        <v>11</v>
      </c>
      <c r="C6843" s="54">
        <v>43466</v>
      </c>
      <c r="D6843" s="3" t="str">
        <f>YEAR(Datos_Consumo[[#This Row],[FECHA]])&amp;"-"&amp;MONTH(Datos_Consumo[[#This Row],[FECHA]])</f>
        <v>2019-1</v>
      </c>
    </row>
    <row r="6844" spans="1:4" x14ac:dyDescent="0.25">
      <c r="A6844" t="s">
        <v>3127</v>
      </c>
      <c r="B6844">
        <v>13</v>
      </c>
      <c r="C6844" s="54">
        <v>43313</v>
      </c>
      <c r="D6844" s="3" t="str">
        <f>YEAR(Datos_Consumo[[#This Row],[FECHA]])&amp;"-"&amp;MONTH(Datos_Consumo[[#This Row],[FECHA]])</f>
        <v>2018-8</v>
      </c>
    </row>
    <row r="6845" spans="1:4" x14ac:dyDescent="0.25">
      <c r="A6845" t="s">
        <v>3127</v>
      </c>
      <c r="B6845">
        <v>5</v>
      </c>
      <c r="C6845" s="54">
        <v>43344</v>
      </c>
      <c r="D6845" s="3" t="str">
        <f>YEAR(Datos_Consumo[[#This Row],[FECHA]])&amp;"-"&amp;MONTH(Datos_Consumo[[#This Row],[FECHA]])</f>
        <v>2018-9</v>
      </c>
    </row>
    <row r="6846" spans="1:4" x14ac:dyDescent="0.25">
      <c r="A6846" t="s">
        <v>3127</v>
      </c>
      <c r="B6846">
        <v>4</v>
      </c>
      <c r="C6846" s="54">
        <v>43374</v>
      </c>
      <c r="D6846" s="3" t="str">
        <f>YEAR(Datos_Consumo[[#This Row],[FECHA]])&amp;"-"&amp;MONTH(Datos_Consumo[[#This Row],[FECHA]])</f>
        <v>2018-10</v>
      </c>
    </row>
    <row r="6847" spans="1:4" x14ac:dyDescent="0.25">
      <c r="A6847" t="s">
        <v>3127</v>
      </c>
      <c r="B6847">
        <v>1</v>
      </c>
      <c r="C6847" s="54">
        <v>43435</v>
      </c>
      <c r="D6847" s="3" t="str">
        <f>YEAR(Datos_Consumo[[#This Row],[FECHA]])&amp;"-"&amp;MONTH(Datos_Consumo[[#This Row],[FECHA]])</f>
        <v>2018-12</v>
      </c>
    </row>
    <row r="6848" spans="1:4" x14ac:dyDescent="0.25">
      <c r="A6848" t="s">
        <v>3127</v>
      </c>
      <c r="B6848">
        <v>3</v>
      </c>
      <c r="C6848" s="54">
        <v>43466</v>
      </c>
      <c r="D6848" s="3" t="str">
        <f>YEAR(Datos_Consumo[[#This Row],[FECHA]])&amp;"-"&amp;MONTH(Datos_Consumo[[#This Row],[FECHA]])</f>
        <v>2019-1</v>
      </c>
    </row>
    <row r="6849" spans="1:4" x14ac:dyDescent="0.25">
      <c r="A6849" t="s">
        <v>3128</v>
      </c>
      <c r="B6849">
        <v>15</v>
      </c>
      <c r="C6849" s="54">
        <v>43313</v>
      </c>
      <c r="D6849" s="3" t="str">
        <f>YEAR(Datos_Consumo[[#This Row],[FECHA]])&amp;"-"&amp;MONTH(Datos_Consumo[[#This Row],[FECHA]])</f>
        <v>2018-8</v>
      </c>
    </row>
    <row r="6850" spans="1:4" x14ac:dyDescent="0.25">
      <c r="A6850" t="s">
        <v>3128</v>
      </c>
      <c r="B6850">
        <v>2</v>
      </c>
      <c r="C6850" s="54">
        <v>43405</v>
      </c>
      <c r="D6850" s="3" t="str">
        <f>YEAR(Datos_Consumo[[#This Row],[FECHA]])&amp;"-"&amp;MONTH(Datos_Consumo[[#This Row],[FECHA]])</f>
        <v>2018-11</v>
      </c>
    </row>
    <row r="6851" spans="1:4" x14ac:dyDescent="0.25">
      <c r="A6851" t="s">
        <v>3128</v>
      </c>
      <c r="B6851">
        <v>5</v>
      </c>
      <c r="C6851" s="54">
        <v>43435</v>
      </c>
      <c r="D6851" s="3" t="str">
        <f>YEAR(Datos_Consumo[[#This Row],[FECHA]])&amp;"-"&amp;MONTH(Datos_Consumo[[#This Row],[FECHA]])</f>
        <v>2018-12</v>
      </c>
    </row>
    <row r="6852" spans="1:4" x14ac:dyDescent="0.25">
      <c r="A6852" t="s">
        <v>3128</v>
      </c>
      <c r="B6852">
        <v>4</v>
      </c>
      <c r="C6852" s="54">
        <v>43466</v>
      </c>
      <c r="D6852" s="3" t="str">
        <f>YEAR(Datos_Consumo[[#This Row],[FECHA]])&amp;"-"&amp;MONTH(Datos_Consumo[[#This Row],[FECHA]])</f>
        <v>2019-1</v>
      </c>
    </row>
    <row r="6853" spans="1:4" x14ac:dyDescent="0.25">
      <c r="A6853" t="s">
        <v>3129</v>
      </c>
      <c r="B6853">
        <v>15</v>
      </c>
      <c r="C6853" s="54">
        <v>43435</v>
      </c>
      <c r="D6853" s="3" t="str">
        <f>YEAR(Datos_Consumo[[#This Row],[FECHA]])&amp;"-"&amp;MONTH(Datos_Consumo[[#This Row],[FECHA]])</f>
        <v>2018-12</v>
      </c>
    </row>
    <row r="6854" spans="1:4" x14ac:dyDescent="0.25">
      <c r="A6854" t="s">
        <v>3129</v>
      </c>
      <c r="B6854">
        <v>2</v>
      </c>
      <c r="C6854" s="54">
        <v>43466</v>
      </c>
      <c r="D6854" s="3" t="str">
        <f>YEAR(Datos_Consumo[[#This Row],[FECHA]])&amp;"-"&amp;MONTH(Datos_Consumo[[#This Row],[FECHA]])</f>
        <v>2019-1</v>
      </c>
    </row>
    <row r="6855" spans="1:4" x14ac:dyDescent="0.25">
      <c r="A6855" t="s">
        <v>3130</v>
      </c>
      <c r="B6855">
        <v>93</v>
      </c>
      <c r="C6855" s="54">
        <v>43313</v>
      </c>
      <c r="D6855" s="3" t="str">
        <f>YEAR(Datos_Consumo[[#This Row],[FECHA]])&amp;"-"&amp;MONTH(Datos_Consumo[[#This Row],[FECHA]])</f>
        <v>2018-8</v>
      </c>
    </row>
    <row r="6856" spans="1:4" x14ac:dyDescent="0.25">
      <c r="A6856" t="s">
        <v>3130</v>
      </c>
      <c r="B6856">
        <v>118</v>
      </c>
      <c r="C6856" s="54">
        <v>43344</v>
      </c>
      <c r="D6856" s="3" t="str">
        <f>YEAR(Datos_Consumo[[#This Row],[FECHA]])&amp;"-"&amp;MONTH(Datos_Consumo[[#This Row],[FECHA]])</f>
        <v>2018-9</v>
      </c>
    </row>
    <row r="6857" spans="1:4" x14ac:dyDescent="0.25">
      <c r="A6857" t="s">
        <v>3130</v>
      </c>
      <c r="B6857">
        <v>122</v>
      </c>
      <c r="C6857" s="54">
        <v>43374</v>
      </c>
      <c r="D6857" s="3" t="str">
        <f>YEAR(Datos_Consumo[[#This Row],[FECHA]])&amp;"-"&amp;MONTH(Datos_Consumo[[#This Row],[FECHA]])</f>
        <v>2018-10</v>
      </c>
    </row>
    <row r="6858" spans="1:4" x14ac:dyDescent="0.25">
      <c r="A6858" t="s">
        <v>3130</v>
      </c>
      <c r="B6858">
        <v>102</v>
      </c>
      <c r="C6858" s="54">
        <v>43405</v>
      </c>
      <c r="D6858" s="3" t="str">
        <f>YEAR(Datos_Consumo[[#This Row],[FECHA]])&amp;"-"&amp;MONTH(Datos_Consumo[[#This Row],[FECHA]])</f>
        <v>2018-11</v>
      </c>
    </row>
    <row r="6859" spans="1:4" x14ac:dyDescent="0.25">
      <c r="A6859" t="s">
        <v>3130</v>
      </c>
      <c r="B6859">
        <v>61</v>
      </c>
      <c r="C6859" s="54">
        <v>43435</v>
      </c>
      <c r="D6859" s="3" t="str">
        <f>YEAR(Datos_Consumo[[#This Row],[FECHA]])&amp;"-"&amp;MONTH(Datos_Consumo[[#This Row],[FECHA]])</f>
        <v>2018-12</v>
      </c>
    </row>
    <row r="6860" spans="1:4" x14ac:dyDescent="0.25">
      <c r="A6860" t="s">
        <v>3130</v>
      </c>
      <c r="B6860">
        <v>38</v>
      </c>
      <c r="C6860" s="54">
        <v>43466</v>
      </c>
      <c r="D6860" s="3" t="str">
        <f>YEAR(Datos_Consumo[[#This Row],[FECHA]])&amp;"-"&amp;MONTH(Datos_Consumo[[#This Row],[FECHA]])</f>
        <v>2019-1</v>
      </c>
    </row>
    <row r="6861" spans="1:4" x14ac:dyDescent="0.25">
      <c r="A6861" t="s">
        <v>3131</v>
      </c>
      <c r="B6861">
        <v>47</v>
      </c>
      <c r="C6861" s="54">
        <v>43313</v>
      </c>
      <c r="D6861" s="3" t="str">
        <f>YEAR(Datos_Consumo[[#This Row],[FECHA]])&amp;"-"&amp;MONTH(Datos_Consumo[[#This Row],[FECHA]])</f>
        <v>2018-8</v>
      </c>
    </row>
    <row r="6862" spans="1:4" x14ac:dyDescent="0.25">
      <c r="A6862" t="s">
        <v>3131</v>
      </c>
      <c r="B6862">
        <v>45</v>
      </c>
      <c r="C6862" s="54">
        <v>43344</v>
      </c>
      <c r="D6862" s="3" t="str">
        <f>YEAR(Datos_Consumo[[#This Row],[FECHA]])&amp;"-"&amp;MONTH(Datos_Consumo[[#This Row],[FECHA]])</f>
        <v>2018-9</v>
      </c>
    </row>
    <row r="6863" spans="1:4" x14ac:dyDescent="0.25">
      <c r="A6863" t="s">
        <v>3131</v>
      </c>
      <c r="B6863">
        <v>34</v>
      </c>
      <c r="C6863" s="54">
        <v>43374</v>
      </c>
      <c r="D6863" s="3" t="str">
        <f>YEAR(Datos_Consumo[[#This Row],[FECHA]])&amp;"-"&amp;MONTH(Datos_Consumo[[#This Row],[FECHA]])</f>
        <v>2018-10</v>
      </c>
    </row>
    <row r="6864" spans="1:4" x14ac:dyDescent="0.25">
      <c r="A6864" t="s">
        <v>3131</v>
      </c>
      <c r="B6864">
        <v>86</v>
      </c>
      <c r="C6864" s="54">
        <v>43405</v>
      </c>
      <c r="D6864" s="3" t="str">
        <f>YEAR(Datos_Consumo[[#This Row],[FECHA]])&amp;"-"&amp;MONTH(Datos_Consumo[[#This Row],[FECHA]])</f>
        <v>2018-11</v>
      </c>
    </row>
    <row r="6865" spans="1:4" x14ac:dyDescent="0.25">
      <c r="A6865" t="s">
        <v>3131</v>
      </c>
      <c r="B6865">
        <v>16</v>
      </c>
      <c r="C6865" s="54">
        <v>43435</v>
      </c>
      <c r="D6865" s="3" t="str">
        <f>YEAR(Datos_Consumo[[#This Row],[FECHA]])&amp;"-"&amp;MONTH(Datos_Consumo[[#This Row],[FECHA]])</f>
        <v>2018-12</v>
      </c>
    </row>
    <row r="6866" spans="1:4" x14ac:dyDescent="0.25">
      <c r="A6866" t="s">
        <v>3132</v>
      </c>
      <c r="B6866">
        <v>18</v>
      </c>
      <c r="C6866" s="54">
        <v>43313</v>
      </c>
      <c r="D6866" s="3" t="str">
        <f>YEAR(Datos_Consumo[[#This Row],[FECHA]])&amp;"-"&amp;MONTH(Datos_Consumo[[#This Row],[FECHA]])</f>
        <v>2018-8</v>
      </c>
    </row>
    <row r="6867" spans="1:4" x14ac:dyDescent="0.25">
      <c r="A6867" t="s">
        <v>3132</v>
      </c>
      <c r="B6867">
        <v>20</v>
      </c>
      <c r="C6867" s="54">
        <v>43344</v>
      </c>
      <c r="D6867" s="3" t="str">
        <f>YEAR(Datos_Consumo[[#This Row],[FECHA]])&amp;"-"&amp;MONTH(Datos_Consumo[[#This Row],[FECHA]])</f>
        <v>2018-9</v>
      </c>
    </row>
    <row r="6868" spans="1:4" x14ac:dyDescent="0.25">
      <c r="A6868" t="s">
        <v>3132</v>
      </c>
      <c r="B6868">
        <v>14</v>
      </c>
      <c r="C6868" s="54">
        <v>43374</v>
      </c>
      <c r="D6868" s="3" t="str">
        <f>YEAR(Datos_Consumo[[#This Row],[FECHA]])&amp;"-"&amp;MONTH(Datos_Consumo[[#This Row],[FECHA]])</f>
        <v>2018-10</v>
      </c>
    </row>
    <row r="6869" spans="1:4" x14ac:dyDescent="0.25">
      <c r="A6869" t="s">
        <v>3132</v>
      </c>
      <c r="B6869">
        <v>21</v>
      </c>
      <c r="C6869" s="54">
        <v>43405</v>
      </c>
      <c r="D6869" s="3" t="str">
        <f>YEAR(Datos_Consumo[[#This Row],[FECHA]])&amp;"-"&amp;MONTH(Datos_Consumo[[#This Row],[FECHA]])</f>
        <v>2018-11</v>
      </c>
    </row>
    <row r="6870" spans="1:4" x14ac:dyDescent="0.25">
      <c r="A6870" t="s">
        <v>3132</v>
      </c>
      <c r="B6870">
        <v>38</v>
      </c>
      <c r="C6870" s="54">
        <v>43435</v>
      </c>
      <c r="D6870" s="3" t="str">
        <f>YEAR(Datos_Consumo[[#This Row],[FECHA]])&amp;"-"&amp;MONTH(Datos_Consumo[[#This Row],[FECHA]])</f>
        <v>2018-12</v>
      </c>
    </row>
    <row r="6871" spans="1:4" x14ac:dyDescent="0.25">
      <c r="A6871" t="s">
        <v>3132</v>
      </c>
      <c r="B6871">
        <v>9</v>
      </c>
      <c r="C6871" s="54">
        <v>43466</v>
      </c>
      <c r="D6871" s="3" t="str">
        <f>YEAR(Datos_Consumo[[#This Row],[FECHA]])&amp;"-"&amp;MONTH(Datos_Consumo[[#This Row],[FECHA]])</f>
        <v>2019-1</v>
      </c>
    </row>
    <row r="6872" spans="1:4" x14ac:dyDescent="0.25">
      <c r="A6872" t="s">
        <v>3133</v>
      </c>
      <c r="B6872">
        <v>30</v>
      </c>
      <c r="C6872" s="54">
        <v>43313</v>
      </c>
      <c r="D6872" s="3" t="str">
        <f>YEAR(Datos_Consumo[[#This Row],[FECHA]])&amp;"-"&amp;MONTH(Datos_Consumo[[#This Row],[FECHA]])</f>
        <v>2018-8</v>
      </c>
    </row>
    <row r="6873" spans="1:4" x14ac:dyDescent="0.25">
      <c r="A6873" t="s">
        <v>3133</v>
      </c>
      <c r="B6873">
        <v>18</v>
      </c>
      <c r="C6873" s="54">
        <v>43344</v>
      </c>
      <c r="D6873" s="3" t="str">
        <f>YEAR(Datos_Consumo[[#This Row],[FECHA]])&amp;"-"&amp;MONTH(Datos_Consumo[[#This Row],[FECHA]])</f>
        <v>2018-9</v>
      </c>
    </row>
    <row r="6874" spans="1:4" x14ac:dyDescent="0.25">
      <c r="A6874" t="s">
        <v>3133</v>
      </c>
      <c r="B6874">
        <v>13</v>
      </c>
      <c r="C6874" s="54">
        <v>43374</v>
      </c>
      <c r="D6874" s="3" t="str">
        <f>YEAR(Datos_Consumo[[#This Row],[FECHA]])&amp;"-"&amp;MONTH(Datos_Consumo[[#This Row],[FECHA]])</f>
        <v>2018-10</v>
      </c>
    </row>
    <row r="6875" spans="1:4" x14ac:dyDescent="0.25">
      <c r="A6875" t="s">
        <v>3133</v>
      </c>
      <c r="B6875">
        <v>23</v>
      </c>
      <c r="C6875" s="54">
        <v>43405</v>
      </c>
      <c r="D6875" s="3" t="str">
        <f>YEAR(Datos_Consumo[[#This Row],[FECHA]])&amp;"-"&amp;MONTH(Datos_Consumo[[#This Row],[FECHA]])</f>
        <v>2018-11</v>
      </c>
    </row>
    <row r="6876" spans="1:4" x14ac:dyDescent="0.25">
      <c r="A6876" t="s">
        <v>3133</v>
      </c>
      <c r="B6876">
        <v>12</v>
      </c>
      <c r="C6876" s="54">
        <v>43435</v>
      </c>
      <c r="D6876" s="3" t="str">
        <f>YEAR(Datos_Consumo[[#This Row],[FECHA]])&amp;"-"&amp;MONTH(Datos_Consumo[[#This Row],[FECHA]])</f>
        <v>2018-12</v>
      </c>
    </row>
    <row r="6877" spans="1:4" x14ac:dyDescent="0.25">
      <c r="A6877" t="s">
        <v>3133</v>
      </c>
      <c r="B6877">
        <v>7</v>
      </c>
      <c r="C6877" s="54">
        <v>43466</v>
      </c>
      <c r="D6877" s="3" t="str">
        <f>YEAR(Datos_Consumo[[#This Row],[FECHA]])&amp;"-"&amp;MONTH(Datos_Consumo[[#This Row],[FECHA]])</f>
        <v>2019-1</v>
      </c>
    </row>
    <row r="6878" spans="1:4" x14ac:dyDescent="0.25">
      <c r="A6878" t="s">
        <v>3134</v>
      </c>
      <c r="B6878">
        <v>67</v>
      </c>
      <c r="C6878" s="54">
        <v>43313</v>
      </c>
      <c r="D6878" s="3" t="str">
        <f>YEAR(Datos_Consumo[[#This Row],[FECHA]])&amp;"-"&amp;MONTH(Datos_Consumo[[#This Row],[FECHA]])</f>
        <v>2018-8</v>
      </c>
    </row>
    <row r="6879" spans="1:4" x14ac:dyDescent="0.25">
      <c r="A6879" t="s">
        <v>3134</v>
      </c>
      <c r="B6879">
        <v>62</v>
      </c>
      <c r="C6879" s="54">
        <v>43344</v>
      </c>
      <c r="D6879" s="3" t="str">
        <f>YEAR(Datos_Consumo[[#This Row],[FECHA]])&amp;"-"&amp;MONTH(Datos_Consumo[[#This Row],[FECHA]])</f>
        <v>2018-9</v>
      </c>
    </row>
    <row r="6880" spans="1:4" x14ac:dyDescent="0.25">
      <c r="A6880" t="s">
        <v>3134</v>
      </c>
      <c r="B6880">
        <v>57</v>
      </c>
      <c r="C6880" s="54">
        <v>43374</v>
      </c>
      <c r="D6880" s="3" t="str">
        <f>YEAR(Datos_Consumo[[#This Row],[FECHA]])&amp;"-"&amp;MONTH(Datos_Consumo[[#This Row],[FECHA]])</f>
        <v>2018-10</v>
      </c>
    </row>
    <row r="6881" spans="1:4" x14ac:dyDescent="0.25">
      <c r="A6881" t="s">
        <v>3134</v>
      </c>
      <c r="B6881">
        <v>108</v>
      </c>
      <c r="C6881" s="54">
        <v>43405</v>
      </c>
      <c r="D6881" s="3" t="str">
        <f>YEAR(Datos_Consumo[[#This Row],[FECHA]])&amp;"-"&amp;MONTH(Datos_Consumo[[#This Row],[FECHA]])</f>
        <v>2018-11</v>
      </c>
    </row>
    <row r="6882" spans="1:4" x14ac:dyDescent="0.25">
      <c r="A6882" t="s">
        <v>3134</v>
      </c>
      <c r="B6882">
        <v>79</v>
      </c>
      <c r="C6882" s="54">
        <v>43435</v>
      </c>
      <c r="D6882" s="3" t="str">
        <f>YEAR(Datos_Consumo[[#This Row],[FECHA]])&amp;"-"&amp;MONTH(Datos_Consumo[[#This Row],[FECHA]])</f>
        <v>2018-12</v>
      </c>
    </row>
    <row r="6883" spans="1:4" x14ac:dyDescent="0.25">
      <c r="A6883" t="s">
        <v>3134</v>
      </c>
      <c r="B6883">
        <v>14</v>
      </c>
      <c r="C6883" s="54">
        <v>43466</v>
      </c>
      <c r="D6883" s="3" t="str">
        <f>YEAR(Datos_Consumo[[#This Row],[FECHA]])&amp;"-"&amp;MONTH(Datos_Consumo[[#This Row],[FECHA]])</f>
        <v>2019-1</v>
      </c>
    </row>
    <row r="6884" spans="1:4" x14ac:dyDescent="0.25">
      <c r="A6884" t="s">
        <v>3135</v>
      </c>
      <c r="B6884">
        <v>60</v>
      </c>
      <c r="C6884" s="54">
        <v>43374</v>
      </c>
      <c r="D6884" s="3" t="str">
        <f>YEAR(Datos_Consumo[[#This Row],[FECHA]])&amp;"-"&amp;MONTH(Datos_Consumo[[#This Row],[FECHA]])</f>
        <v>2018-10</v>
      </c>
    </row>
    <row r="6885" spans="1:4" x14ac:dyDescent="0.25">
      <c r="A6885" t="s">
        <v>3135</v>
      </c>
      <c r="B6885">
        <v>177</v>
      </c>
      <c r="C6885" s="54">
        <v>43405</v>
      </c>
      <c r="D6885" s="3" t="str">
        <f>YEAR(Datos_Consumo[[#This Row],[FECHA]])&amp;"-"&amp;MONTH(Datos_Consumo[[#This Row],[FECHA]])</f>
        <v>2018-11</v>
      </c>
    </row>
    <row r="6886" spans="1:4" x14ac:dyDescent="0.25">
      <c r="A6886" t="s">
        <v>3135</v>
      </c>
      <c r="B6886">
        <v>62</v>
      </c>
      <c r="C6886" s="54">
        <v>43435</v>
      </c>
      <c r="D6886" s="3" t="str">
        <f>YEAR(Datos_Consumo[[#This Row],[FECHA]])&amp;"-"&amp;MONTH(Datos_Consumo[[#This Row],[FECHA]])</f>
        <v>2018-12</v>
      </c>
    </row>
    <row r="6887" spans="1:4" x14ac:dyDescent="0.25">
      <c r="A6887" t="s">
        <v>3135</v>
      </c>
      <c r="B6887">
        <v>50</v>
      </c>
      <c r="C6887" s="54">
        <v>43466</v>
      </c>
      <c r="D6887" s="3" t="str">
        <f>YEAR(Datos_Consumo[[#This Row],[FECHA]])&amp;"-"&amp;MONTH(Datos_Consumo[[#This Row],[FECHA]])</f>
        <v>2019-1</v>
      </c>
    </row>
    <row r="6888" spans="1:4" x14ac:dyDescent="0.25">
      <c r="A6888" t="s">
        <v>3136</v>
      </c>
      <c r="B6888">
        <v>1</v>
      </c>
      <c r="C6888" s="54">
        <v>43313</v>
      </c>
      <c r="D6888" s="3" t="str">
        <f>YEAR(Datos_Consumo[[#This Row],[FECHA]])&amp;"-"&amp;MONTH(Datos_Consumo[[#This Row],[FECHA]])</f>
        <v>2018-8</v>
      </c>
    </row>
    <row r="6889" spans="1:4" x14ac:dyDescent="0.25">
      <c r="A6889" t="s">
        <v>3136</v>
      </c>
      <c r="B6889">
        <v>1</v>
      </c>
      <c r="C6889" s="54">
        <v>43374</v>
      </c>
      <c r="D6889" s="3" t="str">
        <f>YEAR(Datos_Consumo[[#This Row],[FECHA]])&amp;"-"&amp;MONTH(Datos_Consumo[[#This Row],[FECHA]])</f>
        <v>2018-10</v>
      </c>
    </row>
    <row r="6890" spans="1:4" x14ac:dyDescent="0.25">
      <c r="A6890" t="s">
        <v>3136</v>
      </c>
      <c r="B6890">
        <v>7</v>
      </c>
      <c r="C6890" s="54">
        <v>43405</v>
      </c>
      <c r="D6890" s="3" t="str">
        <f>YEAR(Datos_Consumo[[#This Row],[FECHA]])&amp;"-"&amp;MONTH(Datos_Consumo[[#This Row],[FECHA]])</f>
        <v>2018-11</v>
      </c>
    </row>
    <row r="6891" spans="1:4" x14ac:dyDescent="0.25">
      <c r="A6891" t="s">
        <v>3136</v>
      </c>
      <c r="B6891">
        <v>4</v>
      </c>
      <c r="C6891" s="54">
        <v>43435</v>
      </c>
      <c r="D6891" s="3" t="str">
        <f>YEAR(Datos_Consumo[[#This Row],[FECHA]])&amp;"-"&amp;MONTH(Datos_Consumo[[#This Row],[FECHA]])</f>
        <v>2018-12</v>
      </c>
    </row>
    <row r="6892" spans="1:4" x14ac:dyDescent="0.25">
      <c r="A6892" t="s">
        <v>3136</v>
      </c>
      <c r="B6892">
        <v>1</v>
      </c>
      <c r="C6892" s="54">
        <v>43466</v>
      </c>
      <c r="D6892" s="3" t="str">
        <f>YEAR(Datos_Consumo[[#This Row],[FECHA]])&amp;"-"&amp;MONTH(Datos_Consumo[[#This Row],[FECHA]])</f>
        <v>2019-1</v>
      </c>
    </row>
    <row r="6893" spans="1:4" x14ac:dyDescent="0.25">
      <c r="A6893" t="s">
        <v>3137</v>
      </c>
      <c r="B6893">
        <v>51</v>
      </c>
      <c r="C6893" s="54">
        <v>43313</v>
      </c>
      <c r="D6893" s="3" t="str">
        <f>YEAR(Datos_Consumo[[#This Row],[FECHA]])&amp;"-"&amp;MONTH(Datos_Consumo[[#This Row],[FECHA]])</f>
        <v>2018-8</v>
      </c>
    </row>
    <row r="6894" spans="1:4" x14ac:dyDescent="0.25">
      <c r="A6894" t="s">
        <v>3137</v>
      </c>
      <c r="B6894">
        <v>44</v>
      </c>
      <c r="C6894" s="54">
        <v>43344</v>
      </c>
      <c r="D6894" s="3" t="str">
        <f>YEAR(Datos_Consumo[[#This Row],[FECHA]])&amp;"-"&amp;MONTH(Datos_Consumo[[#This Row],[FECHA]])</f>
        <v>2018-9</v>
      </c>
    </row>
    <row r="6895" spans="1:4" x14ac:dyDescent="0.25">
      <c r="A6895" t="s">
        <v>3137</v>
      </c>
      <c r="B6895">
        <v>67</v>
      </c>
      <c r="C6895" s="54">
        <v>43374</v>
      </c>
      <c r="D6895" s="3" t="str">
        <f>YEAR(Datos_Consumo[[#This Row],[FECHA]])&amp;"-"&amp;MONTH(Datos_Consumo[[#This Row],[FECHA]])</f>
        <v>2018-10</v>
      </c>
    </row>
    <row r="6896" spans="1:4" x14ac:dyDescent="0.25">
      <c r="A6896" t="s">
        <v>3137</v>
      </c>
      <c r="B6896">
        <v>24</v>
      </c>
      <c r="C6896" s="54">
        <v>43405</v>
      </c>
      <c r="D6896" s="3" t="str">
        <f>YEAR(Datos_Consumo[[#This Row],[FECHA]])&amp;"-"&amp;MONTH(Datos_Consumo[[#This Row],[FECHA]])</f>
        <v>2018-11</v>
      </c>
    </row>
    <row r="6897" spans="1:4" x14ac:dyDescent="0.25">
      <c r="A6897" t="s">
        <v>3137</v>
      </c>
      <c r="B6897">
        <v>17</v>
      </c>
      <c r="C6897" s="54">
        <v>43435</v>
      </c>
      <c r="D6897" s="3" t="str">
        <f>YEAR(Datos_Consumo[[#This Row],[FECHA]])&amp;"-"&amp;MONTH(Datos_Consumo[[#This Row],[FECHA]])</f>
        <v>2018-12</v>
      </c>
    </row>
    <row r="6898" spans="1:4" x14ac:dyDescent="0.25">
      <c r="A6898" t="s">
        <v>3137</v>
      </c>
      <c r="B6898">
        <v>16</v>
      </c>
      <c r="C6898" s="54">
        <v>43466</v>
      </c>
      <c r="D6898" s="3" t="str">
        <f>YEAR(Datos_Consumo[[#This Row],[FECHA]])&amp;"-"&amp;MONTH(Datos_Consumo[[#This Row],[FECHA]])</f>
        <v>2019-1</v>
      </c>
    </row>
    <row r="6899" spans="1:4" x14ac:dyDescent="0.25">
      <c r="A6899" t="s">
        <v>3138</v>
      </c>
      <c r="B6899">
        <v>4</v>
      </c>
      <c r="C6899" s="54">
        <v>43313</v>
      </c>
      <c r="D6899" s="3" t="str">
        <f>YEAR(Datos_Consumo[[#This Row],[FECHA]])&amp;"-"&amp;MONTH(Datos_Consumo[[#This Row],[FECHA]])</f>
        <v>2018-8</v>
      </c>
    </row>
    <row r="6900" spans="1:4" x14ac:dyDescent="0.25">
      <c r="A6900" t="s">
        <v>3138</v>
      </c>
      <c r="B6900">
        <v>4</v>
      </c>
      <c r="C6900" s="54">
        <v>43344</v>
      </c>
      <c r="D6900" s="3" t="str">
        <f>YEAR(Datos_Consumo[[#This Row],[FECHA]])&amp;"-"&amp;MONTH(Datos_Consumo[[#This Row],[FECHA]])</f>
        <v>2018-9</v>
      </c>
    </row>
    <row r="6901" spans="1:4" x14ac:dyDescent="0.25">
      <c r="A6901" t="s">
        <v>3138</v>
      </c>
      <c r="B6901">
        <v>6</v>
      </c>
      <c r="C6901" s="54">
        <v>43374</v>
      </c>
      <c r="D6901" s="3" t="str">
        <f>YEAR(Datos_Consumo[[#This Row],[FECHA]])&amp;"-"&amp;MONTH(Datos_Consumo[[#This Row],[FECHA]])</f>
        <v>2018-10</v>
      </c>
    </row>
    <row r="6902" spans="1:4" x14ac:dyDescent="0.25">
      <c r="A6902" t="s">
        <v>3138</v>
      </c>
      <c r="B6902">
        <v>17</v>
      </c>
      <c r="C6902" s="54">
        <v>43405</v>
      </c>
      <c r="D6902" s="3" t="str">
        <f>YEAR(Datos_Consumo[[#This Row],[FECHA]])&amp;"-"&amp;MONTH(Datos_Consumo[[#This Row],[FECHA]])</f>
        <v>2018-11</v>
      </c>
    </row>
    <row r="6903" spans="1:4" x14ac:dyDescent="0.25">
      <c r="A6903" t="s">
        <v>3138</v>
      </c>
      <c r="B6903">
        <v>2</v>
      </c>
      <c r="C6903" s="54">
        <v>43435</v>
      </c>
      <c r="D6903" s="3" t="str">
        <f>YEAR(Datos_Consumo[[#This Row],[FECHA]])&amp;"-"&amp;MONTH(Datos_Consumo[[#This Row],[FECHA]])</f>
        <v>2018-12</v>
      </c>
    </row>
    <row r="6904" spans="1:4" x14ac:dyDescent="0.25">
      <c r="A6904" t="s">
        <v>3138</v>
      </c>
      <c r="B6904">
        <v>5</v>
      </c>
      <c r="C6904" s="54">
        <v>43466</v>
      </c>
      <c r="D6904" s="3" t="str">
        <f>YEAR(Datos_Consumo[[#This Row],[FECHA]])&amp;"-"&amp;MONTH(Datos_Consumo[[#This Row],[FECHA]])</f>
        <v>2019-1</v>
      </c>
    </row>
    <row r="6905" spans="1:4" x14ac:dyDescent="0.25">
      <c r="A6905" t="s">
        <v>3139</v>
      </c>
      <c r="B6905">
        <v>7</v>
      </c>
      <c r="C6905" s="54">
        <v>43313</v>
      </c>
      <c r="D6905" s="3" t="str">
        <f>YEAR(Datos_Consumo[[#This Row],[FECHA]])&amp;"-"&amp;MONTH(Datos_Consumo[[#This Row],[FECHA]])</f>
        <v>2018-8</v>
      </c>
    </row>
    <row r="6906" spans="1:4" x14ac:dyDescent="0.25">
      <c r="A6906" t="s">
        <v>3139</v>
      </c>
      <c r="B6906">
        <v>8</v>
      </c>
      <c r="C6906" s="54">
        <v>43344</v>
      </c>
      <c r="D6906" s="3" t="str">
        <f>YEAR(Datos_Consumo[[#This Row],[FECHA]])&amp;"-"&amp;MONTH(Datos_Consumo[[#This Row],[FECHA]])</f>
        <v>2018-9</v>
      </c>
    </row>
    <row r="6907" spans="1:4" x14ac:dyDescent="0.25">
      <c r="A6907" t="s">
        <v>3139</v>
      </c>
      <c r="B6907">
        <v>20</v>
      </c>
      <c r="C6907" s="54">
        <v>43374</v>
      </c>
      <c r="D6907" s="3" t="str">
        <f>YEAR(Datos_Consumo[[#This Row],[FECHA]])&amp;"-"&amp;MONTH(Datos_Consumo[[#This Row],[FECHA]])</f>
        <v>2018-10</v>
      </c>
    </row>
    <row r="6908" spans="1:4" x14ac:dyDescent="0.25">
      <c r="A6908" t="s">
        <v>3139</v>
      </c>
      <c r="B6908">
        <v>18</v>
      </c>
      <c r="C6908" s="54">
        <v>43405</v>
      </c>
      <c r="D6908" s="3" t="str">
        <f>YEAR(Datos_Consumo[[#This Row],[FECHA]])&amp;"-"&amp;MONTH(Datos_Consumo[[#This Row],[FECHA]])</f>
        <v>2018-11</v>
      </c>
    </row>
    <row r="6909" spans="1:4" x14ac:dyDescent="0.25">
      <c r="A6909" t="s">
        <v>3139</v>
      </c>
      <c r="B6909">
        <v>10</v>
      </c>
      <c r="C6909" s="54">
        <v>43435</v>
      </c>
      <c r="D6909" s="3" t="str">
        <f>YEAR(Datos_Consumo[[#This Row],[FECHA]])&amp;"-"&amp;MONTH(Datos_Consumo[[#This Row],[FECHA]])</f>
        <v>2018-12</v>
      </c>
    </row>
    <row r="6910" spans="1:4" x14ac:dyDescent="0.25">
      <c r="A6910" t="s">
        <v>1427</v>
      </c>
      <c r="B6910">
        <v>60</v>
      </c>
      <c r="C6910" s="54">
        <v>43313</v>
      </c>
      <c r="D6910" s="3" t="str">
        <f>YEAR(Datos_Consumo[[#This Row],[FECHA]])&amp;"-"&amp;MONTH(Datos_Consumo[[#This Row],[FECHA]])</f>
        <v>2018-8</v>
      </c>
    </row>
    <row r="6911" spans="1:4" x14ac:dyDescent="0.25">
      <c r="A6911" t="s">
        <v>1427</v>
      </c>
      <c r="B6911">
        <v>60</v>
      </c>
      <c r="C6911" s="54">
        <v>43344</v>
      </c>
      <c r="D6911" s="3" t="str">
        <f>YEAR(Datos_Consumo[[#This Row],[FECHA]])&amp;"-"&amp;MONTH(Datos_Consumo[[#This Row],[FECHA]])</f>
        <v>2018-9</v>
      </c>
    </row>
    <row r="6912" spans="1:4" x14ac:dyDescent="0.25">
      <c r="A6912" t="s">
        <v>1427</v>
      </c>
      <c r="B6912">
        <v>70</v>
      </c>
      <c r="C6912" s="54">
        <v>43374</v>
      </c>
      <c r="D6912" s="3" t="str">
        <f>YEAR(Datos_Consumo[[#This Row],[FECHA]])&amp;"-"&amp;MONTH(Datos_Consumo[[#This Row],[FECHA]])</f>
        <v>2018-10</v>
      </c>
    </row>
    <row r="6913" spans="1:4" x14ac:dyDescent="0.25">
      <c r="A6913" t="s">
        <v>1427</v>
      </c>
      <c r="B6913">
        <v>30</v>
      </c>
      <c r="C6913" s="54">
        <v>43405</v>
      </c>
      <c r="D6913" s="3" t="str">
        <f>YEAR(Datos_Consumo[[#This Row],[FECHA]])&amp;"-"&amp;MONTH(Datos_Consumo[[#This Row],[FECHA]])</f>
        <v>2018-11</v>
      </c>
    </row>
    <row r="6914" spans="1:4" x14ac:dyDescent="0.25">
      <c r="A6914" t="s">
        <v>1427</v>
      </c>
      <c r="B6914">
        <v>20</v>
      </c>
      <c r="C6914" s="54">
        <v>43435</v>
      </c>
      <c r="D6914" s="3" t="str">
        <f>YEAR(Datos_Consumo[[#This Row],[FECHA]])&amp;"-"&amp;MONTH(Datos_Consumo[[#This Row],[FECHA]])</f>
        <v>2018-12</v>
      </c>
    </row>
    <row r="6915" spans="1:4" x14ac:dyDescent="0.25">
      <c r="A6915" t="s">
        <v>1427</v>
      </c>
      <c r="B6915">
        <v>10</v>
      </c>
      <c r="C6915" s="54">
        <v>43466</v>
      </c>
      <c r="D6915" s="3" t="str">
        <f>YEAR(Datos_Consumo[[#This Row],[FECHA]])&amp;"-"&amp;MONTH(Datos_Consumo[[#This Row],[FECHA]])</f>
        <v>2019-1</v>
      </c>
    </row>
    <row r="6916" spans="1:4" x14ac:dyDescent="0.25">
      <c r="A6916" t="s">
        <v>1428</v>
      </c>
      <c r="B6916">
        <v>70</v>
      </c>
      <c r="C6916" s="54">
        <v>43313</v>
      </c>
      <c r="D6916" s="3" t="str">
        <f>YEAR(Datos_Consumo[[#This Row],[FECHA]])&amp;"-"&amp;MONTH(Datos_Consumo[[#This Row],[FECHA]])</f>
        <v>2018-8</v>
      </c>
    </row>
    <row r="6917" spans="1:4" x14ac:dyDescent="0.25">
      <c r="A6917" t="s">
        <v>1428</v>
      </c>
      <c r="B6917">
        <v>20</v>
      </c>
      <c r="C6917" s="54">
        <v>43344</v>
      </c>
      <c r="D6917" s="3" t="str">
        <f>YEAR(Datos_Consumo[[#This Row],[FECHA]])&amp;"-"&amp;MONTH(Datos_Consumo[[#This Row],[FECHA]])</f>
        <v>2018-9</v>
      </c>
    </row>
    <row r="6918" spans="1:4" x14ac:dyDescent="0.25">
      <c r="A6918" t="s">
        <v>1428</v>
      </c>
      <c r="B6918">
        <v>30</v>
      </c>
      <c r="C6918" s="54">
        <v>43374</v>
      </c>
      <c r="D6918" s="3" t="str">
        <f>YEAR(Datos_Consumo[[#This Row],[FECHA]])&amp;"-"&amp;MONTH(Datos_Consumo[[#This Row],[FECHA]])</f>
        <v>2018-10</v>
      </c>
    </row>
    <row r="6919" spans="1:4" x14ac:dyDescent="0.25">
      <c r="A6919" t="s">
        <v>1428</v>
      </c>
      <c r="B6919">
        <v>10</v>
      </c>
      <c r="C6919" s="54">
        <v>43405</v>
      </c>
      <c r="D6919" s="3" t="str">
        <f>YEAR(Datos_Consumo[[#This Row],[FECHA]])&amp;"-"&amp;MONTH(Datos_Consumo[[#This Row],[FECHA]])</f>
        <v>2018-11</v>
      </c>
    </row>
    <row r="6920" spans="1:4" x14ac:dyDescent="0.25">
      <c r="A6920" t="s">
        <v>1428</v>
      </c>
      <c r="B6920">
        <v>90</v>
      </c>
      <c r="C6920" s="54">
        <v>43435</v>
      </c>
      <c r="D6920" s="3" t="str">
        <f>YEAR(Datos_Consumo[[#This Row],[FECHA]])&amp;"-"&amp;MONTH(Datos_Consumo[[#This Row],[FECHA]])</f>
        <v>2018-12</v>
      </c>
    </row>
    <row r="6921" spans="1:4" x14ac:dyDescent="0.25">
      <c r="A6921" t="s">
        <v>1428</v>
      </c>
      <c r="B6921">
        <v>20</v>
      </c>
      <c r="C6921" s="54">
        <v>43466</v>
      </c>
      <c r="D6921" s="3" t="str">
        <f>YEAR(Datos_Consumo[[#This Row],[FECHA]])&amp;"-"&amp;MONTH(Datos_Consumo[[#This Row],[FECHA]])</f>
        <v>2019-1</v>
      </c>
    </row>
    <row r="6922" spans="1:4" x14ac:dyDescent="0.25">
      <c r="A6922" t="s">
        <v>3140</v>
      </c>
      <c r="B6922">
        <v>20</v>
      </c>
      <c r="C6922" s="54">
        <v>43313</v>
      </c>
      <c r="D6922" s="3" t="str">
        <f>YEAR(Datos_Consumo[[#This Row],[FECHA]])&amp;"-"&amp;MONTH(Datos_Consumo[[#This Row],[FECHA]])</f>
        <v>2018-8</v>
      </c>
    </row>
    <row r="6923" spans="1:4" x14ac:dyDescent="0.25">
      <c r="A6923" t="s">
        <v>3140</v>
      </c>
      <c r="B6923">
        <v>20</v>
      </c>
      <c r="C6923" s="54">
        <v>43344</v>
      </c>
      <c r="D6923" s="3" t="str">
        <f>YEAR(Datos_Consumo[[#This Row],[FECHA]])&amp;"-"&amp;MONTH(Datos_Consumo[[#This Row],[FECHA]])</f>
        <v>2018-9</v>
      </c>
    </row>
    <row r="6924" spans="1:4" x14ac:dyDescent="0.25">
      <c r="A6924" t="s">
        <v>3140</v>
      </c>
      <c r="B6924">
        <v>10</v>
      </c>
      <c r="C6924" s="54">
        <v>43374</v>
      </c>
      <c r="D6924" s="3" t="str">
        <f>YEAR(Datos_Consumo[[#This Row],[FECHA]])&amp;"-"&amp;MONTH(Datos_Consumo[[#This Row],[FECHA]])</f>
        <v>2018-10</v>
      </c>
    </row>
    <row r="6925" spans="1:4" x14ac:dyDescent="0.25">
      <c r="A6925" t="s">
        <v>3140</v>
      </c>
      <c r="B6925">
        <v>40</v>
      </c>
      <c r="C6925" s="54">
        <v>43405</v>
      </c>
      <c r="D6925" s="3" t="str">
        <f>YEAR(Datos_Consumo[[#This Row],[FECHA]])&amp;"-"&amp;MONTH(Datos_Consumo[[#This Row],[FECHA]])</f>
        <v>2018-11</v>
      </c>
    </row>
    <row r="6926" spans="1:4" x14ac:dyDescent="0.25">
      <c r="A6926" t="s">
        <v>3140</v>
      </c>
      <c r="B6926">
        <v>10</v>
      </c>
      <c r="C6926" s="54">
        <v>43466</v>
      </c>
      <c r="D6926" s="3" t="str">
        <f>YEAR(Datos_Consumo[[#This Row],[FECHA]])&amp;"-"&amp;MONTH(Datos_Consumo[[#This Row],[FECHA]])</f>
        <v>2019-1</v>
      </c>
    </row>
    <row r="6927" spans="1:4" x14ac:dyDescent="0.25">
      <c r="A6927" t="s">
        <v>3141</v>
      </c>
      <c r="B6927">
        <v>30</v>
      </c>
      <c r="C6927" s="54">
        <v>43313</v>
      </c>
      <c r="D6927" s="3" t="str">
        <f>YEAR(Datos_Consumo[[#This Row],[FECHA]])&amp;"-"&amp;MONTH(Datos_Consumo[[#This Row],[FECHA]])</f>
        <v>2018-8</v>
      </c>
    </row>
    <row r="6928" spans="1:4" x14ac:dyDescent="0.25">
      <c r="A6928" t="s">
        <v>3141</v>
      </c>
      <c r="B6928">
        <v>30</v>
      </c>
      <c r="C6928" s="54">
        <v>43344</v>
      </c>
      <c r="D6928" s="3" t="str">
        <f>YEAR(Datos_Consumo[[#This Row],[FECHA]])&amp;"-"&amp;MONTH(Datos_Consumo[[#This Row],[FECHA]])</f>
        <v>2018-9</v>
      </c>
    </row>
    <row r="6929" spans="1:4" x14ac:dyDescent="0.25">
      <c r="A6929" t="s">
        <v>3141</v>
      </c>
      <c r="B6929">
        <v>41</v>
      </c>
      <c r="C6929" s="54">
        <v>43405</v>
      </c>
      <c r="D6929" s="3" t="str">
        <f>YEAR(Datos_Consumo[[#This Row],[FECHA]])&amp;"-"&amp;MONTH(Datos_Consumo[[#This Row],[FECHA]])</f>
        <v>2018-11</v>
      </c>
    </row>
    <row r="6930" spans="1:4" x14ac:dyDescent="0.25">
      <c r="A6930" t="s">
        <v>3141</v>
      </c>
      <c r="B6930">
        <v>31</v>
      </c>
      <c r="C6930" s="54">
        <v>43435</v>
      </c>
      <c r="D6930" s="3" t="str">
        <f>YEAR(Datos_Consumo[[#This Row],[FECHA]])&amp;"-"&amp;MONTH(Datos_Consumo[[#This Row],[FECHA]])</f>
        <v>2018-12</v>
      </c>
    </row>
    <row r="6931" spans="1:4" x14ac:dyDescent="0.25">
      <c r="A6931" t="s">
        <v>3141</v>
      </c>
      <c r="B6931">
        <v>20</v>
      </c>
      <c r="C6931" s="54">
        <v>43466</v>
      </c>
      <c r="D6931" s="3" t="str">
        <f>YEAR(Datos_Consumo[[#This Row],[FECHA]])&amp;"-"&amp;MONTH(Datos_Consumo[[#This Row],[FECHA]])</f>
        <v>2019-1</v>
      </c>
    </row>
    <row r="6932" spans="1:4" x14ac:dyDescent="0.25">
      <c r="A6932" t="s">
        <v>1429</v>
      </c>
      <c r="B6932">
        <v>43</v>
      </c>
      <c r="C6932" s="54">
        <v>43313</v>
      </c>
      <c r="D6932" s="3" t="str">
        <f>YEAR(Datos_Consumo[[#This Row],[FECHA]])&amp;"-"&amp;MONTH(Datos_Consumo[[#This Row],[FECHA]])</f>
        <v>2018-8</v>
      </c>
    </row>
    <row r="6933" spans="1:4" x14ac:dyDescent="0.25">
      <c r="A6933" t="s">
        <v>1429</v>
      </c>
      <c r="B6933">
        <v>2</v>
      </c>
      <c r="C6933" s="54">
        <v>43405</v>
      </c>
      <c r="D6933" s="3" t="str">
        <f>YEAR(Datos_Consumo[[#This Row],[FECHA]])&amp;"-"&amp;MONTH(Datos_Consumo[[#This Row],[FECHA]])</f>
        <v>2018-11</v>
      </c>
    </row>
    <row r="6934" spans="1:4" x14ac:dyDescent="0.25">
      <c r="A6934" t="s">
        <v>3142</v>
      </c>
      <c r="B6934">
        <v>27</v>
      </c>
      <c r="C6934" s="54">
        <v>43313</v>
      </c>
      <c r="D6934" s="3" t="str">
        <f>YEAR(Datos_Consumo[[#This Row],[FECHA]])&amp;"-"&amp;MONTH(Datos_Consumo[[#This Row],[FECHA]])</f>
        <v>2018-8</v>
      </c>
    </row>
    <row r="6935" spans="1:4" x14ac:dyDescent="0.25">
      <c r="A6935" t="s">
        <v>3142</v>
      </c>
      <c r="B6935">
        <v>51</v>
      </c>
      <c r="C6935" s="54">
        <v>43344</v>
      </c>
      <c r="D6935" s="3" t="str">
        <f>YEAR(Datos_Consumo[[#This Row],[FECHA]])&amp;"-"&amp;MONTH(Datos_Consumo[[#This Row],[FECHA]])</f>
        <v>2018-9</v>
      </c>
    </row>
    <row r="6936" spans="1:4" x14ac:dyDescent="0.25">
      <c r="A6936" t="s">
        <v>3142</v>
      </c>
      <c r="B6936">
        <v>18</v>
      </c>
      <c r="C6936" s="54">
        <v>43374</v>
      </c>
      <c r="D6936" s="3" t="str">
        <f>YEAR(Datos_Consumo[[#This Row],[FECHA]])&amp;"-"&amp;MONTH(Datos_Consumo[[#This Row],[FECHA]])</f>
        <v>2018-10</v>
      </c>
    </row>
    <row r="6937" spans="1:4" x14ac:dyDescent="0.25">
      <c r="A6937" t="s">
        <v>3142</v>
      </c>
      <c r="B6937">
        <v>118</v>
      </c>
      <c r="C6937" s="54">
        <v>43405</v>
      </c>
      <c r="D6937" s="3" t="str">
        <f>YEAR(Datos_Consumo[[#This Row],[FECHA]])&amp;"-"&amp;MONTH(Datos_Consumo[[#This Row],[FECHA]])</f>
        <v>2018-11</v>
      </c>
    </row>
    <row r="6938" spans="1:4" x14ac:dyDescent="0.25">
      <c r="A6938" t="s">
        <v>3142</v>
      </c>
      <c r="B6938">
        <v>42</v>
      </c>
      <c r="C6938" s="54">
        <v>43435</v>
      </c>
      <c r="D6938" s="3" t="str">
        <f>YEAR(Datos_Consumo[[#This Row],[FECHA]])&amp;"-"&amp;MONTH(Datos_Consumo[[#This Row],[FECHA]])</f>
        <v>2018-12</v>
      </c>
    </row>
    <row r="6939" spans="1:4" x14ac:dyDescent="0.25">
      <c r="A6939" t="s">
        <v>3142</v>
      </c>
      <c r="B6939">
        <v>40</v>
      </c>
      <c r="C6939" s="54">
        <v>43466</v>
      </c>
      <c r="D6939" s="3" t="str">
        <f>YEAR(Datos_Consumo[[#This Row],[FECHA]])&amp;"-"&amp;MONTH(Datos_Consumo[[#This Row],[FECHA]])</f>
        <v>2019-1</v>
      </c>
    </row>
    <row r="6940" spans="1:4" x14ac:dyDescent="0.25">
      <c r="A6940" t="s">
        <v>3143</v>
      </c>
      <c r="B6940">
        <v>33</v>
      </c>
      <c r="C6940" s="54">
        <v>43313</v>
      </c>
      <c r="D6940" s="3" t="str">
        <f>YEAR(Datos_Consumo[[#This Row],[FECHA]])&amp;"-"&amp;MONTH(Datos_Consumo[[#This Row],[FECHA]])</f>
        <v>2018-8</v>
      </c>
    </row>
    <row r="6941" spans="1:4" x14ac:dyDescent="0.25">
      <c r="A6941" t="s">
        <v>3143</v>
      </c>
      <c r="B6941">
        <v>112</v>
      </c>
      <c r="C6941" s="54">
        <v>43344</v>
      </c>
      <c r="D6941" s="3" t="str">
        <f>YEAR(Datos_Consumo[[#This Row],[FECHA]])&amp;"-"&amp;MONTH(Datos_Consumo[[#This Row],[FECHA]])</f>
        <v>2018-9</v>
      </c>
    </row>
    <row r="6942" spans="1:4" x14ac:dyDescent="0.25">
      <c r="A6942" t="s">
        <v>3143</v>
      </c>
      <c r="B6942">
        <v>21</v>
      </c>
      <c r="C6942" s="54">
        <v>43374</v>
      </c>
      <c r="D6942" s="3" t="str">
        <f>YEAR(Datos_Consumo[[#This Row],[FECHA]])&amp;"-"&amp;MONTH(Datos_Consumo[[#This Row],[FECHA]])</f>
        <v>2018-10</v>
      </c>
    </row>
    <row r="6943" spans="1:4" x14ac:dyDescent="0.25">
      <c r="A6943" t="s">
        <v>3143</v>
      </c>
      <c r="B6943">
        <v>100</v>
      </c>
      <c r="C6943" s="54">
        <v>43405</v>
      </c>
      <c r="D6943" s="3" t="str">
        <f>YEAR(Datos_Consumo[[#This Row],[FECHA]])&amp;"-"&amp;MONTH(Datos_Consumo[[#This Row],[FECHA]])</f>
        <v>2018-11</v>
      </c>
    </row>
    <row r="6944" spans="1:4" x14ac:dyDescent="0.25">
      <c r="A6944" t="s">
        <v>3143</v>
      </c>
      <c r="B6944">
        <v>15</v>
      </c>
      <c r="C6944" s="54">
        <v>43435</v>
      </c>
      <c r="D6944" s="3" t="str">
        <f>YEAR(Datos_Consumo[[#This Row],[FECHA]])&amp;"-"&amp;MONTH(Datos_Consumo[[#This Row],[FECHA]])</f>
        <v>2018-12</v>
      </c>
    </row>
    <row r="6945" spans="1:4" x14ac:dyDescent="0.25">
      <c r="A6945" t="s">
        <v>3143</v>
      </c>
      <c r="B6945">
        <v>10</v>
      </c>
      <c r="C6945" s="54">
        <v>43466</v>
      </c>
      <c r="D6945" s="3" t="str">
        <f>YEAR(Datos_Consumo[[#This Row],[FECHA]])&amp;"-"&amp;MONTH(Datos_Consumo[[#This Row],[FECHA]])</f>
        <v>2019-1</v>
      </c>
    </row>
    <row r="6946" spans="1:4" x14ac:dyDescent="0.25">
      <c r="A6946" t="s">
        <v>3144</v>
      </c>
      <c r="B6946">
        <v>92</v>
      </c>
      <c r="C6946" s="54">
        <v>43313</v>
      </c>
      <c r="D6946" s="3" t="str">
        <f>YEAR(Datos_Consumo[[#This Row],[FECHA]])&amp;"-"&amp;MONTH(Datos_Consumo[[#This Row],[FECHA]])</f>
        <v>2018-8</v>
      </c>
    </row>
    <row r="6947" spans="1:4" x14ac:dyDescent="0.25">
      <c r="A6947" t="s">
        <v>3144</v>
      </c>
      <c r="B6947">
        <v>4</v>
      </c>
      <c r="C6947" s="54">
        <v>43344</v>
      </c>
      <c r="D6947" s="3" t="str">
        <f>YEAR(Datos_Consumo[[#This Row],[FECHA]])&amp;"-"&amp;MONTH(Datos_Consumo[[#This Row],[FECHA]])</f>
        <v>2018-9</v>
      </c>
    </row>
    <row r="6948" spans="1:4" x14ac:dyDescent="0.25">
      <c r="A6948" t="s">
        <v>3144</v>
      </c>
      <c r="B6948">
        <v>13</v>
      </c>
      <c r="C6948" s="54">
        <v>43374</v>
      </c>
      <c r="D6948" s="3" t="str">
        <f>YEAR(Datos_Consumo[[#This Row],[FECHA]])&amp;"-"&amp;MONTH(Datos_Consumo[[#This Row],[FECHA]])</f>
        <v>2018-10</v>
      </c>
    </row>
    <row r="6949" spans="1:4" x14ac:dyDescent="0.25">
      <c r="A6949" t="s">
        <v>3144</v>
      </c>
      <c r="B6949">
        <v>50</v>
      </c>
      <c r="C6949" s="54">
        <v>43405</v>
      </c>
      <c r="D6949" s="3" t="str">
        <f>YEAR(Datos_Consumo[[#This Row],[FECHA]])&amp;"-"&amp;MONTH(Datos_Consumo[[#This Row],[FECHA]])</f>
        <v>2018-11</v>
      </c>
    </row>
    <row r="6950" spans="1:4" x14ac:dyDescent="0.25">
      <c r="A6950" t="s">
        <v>3144</v>
      </c>
      <c r="B6950">
        <v>21</v>
      </c>
      <c r="C6950" s="54">
        <v>43435</v>
      </c>
      <c r="D6950" s="3" t="str">
        <f>YEAR(Datos_Consumo[[#This Row],[FECHA]])&amp;"-"&amp;MONTH(Datos_Consumo[[#This Row],[FECHA]])</f>
        <v>2018-12</v>
      </c>
    </row>
    <row r="6951" spans="1:4" x14ac:dyDescent="0.25">
      <c r="A6951" t="s">
        <v>3144</v>
      </c>
      <c r="B6951">
        <v>28</v>
      </c>
      <c r="C6951" s="54">
        <v>43466</v>
      </c>
      <c r="D6951" s="3" t="str">
        <f>YEAR(Datos_Consumo[[#This Row],[FECHA]])&amp;"-"&amp;MONTH(Datos_Consumo[[#This Row],[FECHA]])</f>
        <v>2019-1</v>
      </c>
    </row>
    <row r="6952" spans="1:4" x14ac:dyDescent="0.25">
      <c r="A6952" t="s">
        <v>3145</v>
      </c>
      <c r="B6952">
        <v>68</v>
      </c>
      <c r="C6952" s="54">
        <v>43313</v>
      </c>
      <c r="D6952" s="3" t="str">
        <f>YEAR(Datos_Consumo[[#This Row],[FECHA]])&amp;"-"&amp;MONTH(Datos_Consumo[[#This Row],[FECHA]])</f>
        <v>2018-8</v>
      </c>
    </row>
    <row r="6953" spans="1:4" x14ac:dyDescent="0.25">
      <c r="A6953" t="s">
        <v>3145</v>
      </c>
      <c r="B6953">
        <v>40</v>
      </c>
      <c r="C6953" s="54">
        <v>43344</v>
      </c>
      <c r="D6953" s="3" t="str">
        <f>YEAR(Datos_Consumo[[#This Row],[FECHA]])&amp;"-"&amp;MONTH(Datos_Consumo[[#This Row],[FECHA]])</f>
        <v>2018-9</v>
      </c>
    </row>
    <row r="6954" spans="1:4" x14ac:dyDescent="0.25">
      <c r="A6954" t="s">
        <v>3145</v>
      </c>
      <c r="B6954">
        <v>38</v>
      </c>
      <c r="C6954" s="54">
        <v>43374</v>
      </c>
      <c r="D6954" s="3" t="str">
        <f>YEAR(Datos_Consumo[[#This Row],[FECHA]])&amp;"-"&amp;MONTH(Datos_Consumo[[#This Row],[FECHA]])</f>
        <v>2018-10</v>
      </c>
    </row>
    <row r="6955" spans="1:4" x14ac:dyDescent="0.25">
      <c r="A6955" t="s">
        <v>3145</v>
      </c>
      <c r="B6955">
        <v>37</v>
      </c>
      <c r="C6955" s="54">
        <v>43405</v>
      </c>
      <c r="D6955" s="3" t="str">
        <f>YEAR(Datos_Consumo[[#This Row],[FECHA]])&amp;"-"&amp;MONTH(Datos_Consumo[[#This Row],[FECHA]])</f>
        <v>2018-11</v>
      </c>
    </row>
    <row r="6956" spans="1:4" x14ac:dyDescent="0.25">
      <c r="A6956" t="s">
        <v>3145</v>
      </c>
      <c r="B6956">
        <v>11</v>
      </c>
      <c r="C6956" s="54">
        <v>43435</v>
      </c>
      <c r="D6956" s="3" t="str">
        <f>YEAR(Datos_Consumo[[#This Row],[FECHA]])&amp;"-"&amp;MONTH(Datos_Consumo[[#This Row],[FECHA]])</f>
        <v>2018-12</v>
      </c>
    </row>
    <row r="6957" spans="1:4" x14ac:dyDescent="0.25">
      <c r="A6957" t="s">
        <v>3145</v>
      </c>
      <c r="B6957">
        <v>17</v>
      </c>
      <c r="C6957" s="54">
        <v>43466</v>
      </c>
      <c r="D6957" s="3" t="str">
        <f>YEAR(Datos_Consumo[[#This Row],[FECHA]])&amp;"-"&amp;MONTH(Datos_Consumo[[#This Row],[FECHA]])</f>
        <v>2019-1</v>
      </c>
    </row>
    <row r="6958" spans="1:4" x14ac:dyDescent="0.25">
      <c r="A6958" t="s">
        <v>3146</v>
      </c>
      <c r="B6958">
        <v>250</v>
      </c>
      <c r="C6958" s="54">
        <v>43313</v>
      </c>
      <c r="D6958" s="3" t="str">
        <f>YEAR(Datos_Consumo[[#This Row],[FECHA]])&amp;"-"&amp;MONTH(Datos_Consumo[[#This Row],[FECHA]])</f>
        <v>2018-8</v>
      </c>
    </row>
    <row r="6959" spans="1:4" x14ac:dyDescent="0.25">
      <c r="A6959" t="s">
        <v>3146</v>
      </c>
      <c r="B6959">
        <v>362</v>
      </c>
      <c r="C6959" s="54">
        <v>43344</v>
      </c>
      <c r="D6959" s="3" t="str">
        <f>YEAR(Datos_Consumo[[#This Row],[FECHA]])&amp;"-"&amp;MONTH(Datos_Consumo[[#This Row],[FECHA]])</f>
        <v>2018-9</v>
      </c>
    </row>
    <row r="6960" spans="1:4" x14ac:dyDescent="0.25">
      <c r="A6960" t="s">
        <v>3146</v>
      </c>
      <c r="B6960">
        <v>139</v>
      </c>
      <c r="C6960" s="54">
        <v>43374</v>
      </c>
      <c r="D6960" s="3" t="str">
        <f>YEAR(Datos_Consumo[[#This Row],[FECHA]])&amp;"-"&amp;MONTH(Datos_Consumo[[#This Row],[FECHA]])</f>
        <v>2018-10</v>
      </c>
    </row>
    <row r="6961" spans="1:4" x14ac:dyDescent="0.25">
      <c r="A6961" t="s">
        <v>3146</v>
      </c>
      <c r="B6961">
        <v>235</v>
      </c>
      <c r="C6961" s="54">
        <v>43405</v>
      </c>
      <c r="D6961" s="3" t="str">
        <f>YEAR(Datos_Consumo[[#This Row],[FECHA]])&amp;"-"&amp;MONTH(Datos_Consumo[[#This Row],[FECHA]])</f>
        <v>2018-11</v>
      </c>
    </row>
    <row r="6962" spans="1:4" x14ac:dyDescent="0.25">
      <c r="A6962" t="s">
        <v>3146</v>
      </c>
      <c r="B6962">
        <v>178</v>
      </c>
      <c r="C6962" s="54">
        <v>43435</v>
      </c>
      <c r="D6962" s="3" t="str">
        <f>YEAR(Datos_Consumo[[#This Row],[FECHA]])&amp;"-"&amp;MONTH(Datos_Consumo[[#This Row],[FECHA]])</f>
        <v>2018-12</v>
      </c>
    </row>
    <row r="6963" spans="1:4" x14ac:dyDescent="0.25">
      <c r="A6963" t="s">
        <v>3146</v>
      </c>
      <c r="B6963">
        <v>178</v>
      </c>
      <c r="C6963" s="54">
        <v>43466</v>
      </c>
      <c r="D6963" s="3" t="str">
        <f>YEAR(Datos_Consumo[[#This Row],[FECHA]])&amp;"-"&amp;MONTH(Datos_Consumo[[#This Row],[FECHA]])</f>
        <v>2019-1</v>
      </c>
    </row>
    <row r="6964" spans="1:4" x14ac:dyDescent="0.25">
      <c r="A6964" t="s">
        <v>3147</v>
      </c>
      <c r="B6964">
        <v>235</v>
      </c>
      <c r="C6964" s="54">
        <v>43313</v>
      </c>
      <c r="D6964" s="3" t="str">
        <f>YEAR(Datos_Consumo[[#This Row],[FECHA]])&amp;"-"&amp;MONTH(Datos_Consumo[[#This Row],[FECHA]])</f>
        <v>2018-8</v>
      </c>
    </row>
    <row r="6965" spans="1:4" x14ac:dyDescent="0.25">
      <c r="A6965" t="s">
        <v>3147</v>
      </c>
      <c r="B6965">
        <v>156</v>
      </c>
      <c r="C6965" s="54">
        <v>43344</v>
      </c>
      <c r="D6965" s="3" t="str">
        <f>YEAR(Datos_Consumo[[#This Row],[FECHA]])&amp;"-"&amp;MONTH(Datos_Consumo[[#This Row],[FECHA]])</f>
        <v>2018-9</v>
      </c>
    </row>
    <row r="6966" spans="1:4" x14ac:dyDescent="0.25">
      <c r="A6966" t="s">
        <v>3147</v>
      </c>
      <c r="B6966">
        <v>254</v>
      </c>
      <c r="C6966" s="54">
        <v>43374</v>
      </c>
      <c r="D6966" s="3" t="str">
        <f>YEAR(Datos_Consumo[[#This Row],[FECHA]])&amp;"-"&amp;MONTH(Datos_Consumo[[#This Row],[FECHA]])</f>
        <v>2018-10</v>
      </c>
    </row>
    <row r="6967" spans="1:4" x14ac:dyDescent="0.25">
      <c r="A6967" t="s">
        <v>3147</v>
      </c>
      <c r="B6967">
        <v>292</v>
      </c>
      <c r="C6967" s="54">
        <v>43405</v>
      </c>
      <c r="D6967" s="3" t="str">
        <f>YEAR(Datos_Consumo[[#This Row],[FECHA]])&amp;"-"&amp;MONTH(Datos_Consumo[[#This Row],[FECHA]])</f>
        <v>2018-11</v>
      </c>
    </row>
    <row r="6968" spans="1:4" x14ac:dyDescent="0.25">
      <c r="A6968" t="s">
        <v>3147</v>
      </c>
      <c r="B6968">
        <v>69</v>
      </c>
      <c r="C6968" s="54">
        <v>43435</v>
      </c>
      <c r="D6968" s="3" t="str">
        <f>YEAR(Datos_Consumo[[#This Row],[FECHA]])&amp;"-"&amp;MONTH(Datos_Consumo[[#This Row],[FECHA]])</f>
        <v>2018-12</v>
      </c>
    </row>
    <row r="6969" spans="1:4" x14ac:dyDescent="0.25">
      <c r="A6969" t="s">
        <v>3147</v>
      </c>
      <c r="B6969">
        <v>58</v>
      </c>
      <c r="C6969" s="54">
        <v>43466</v>
      </c>
      <c r="D6969" s="3" t="str">
        <f>YEAR(Datos_Consumo[[#This Row],[FECHA]])&amp;"-"&amp;MONTH(Datos_Consumo[[#This Row],[FECHA]])</f>
        <v>2019-1</v>
      </c>
    </row>
    <row r="6970" spans="1:4" x14ac:dyDescent="0.25">
      <c r="A6970" t="s">
        <v>3148</v>
      </c>
      <c r="B6970">
        <v>61</v>
      </c>
      <c r="C6970" s="54">
        <v>43313</v>
      </c>
      <c r="D6970" s="3" t="str">
        <f>YEAR(Datos_Consumo[[#This Row],[FECHA]])&amp;"-"&amp;MONTH(Datos_Consumo[[#This Row],[FECHA]])</f>
        <v>2018-8</v>
      </c>
    </row>
    <row r="6971" spans="1:4" x14ac:dyDescent="0.25">
      <c r="A6971" t="s">
        <v>3148</v>
      </c>
      <c r="B6971">
        <v>49</v>
      </c>
      <c r="C6971" s="54">
        <v>43344</v>
      </c>
      <c r="D6971" s="3" t="str">
        <f>YEAR(Datos_Consumo[[#This Row],[FECHA]])&amp;"-"&amp;MONTH(Datos_Consumo[[#This Row],[FECHA]])</f>
        <v>2018-9</v>
      </c>
    </row>
    <row r="6972" spans="1:4" x14ac:dyDescent="0.25">
      <c r="A6972" t="s">
        <v>3148</v>
      </c>
      <c r="B6972">
        <v>12</v>
      </c>
      <c r="C6972" s="54">
        <v>43374</v>
      </c>
      <c r="D6972" s="3" t="str">
        <f>YEAR(Datos_Consumo[[#This Row],[FECHA]])&amp;"-"&amp;MONTH(Datos_Consumo[[#This Row],[FECHA]])</f>
        <v>2018-10</v>
      </c>
    </row>
    <row r="6973" spans="1:4" x14ac:dyDescent="0.25">
      <c r="A6973" t="s">
        <v>3148</v>
      </c>
      <c r="B6973">
        <v>53</v>
      </c>
      <c r="C6973" s="54">
        <v>43405</v>
      </c>
      <c r="D6973" s="3" t="str">
        <f>YEAR(Datos_Consumo[[#This Row],[FECHA]])&amp;"-"&amp;MONTH(Datos_Consumo[[#This Row],[FECHA]])</f>
        <v>2018-11</v>
      </c>
    </row>
    <row r="6974" spans="1:4" x14ac:dyDescent="0.25">
      <c r="A6974" t="s">
        <v>3148</v>
      </c>
      <c r="B6974">
        <v>25</v>
      </c>
      <c r="C6974" s="54">
        <v>43435</v>
      </c>
      <c r="D6974" s="3" t="str">
        <f>YEAR(Datos_Consumo[[#This Row],[FECHA]])&amp;"-"&amp;MONTH(Datos_Consumo[[#This Row],[FECHA]])</f>
        <v>2018-12</v>
      </c>
    </row>
    <row r="6975" spans="1:4" x14ac:dyDescent="0.25">
      <c r="A6975" t="s">
        <v>3148</v>
      </c>
      <c r="B6975">
        <v>15</v>
      </c>
      <c r="C6975" s="54">
        <v>43466</v>
      </c>
      <c r="D6975" s="3" t="str">
        <f>YEAR(Datos_Consumo[[#This Row],[FECHA]])&amp;"-"&amp;MONTH(Datos_Consumo[[#This Row],[FECHA]])</f>
        <v>2019-1</v>
      </c>
    </row>
    <row r="6976" spans="1:4" x14ac:dyDescent="0.25">
      <c r="A6976" t="s">
        <v>3149</v>
      </c>
      <c r="B6976">
        <v>14</v>
      </c>
      <c r="C6976" s="54">
        <v>43313</v>
      </c>
      <c r="D6976" s="3" t="str">
        <f>YEAR(Datos_Consumo[[#This Row],[FECHA]])&amp;"-"&amp;MONTH(Datos_Consumo[[#This Row],[FECHA]])</f>
        <v>2018-8</v>
      </c>
    </row>
    <row r="6977" spans="1:4" x14ac:dyDescent="0.25">
      <c r="A6977" t="s">
        <v>3149</v>
      </c>
      <c r="B6977">
        <v>8</v>
      </c>
      <c r="C6977" s="54">
        <v>43344</v>
      </c>
      <c r="D6977" s="3" t="str">
        <f>YEAR(Datos_Consumo[[#This Row],[FECHA]])&amp;"-"&amp;MONTH(Datos_Consumo[[#This Row],[FECHA]])</f>
        <v>2018-9</v>
      </c>
    </row>
    <row r="6978" spans="1:4" x14ac:dyDescent="0.25">
      <c r="A6978" t="s">
        <v>3149</v>
      </c>
      <c r="B6978">
        <v>30</v>
      </c>
      <c r="C6978" s="54">
        <v>43405</v>
      </c>
      <c r="D6978" s="3" t="str">
        <f>YEAR(Datos_Consumo[[#This Row],[FECHA]])&amp;"-"&amp;MONTH(Datos_Consumo[[#This Row],[FECHA]])</f>
        <v>2018-11</v>
      </c>
    </row>
    <row r="6979" spans="1:4" x14ac:dyDescent="0.25">
      <c r="A6979" t="s">
        <v>3149</v>
      </c>
      <c r="B6979">
        <v>10</v>
      </c>
      <c r="C6979" s="54">
        <v>43435</v>
      </c>
      <c r="D6979" s="3" t="str">
        <f>YEAR(Datos_Consumo[[#This Row],[FECHA]])&amp;"-"&amp;MONTH(Datos_Consumo[[#This Row],[FECHA]])</f>
        <v>2018-12</v>
      </c>
    </row>
    <row r="6980" spans="1:4" x14ac:dyDescent="0.25">
      <c r="A6980" t="s">
        <v>3150</v>
      </c>
      <c r="B6980">
        <v>27</v>
      </c>
      <c r="C6980" s="54">
        <v>43313</v>
      </c>
      <c r="D6980" s="3" t="str">
        <f>YEAR(Datos_Consumo[[#This Row],[FECHA]])&amp;"-"&amp;MONTH(Datos_Consumo[[#This Row],[FECHA]])</f>
        <v>2018-8</v>
      </c>
    </row>
    <row r="6981" spans="1:4" x14ac:dyDescent="0.25">
      <c r="A6981" t="s">
        <v>3150</v>
      </c>
      <c r="B6981">
        <v>17</v>
      </c>
      <c r="C6981" s="54">
        <v>43344</v>
      </c>
      <c r="D6981" s="3" t="str">
        <f>YEAR(Datos_Consumo[[#This Row],[FECHA]])&amp;"-"&amp;MONTH(Datos_Consumo[[#This Row],[FECHA]])</f>
        <v>2018-9</v>
      </c>
    </row>
    <row r="6982" spans="1:4" x14ac:dyDescent="0.25">
      <c r="A6982" t="s">
        <v>3150</v>
      </c>
      <c r="B6982">
        <v>23</v>
      </c>
      <c r="C6982" s="54">
        <v>43374</v>
      </c>
      <c r="D6982" s="3" t="str">
        <f>YEAR(Datos_Consumo[[#This Row],[FECHA]])&amp;"-"&amp;MONTH(Datos_Consumo[[#This Row],[FECHA]])</f>
        <v>2018-10</v>
      </c>
    </row>
    <row r="6983" spans="1:4" x14ac:dyDescent="0.25">
      <c r="A6983" t="s">
        <v>3150</v>
      </c>
      <c r="B6983">
        <v>39</v>
      </c>
      <c r="C6983" s="54">
        <v>43405</v>
      </c>
      <c r="D6983" s="3" t="str">
        <f>YEAR(Datos_Consumo[[#This Row],[FECHA]])&amp;"-"&amp;MONTH(Datos_Consumo[[#This Row],[FECHA]])</f>
        <v>2018-11</v>
      </c>
    </row>
    <row r="6984" spans="1:4" x14ac:dyDescent="0.25">
      <c r="A6984" t="s">
        <v>3150</v>
      </c>
      <c r="B6984">
        <v>7</v>
      </c>
      <c r="C6984" s="54">
        <v>43435</v>
      </c>
      <c r="D6984" s="3" t="str">
        <f>YEAR(Datos_Consumo[[#This Row],[FECHA]])&amp;"-"&amp;MONTH(Datos_Consumo[[#This Row],[FECHA]])</f>
        <v>2018-12</v>
      </c>
    </row>
    <row r="6985" spans="1:4" x14ac:dyDescent="0.25">
      <c r="A6985" t="s">
        <v>3150</v>
      </c>
      <c r="B6985">
        <v>2</v>
      </c>
      <c r="C6985" s="54">
        <v>43466</v>
      </c>
      <c r="D6985" s="3" t="str">
        <f>YEAR(Datos_Consumo[[#This Row],[FECHA]])&amp;"-"&amp;MONTH(Datos_Consumo[[#This Row],[FECHA]])</f>
        <v>2019-1</v>
      </c>
    </row>
    <row r="6986" spans="1:4" x14ac:dyDescent="0.25">
      <c r="A6986" t="s">
        <v>3151</v>
      </c>
      <c r="B6986">
        <v>11</v>
      </c>
      <c r="C6986" s="54">
        <v>43313</v>
      </c>
      <c r="D6986" s="3" t="str">
        <f>YEAR(Datos_Consumo[[#This Row],[FECHA]])&amp;"-"&amp;MONTH(Datos_Consumo[[#This Row],[FECHA]])</f>
        <v>2018-8</v>
      </c>
    </row>
    <row r="6987" spans="1:4" x14ac:dyDescent="0.25">
      <c r="A6987" t="s">
        <v>3151</v>
      </c>
      <c r="B6987">
        <v>10</v>
      </c>
      <c r="C6987" s="54">
        <v>43344</v>
      </c>
      <c r="D6987" s="3" t="str">
        <f>YEAR(Datos_Consumo[[#This Row],[FECHA]])&amp;"-"&amp;MONTH(Datos_Consumo[[#This Row],[FECHA]])</f>
        <v>2018-9</v>
      </c>
    </row>
    <row r="6988" spans="1:4" x14ac:dyDescent="0.25">
      <c r="A6988" t="s">
        <v>3151</v>
      </c>
      <c r="B6988">
        <v>2</v>
      </c>
      <c r="C6988" s="54">
        <v>43374</v>
      </c>
      <c r="D6988" s="3" t="str">
        <f>YEAR(Datos_Consumo[[#This Row],[FECHA]])&amp;"-"&amp;MONTH(Datos_Consumo[[#This Row],[FECHA]])</f>
        <v>2018-10</v>
      </c>
    </row>
    <row r="6989" spans="1:4" x14ac:dyDescent="0.25">
      <c r="A6989" t="s">
        <v>3151</v>
      </c>
      <c r="B6989">
        <v>6</v>
      </c>
      <c r="C6989" s="54">
        <v>43405</v>
      </c>
      <c r="D6989" s="3" t="str">
        <f>YEAR(Datos_Consumo[[#This Row],[FECHA]])&amp;"-"&amp;MONTH(Datos_Consumo[[#This Row],[FECHA]])</f>
        <v>2018-11</v>
      </c>
    </row>
    <row r="6990" spans="1:4" x14ac:dyDescent="0.25">
      <c r="A6990" t="s">
        <v>3152</v>
      </c>
      <c r="B6990">
        <v>39</v>
      </c>
      <c r="C6990" s="54">
        <v>43313</v>
      </c>
      <c r="D6990" s="3" t="str">
        <f>YEAR(Datos_Consumo[[#This Row],[FECHA]])&amp;"-"&amp;MONTH(Datos_Consumo[[#This Row],[FECHA]])</f>
        <v>2018-8</v>
      </c>
    </row>
    <row r="6991" spans="1:4" x14ac:dyDescent="0.25">
      <c r="A6991" t="s">
        <v>3152</v>
      </c>
      <c r="B6991">
        <v>13</v>
      </c>
      <c r="C6991" s="54">
        <v>43344</v>
      </c>
      <c r="D6991" s="3" t="str">
        <f>YEAR(Datos_Consumo[[#This Row],[FECHA]])&amp;"-"&amp;MONTH(Datos_Consumo[[#This Row],[FECHA]])</f>
        <v>2018-9</v>
      </c>
    </row>
    <row r="6992" spans="1:4" x14ac:dyDescent="0.25">
      <c r="A6992" t="s">
        <v>3152</v>
      </c>
      <c r="B6992">
        <v>45</v>
      </c>
      <c r="C6992" s="54">
        <v>43374</v>
      </c>
      <c r="D6992" s="3" t="str">
        <f>YEAR(Datos_Consumo[[#This Row],[FECHA]])&amp;"-"&amp;MONTH(Datos_Consumo[[#This Row],[FECHA]])</f>
        <v>2018-10</v>
      </c>
    </row>
    <row r="6993" spans="1:4" x14ac:dyDescent="0.25">
      <c r="A6993" t="s">
        <v>3152</v>
      </c>
      <c r="B6993">
        <v>15</v>
      </c>
      <c r="C6993" s="54">
        <v>43405</v>
      </c>
      <c r="D6993" s="3" t="str">
        <f>YEAR(Datos_Consumo[[#This Row],[FECHA]])&amp;"-"&amp;MONTH(Datos_Consumo[[#This Row],[FECHA]])</f>
        <v>2018-11</v>
      </c>
    </row>
    <row r="6994" spans="1:4" x14ac:dyDescent="0.25">
      <c r="A6994" t="s">
        <v>3152</v>
      </c>
      <c r="B6994">
        <v>12</v>
      </c>
      <c r="C6994" s="54">
        <v>43435</v>
      </c>
      <c r="D6994" s="3" t="str">
        <f>YEAR(Datos_Consumo[[#This Row],[FECHA]])&amp;"-"&amp;MONTH(Datos_Consumo[[#This Row],[FECHA]])</f>
        <v>2018-12</v>
      </c>
    </row>
    <row r="6995" spans="1:4" x14ac:dyDescent="0.25">
      <c r="A6995" t="s">
        <v>3152</v>
      </c>
      <c r="B6995">
        <v>2</v>
      </c>
      <c r="C6995" s="54">
        <v>43466</v>
      </c>
      <c r="D6995" s="3" t="str">
        <f>YEAR(Datos_Consumo[[#This Row],[FECHA]])&amp;"-"&amp;MONTH(Datos_Consumo[[#This Row],[FECHA]])</f>
        <v>2019-1</v>
      </c>
    </row>
    <row r="6996" spans="1:4" x14ac:dyDescent="0.25">
      <c r="A6996" t="s">
        <v>3153</v>
      </c>
      <c r="B6996">
        <v>27</v>
      </c>
      <c r="C6996" s="54">
        <v>43313</v>
      </c>
      <c r="D6996" s="3" t="str">
        <f>YEAR(Datos_Consumo[[#This Row],[FECHA]])&amp;"-"&amp;MONTH(Datos_Consumo[[#This Row],[FECHA]])</f>
        <v>2018-8</v>
      </c>
    </row>
    <row r="6997" spans="1:4" x14ac:dyDescent="0.25">
      <c r="A6997" t="s">
        <v>3153</v>
      </c>
      <c r="B6997">
        <v>29</v>
      </c>
      <c r="C6997" s="54">
        <v>43344</v>
      </c>
      <c r="D6997" s="3" t="str">
        <f>YEAR(Datos_Consumo[[#This Row],[FECHA]])&amp;"-"&amp;MONTH(Datos_Consumo[[#This Row],[FECHA]])</f>
        <v>2018-9</v>
      </c>
    </row>
    <row r="6998" spans="1:4" x14ac:dyDescent="0.25">
      <c r="A6998" t="s">
        <v>3153</v>
      </c>
      <c r="B6998">
        <v>20</v>
      </c>
      <c r="C6998" s="54">
        <v>43374</v>
      </c>
      <c r="D6998" s="3" t="str">
        <f>YEAR(Datos_Consumo[[#This Row],[FECHA]])&amp;"-"&amp;MONTH(Datos_Consumo[[#This Row],[FECHA]])</f>
        <v>2018-10</v>
      </c>
    </row>
    <row r="6999" spans="1:4" x14ac:dyDescent="0.25">
      <c r="A6999" t="s">
        <v>3153</v>
      </c>
      <c r="B6999">
        <v>12</v>
      </c>
      <c r="C6999" s="54">
        <v>43405</v>
      </c>
      <c r="D6999" s="3" t="str">
        <f>YEAR(Datos_Consumo[[#This Row],[FECHA]])&amp;"-"&amp;MONTH(Datos_Consumo[[#This Row],[FECHA]])</f>
        <v>2018-11</v>
      </c>
    </row>
    <row r="7000" spans="1:4" x14ac:dyDescent="0.25">
      <c r="A7000" t="s">
        <v>3153</v>
      </c>
      <c r="B7000">
        <v>30</v>
      </c>
      <c r="C7000" s="54">
        <v>43435</v>
      </c>
      <c r="D7000" s="3" t="str">
        <f>YEAR(Datos_Consumo[[#This Row],[FECHA]])&amp;"-"&amp;MONTH(Datos_Consumo[[#This Row],[FECHA]])</f>
        <v>2018-12</v>
      </c>
    </row>
    <row r="7001" spans="1:4" x14ac:dyDescent="0.25">
      <c r="A7001" t="s">
        <v>3154</v>
      </c>
      <c r="B7001">
        <v>55</v>
      </c>
      <c r="C7001" s="54">
        <v>43313</v>
      </c>
      <c r="D7001" s="3" t="str">
        <f>YEAR(Datos_Consumo[[#This Row],[FECHA]])&amp;"-"&amp;MONTH(Datos_Consumo[[#This Row],[FECHA]])</f>
        <v>2018-8</v>
      </c>
    </row>
    <row r="7002" spans="1:4" x14ac:dyDescent="0.25">
      <c r="A7002" t="s">
        <v>3154</v>
      </c>
      <c r="B7002">
        <v>51</v>
      </c>
      <c r="C7002" s="54">
        <v>43344</v>
      </c>
      <c r="D7002" s="3" t="str">
        <f>YEAR(Datos_Consumo[[#This Row],[FECHA]])&amp;"-"&amp;MONTH(Datos_Consumo[[#This Row],[FECHA]])</f>
        <v>2018-9</v>
      </c>
    </row>
    <row r="7003" spans="1:4" x14ac:dyDescent="0.25">
      <c r="A7003" t="s">
        <v>3154</v>
      </c>
      <c r="B7003">
        <v>23</v>
      </c>
      <c r="C7003" s="54">
        <v>43374</v>
      </c>
      <c r="D7003" s="3" t="str">
        <f>YEAR(Datos_Consumo[[#This Row],[FECHA]])&amp;"-"&amp;MONTH(Datos_Consumo[[#This Row],[FECHA]])</f>
        <v>2018-10</v>
      </c>
    </row>
    <row r="7004" spans="1:4" x14ac:dyDescent="0.25">
      <c r="A7004" t="s">
        <v>3154</v>
      </c>
      <c r="B7004">
        <v>23</v>
      </c>
      <c r="C7004" s="54">
        <v>43405</v>
      </c>
      <c r="D7004" s="3" t="str">
        <f>YEAR(Datos_Consumo[[#This Row],[FECHA]])&amp;"-"&amp;MONTH(Datos_Consumo[[#This Row],[FECHA]])</f>
        <v>2018-11</v>
      </c>
    </row>
    <row r="7005" spans="1:4" x14ac:dyDescent="0.25">
      <c r="A7005" t="s">
        <v>3154</v>
      </c>
      <c r="B7005">
        <v>13</v>
      </c>
      <c r="C7005" s="54">
        <v>43435</v>
      </c>
      <c r="D7005" s="3" t="str">
        <f>YEAR(Datos_Consumo[[#This Row],[FECHA]])&amp;"-"&amp;MONTH(Datos_Consumo[[#This Row],[FECHA]])</f>
        <v>2018-12</v>
      </c>
    </row>
    <row r="7006" spans="1:4" x14ac:dyDescent="0.25">
      <c r="A7006" t="s">
        <v>3154</v>
      </c>
      <c r="B7006">
        <v>13</v>
      </c>
      <c r="C7006" s="54">
        <v>43466</v>
      </c>
      <c r="D7006" s="3" t="str">
        <f>YEAR(Datos_Consumo[[#This Row],[FECHA]])&amp;"-"&amp;MONTH(Datos_Consumo[[#This Row],[FECHA]])</f>
        <v>2019-1</v>
      </c>
    </row>
    <row r="7007" spans="1:4" x14ac:dyDescent="0.25">
      <c r="A7007" t="s">
        <v>3155</v>
      </c>
      <c r="B7007">
        <v>32</v>
      </c>
      <c r="C7007" s="54">
        <v>43313</v>
      </c>
      <c r="D7007" s="3" t="str">
        <f>YEAR(Datos_Consumo[[#This Row],[FECHA]])&amp;"-"&amp;MONTH(Datos_Consumo[[#This Row],[FECHA]])</f>
        <v>2018-8</v>
      </c>
    </row>
    <row r="7008" spans="1:4" x14ac:dyDescent="0.25">
      <c r="A7008" t="s">
        <v>3155</v>
      </c>
      <c r="B7008">
        <v>34</v>
      </c>
      <c r="C7008" s="54">
        <v>43344</v>
      </c>
      <c r="D7008" s="3" t="str">
        <f>YEAR(Datos_Consumo[[#This Row],[FECHA]])&amp;"-"&amp;MONTH(Datos_Consumo[[#This Row],[FECHA]])</f>
        <v>2018-9</v>
      </c>
    </row>
    <row r="7009" spans="1:4" x14ac:dyDescent="0.25">
      <c r="A7009" t="s">
        <v>3155</v>
      </c>
      <c r="B7009">
        <v>51</v>
      </c>
      <c r="C7009" s="54">
        <v>43374</v>
      </c>
      <c r="D7009" s="3" t="str">
        <f>YEAR(Datos_Consumo[[#This Row],[FECHA]])&amp;"-"&amp;MONTH(Datos_Consumo[[#This Row],[FECHA]])</f>
        <v>2018-10</v>
      </c>
    </row>
    <row r="7010" spans="1:4" x14ac:dyDescent="0.25">
      <c r="A7010" t="s">
        <v>3155</v>
      </c>
      <c r="B7010">
        <v>16</v>
      </c>
      <c r="C7010" s="54">
        <v>43405</v>
      </c>
      <c r="D7010" s="3" t="str">
        <f>YEAR(Datos_Consumo[[#This Row],[FECHA]])&amp;"-"&amp;MONTH(Datos_Consumo[[#This Row],[FECHA]])</f>
        <v>2018-11</v>
      </c>
    </row>
    <row r="7011" spans="1:4" x14ac:dyDescent="0.25">
      <c r="A7011" t="s">
        <v>3155</v>
      </c>
      <c r="B7011">
        <v>1</v>
      </c>
      <c r="C7011" s="54">
        <v>43435</v>
      </c>
      <c r="D7011" s="3" t="str">
        <f>YEAR(Datos_Consumo[[#This Row],[FECHA]])&amp;"-"&amp;MONTH(Datos_Consumo[[#This Row],[FECHA]])</f>
        <v>2018-12</v>
      </c>
    </row>
    <row r="7012" spans="1:4" x14ac:dyDescent="0.25">
      <c r="A7012" t="s">
        <v>3155</v>
      </c>
      <c r="B7012">
        <v>3</v>
      </c>
      <c r="C7012" s="54">
        <v>43466</v>
      </c>
      <c r="D7012" s="3" t="str">
        <f>YEAR(Datos_Consumo[[#This Row],[FECHA]])&amp;"-"&amp;MONTH(Datos_Consumo[[#This Row],[FECHA]])</f>
        <v>2019-1</v>
      </c>
    </row>
    <row r="7013" spans="1:4" x14ac:dyDescent="0.25">
      <c r="A7013" t="s">
        <v>3156</v>
      </c>
      <c r="B7013">
        <v>67</v>
      </c>
      <c r="C7013" s="54">
        <v>43313</v>
      </c>
      <c r="D7013" s="3" t="str">
        <f>YEAR(Datos_Consumo[[#This Row],[FECHA]])&amp;"-"&amp;MONTH(Datos_Consumo[[#This Row],[FECHA]])</f>
        <v>2018-8</v>
      </c>
    </row>
    <row r="7014" spans="1:4" x14ac:dyDescent="0.25">
      <c r="A7014" t="s">
        <v>3156</v>
      </c>
      <c r="B7014">
        <v>65</v>
      </c>
      <c r="C7014" s="54">
        <v>43344</v>
      </c>
      <c r="D7014" s="3" t="str">
        <f>YEAR(Datos_Consumo[[#This Row],[FECHA]])&amp;"-"&amp;MONTH(Datos_Consumo[[#This Row],[FECHA]])</f>
        <v>2018-9</v>
      </c>
    </row>
    <row r="7015" spans="1:4" x14ac:dyDescent="0.25">
      <c r="A7015" t="s">
        <v>3156</v>
      </c>
      <c r="B7015">
        <v>117</v>
      </c>
      <c r="C7015" s="54">
        <v>43374</v>
      </c>
      <c r="D7015" s="3" t="str">
        <f>YEAR(Datos_Consumo[[#This Row],[FECHA]])&amp;"-"&amp;MONTH(Datos_Consumo[[#This Row],[FECHA]])</f>
        <v>2018-10</v>
      </c>
    </row>
    <row r="7016" spans="1:4" x14ac:dyDescent="0.25">
      <c r="A7016" t="s">
        <v>3156</v>
      </c>
      <c r="B7016">
        <v>59</v>
      </c>
      <c r="C7016" s="54">
        <v>43405</v>
      </c>
      <c r="D7016" s="3" t="str">
        <f>YEAR(Datos_Consumo[[#This Row],[FECHA]])&amp;"-"&amp;MONTH(Datos_Consumo[[#This Row],[FECHA]])</f>
        <v>2018-11</v>
      </c>
    </row>
    <row r="7017" spans="1:4" x14ac:dyDescent="0.25">
      <c r="A7017" t="s">
        <v>3156</v>
      </c>
      <c r="B7017">
        <v>34</v>
      </c>
      <c r="C7017" s="54">
        <v>43435</v>
      </c>
      <c r="D7017" s="3" t="str">
        <f>YEAR(Datos_Consumo[[#This Row],[FECHA]])&amp;"-"&amp;MONTH(Datos_Consumo[[#This Row],[FECHA]])</f>
        <v>2018-12</v>
      </c>
    </row>
    <row r="7018" spans="1:4" x14ac:dyDescent="0.25">
      <c r="A7018" t="s">
        <v>3156</v>
      </c>
      <c r="B7018">
        <v>42</v>
      </c>
      <c r="C7018" s="54">
        <v>43466</v>
      </c>
      <c r="D7018" s="3" t="str">
        <f>YEAR(Datos_Consumo[[#This Row],[FECHA]])&amp;"-"&amp;MONTH(Datos_Consumo[[#This Row],[FECHA]])</f>
        <v>2019-1</v>
      </c>
    </row>
    <row r="7019" spans="1:4" x14ac:dyDescent="0.25">
      <c r="A7019" t="s">
        <v>3157</v>
      </c>
      <c r="B7019">
        <v>76</v>
      </c>
      <c r="C7019" s="54">
        <v>43313</v>
      </c>
      <c r="D7019" s="3" t="str">
        <f>YEAR(Datos_Consumo[[#This Row],[FECHA]])&amp;"-"&amp;MONTH(Datos_Consumo[[#This Row],[FECHA]])</f>
        <v>2018-8</v>
      </c>
    </row>
    <row r="7020" spans="1:4" x14ac:dyDescent="0.25">
      <c r="A7020" t="s">
        <v>3158</v>
      </c>
      <c r="B7020">
        <v>77</v>
      </c>
      <c r="C7020" s="54">
        <v>43313</v>
      </c>
      <c r="D7020" s="3" t="str">
        <f>YEAR(Datos_Consumo[[#This Row],[FECHA]])&amp;"-"&amp;MONTH(Datos_Consumo[[#This Row],[FECHA]])</f>
        <v>2018-8</v>
      </c>
    </row>
    <row r="7021" spans="1:4" x14ac:dyDescent="0.25">
      <c r="A7021" t="s">
        <v>3158</v>
      </c>
      <c r="B7021">
        <v>11</v>
      </c>
      <c r="C7021" s="54">
        <v>43344</v>
      </c>
      <c r="D7021" s="3" t="str">
        <f>YEAR(Datos_Consumo[[#This Row],[FECHA]])&amp;"-"&amp;MONTH(Datos_Consumo[[#This Row],[FECHA]])</f>
        <v>2018-9</v>
      </c>
    </row>
    <row r="7022" spans="1:4" x14ac:dyDescent="0.25">
      <c r="A7022" t="s">
        <v>3158</v>
      </c>
      <c r="B7022">
        <v>4</v>
      </c>
      <c r="C7022" s="54">
        <v>43374</v>
      </c>
      <c r="D7022" s="3" t="str">
        <f>YEAR(Datos_Consumo[[#This Row],[FECHA]])&amp;"-"&amp;MONTH(Datos_Consumo[[#This Row],[FECHA]])</f>
        <v>2018-10</v>
      </c>
    </row>
    <row r="7023" spans="1:4" x14ac:dyDescent="0.25">
      <c r="A7023" t="s">
        <v>3158</v>
      </c>
      <c r="B7023">
        <v>35</v>
      </c>
      <c r="C7023" s="54">
        <v>43405</v>
      </c>
      <c r="D7023" s="3" t="str">
        <f>YEAR(Datos_Consumo[[#This Row],[FECHA]])&amp;"-"&amp;MONTH(Datos_Consumo[[#This Row],[FECHA]])</f>
        <v>2018-11</v>
      </c>
    </row>
    <row r="7024" spans="1:4" x14ac:dyDescent="0.25">
      <c r="A7024" t="s">
        <v>3158</v>
      </c>
      <c r="B7024">
        <v>23</v>
      </c>
      <c r="C7024" s="54">
        <v>43435</v>
      </c>
      <c r="D7024" s="3" t="str">
        <f>YEAR(Datos_Consumo[[#This Row],[FECHA]])&amp;"-"&amp;MONTH(Datos_Consumo[[#This Row],[FECHA]])</f>
        <v>2018-12</v>
      </c>
    </row>
    <row r="7025" spans="1:4" x14ac:dyDescent="0.25">
      <c r="A7025" t="s">
        <v>3159</v>
      </c>
      <c r="B7025">
        <v>55</v>
      </c>
      <c r="C7025" s="54">
        <v>43313</v>
      </c>
      <c r="D7025" s="3" t="str">
        <f>YEAR(Datos_Consumo[[#This Row],[FECHA]])&amp;"-"&amp;MONTH(Datos_Consumo[[#This Row],[FECHA]])</f>
        <v>2018-8</v>
      </c>
    </row>
    <row r="7026" spans="1:4" x14ac:dyDescent="0.25">
      <c r="A7026" t="s">
        <v>3159</v>
      </c>
      <c r="B7026">
        <v>20</v>
      </c>
      <c r="C7026" s="54">
        <v>43344</v>
      </c>
      <c r="D7026" s="3" t="str">
        <f>YEAR(Datos_Consumo[[#This Row],[FECHA]])&amp;"-"&amp;MONTH(Datos_Consumo[[#This Row],[FECHA]])</f>
        <v>2018-9</v>
      </c>
    </row>
    <row r="7027" spans="1:4" x14ac:dyDescent="0.25">
      <c r="A7027" t="s">
        <v>3159</v>
      </c>
      <c r="B7027">
        <v>20</v>
      </c>
      <c r="C7027" s="54">
        <v>43374</v>
      </c>
      <c r="D7027" s="3" t="str">
        <f>YEAR(Datos_Consumo[[#This Row],[FECHA]])&amp;"-"&amp;MONTH(Datos_Consumo[[#This Row],[FECHA]])</f>
        <v>2018-10</v>
      </c>
    </row>
    <row r="7028" spans="1:4" x14ac:dyDescent="0.25">
      <c r="A7028" t="s">
        <v>3159</v>
      </c>
      <c r="B7028">
        <v>138</v>
      </c>
      <c r="C7028" s="54">
        <v>43405</v>
      </c>
      <c r="D7028" s="3" t="str">
        <f>YEAR(Datos_Consumo[[#This Row],[FECHA]])&amp;"-"&amp;MONTH(Datos_Consumo[[#This Row],[FECHA]])</f>
        <v>2018-11</v>
      </c>
    </row>
    <row r="7029" spans="1:4" x14ac:dyDescent="0.25">
      <c r="A7029" t="s">
        <v>3159</v>
      </c>
      <c r="B7029">
        <v>18</v>
      </c>
      <c r="C7029" s="54">
        <v>43435</v>
      </c>
      <c r="D7029" s="3" t="str">
        <f>YEAR(Datos_Consumo[[#This Row],[FECHA]])&amp;"-"&amp;MONTH(Datos_Consumo[[#This Row],[FECHA]])</f>
        <v>2018-12</v>
      </c>
    </row>
    <row r="7030" spans="1:4" x14ac:dyDescent="0.25">
      <c r="A7030" t="s">
        <v>3159</v>
      </c>
      <c r="B7030">
        <v>33</v>
      </c>
      <c r="C7030" s="54">
        <v>43466</v>
      </c>
      <c r="D7030" s="3" t="str">
        <f>YEAR(Datos_Consumo[[#This Row],[FECHA]])&amp;"-"&amp;MONTH(Datos_Consumo[[#This Row],[FECHA]])</f>
        <v>2019-1</v>
      </c>
    </row>
    <row r="7031" spans="1:4" x14ac:dyDescent="0.25">
      <c r="A7031" t="s">
        <v>3160</v>
      </c>
      <c r="B7031">
        <v>190</v>
      </c>
      <c r="C7031" s="54">
        <v>43313</v>
      </c>
      <c r="D7031" s="3" t="str">
        <f>YEAR(Datos_Consumo[[#This Row],[FECHA]])&amp;"-"&amp;MONTH(Datos_Consumo[[#This Row],[FECHA]])</f>
        <v>2018-8</v>
      </c>
    </row>
    <row r="7032" spans="1:4" x14ac:dyDescent="0.25">
      <c r="A7032" t="s">
        <v>3160</v>
      </c>
      <c r="B7032">
        <v>100</v>
      </c>
      <c r="C7032" s="54">
        <v>43344</v>
      </c>
      <c r="D7032" s="3" t="str">
        <f>YEAR(Datos_Consumo[[#This Row],[FECHA]])&amp;"-"&amp;MONTH(Datos_Consumo[[#This Row],[FECHA]])</f>
        <v>2018-9</v>
      </c>
    </row>
    <row r="7033" spans="1:4" x14ac:dyDescent="0.25">
      <c r="A7033" t="s">
        <v>3160</v>
      </c>
      <c r="B7033">
        <v>260</v>
      </c>
      <c r="C7033" s="54">
        <v>43374</v>
      </c>
      <c r="D7033" s="3" t="str">
        <f>YEAR(Datos_Consumo[[#This Row],[FECHA]])&amp;"-"&amp;MONTH(Datos_Consumo[[#This Row],[FECHA]])</f>
        <v>2018-10</v>
      </c>
    </row>
    <row r="7034" spans="1:4" x14ac:dyDescent="0.25">
      <c r="A7034" t="s">
        <v>3160</v>
      </c>
      <c r="B7034">
        <v>220</v>
      </c>
      <c r="C7034" s="54">
        <v>43405</v>
      </c>
      <c r="D7034" s="3" t="str">
        <f>YEAR(Datos_Consumo[[#This Row],[FECHA]])&amp;"-"&amp;MONTH(Datos_Consumo[[#This Row],[FECHA]])</f>
        <v>2018-11</v>
      </c>
    </row>
    <row r="7035" spans="1:4" x14ac:dyDescent="0.25">
      <c r="A7035" t="s">
        <v>3160</v>
      </c>
      <c r="B7035">
        <v>220</v>
      </c>
      <c r="C7035" s="54">
        <v>43435</v>
      </c>
      <c r="D7035" s="3" t="str">
        <f>YEAR(Datos_Consumo[[#This Row],[FECHA]])&amp;"-"&amp;MONTH(Datos_Consumo[[#This Row],[FECHA]])</f>
        <v>2018-12</v>
      </c>
    </row>
    <row r="7036" spans="1:4" x14ac:dyDescent="0.25">
      <c r="A7036" t="s">
        <v>3160</v>
      </c>
      <c r="B7036">
        <v>20</v>
      </c>
      <c r="C7036" s="54">
        <v>43466</v>
      </c>
      <c r="D7036" s="3" t="str">
        <f>YEAR(Datos_Consumo[[#This Row],[FECHA]])&amp;"-"&amp;MONTH(Datos_Consumo[[#This Row],[FECHA]])</f>
        <v>2019-1</v>
      </c>
    </row>
    <row r="7037" spans="1:4" x14ac:dyDescent="0.25">
      <c r="A7037" t="s">
        <v>1430</v>
      </c>
      <c r="B7037">
        <v>3</v>
      </c>
      <c r="C7037" s="54">
        <v>43313</v>
      </c>
      <c r="D7037" s="3" t="str">
        <f>YEAR(Datos_Consumo[[#This Row],[FECHA]])&amp;"-"&amp;MONTH(Datos_Consumo[[#This Row],[FECHA]])</f>
        <v>2018-8</v>
      </c>
    </row>
    <row r="7038" spans="1:4" x14ac:dyDescent="0.25">
      <c r="A7038" t="s">
        <v>1430</v>
      </c>
      <c r="B7038">
        <v>11</v>
      </c>
      <c r="C7038" s="54">
        <v>43344</v>
      </c>
      <c r="D7038" s="3" t="str">
        <f>YEAR(Datos_Consumo[[#This Row],[FECHA]])&amp;"-"&amp;MONTH(Datos_Consumo[[#This Row],[FECHA]])</f>
        <v>2018-9</v>
      </c>
    </row>
    <row r="7039" spans="1:4" x14ac:dyDescent="0.25">
      <c r="A7039" t="s">
        <v>1430</v>
      </c>
      <c r="B7039">
        <v>5</v>
      </c>
      <c r="C7039" s="54">
        <v>43374</v>
      </c>
      <c r="D7039" s="3" t="str">
        <f>YEAR(Datos_Consumo[[#This Row],[FECHA]])&amp;"-"&amp;MONTH(Datos_Consumo[[#This Row],[FECHA]])</f>
        <v>2018-10</v>
      </c>
    </row>
    <row r="7040" spans="1:4" x14ac:dyDescent="0.25">
      <c r="A7040" t="s">
        <v>1430</v>
      </c>
      <c r="B7040">
        <v>9</v>
      </c>
      <c r="C7040" s="54">
        <v>43405</v>
      </c>
      <c r="D7040" s="3" t="str">
        <f>YEAR(Datos_Consumo[[#This Row],[FECHA]])&amp;"-"&amp;MONTH(Datos_Consumo[[#This Row],[FECHA]])</f>
        <v>2018-11</v>
      </c>
    </row>
    <row r="7041" spans="1:4" x14ac:dyDescent="0.25">
      <c r="A7041" t="s">
        <v>1430</v>
      </c>
      <c r="B7041">
        <v>8</v>
      </c>
      <c r="C7041" s="54">
        <v>43435</v>
      </c>
      <c r="D7041" s="3" t="str">
        <f>YEAR(Datos_Consumo[[#This Row],[FECHA]])&amp;"-"&amp;MONTH(Datos_Consumo[[#This Row],[FECHA]])</f>
        <v>2018-12</v>
      </c>
    </row>
    <row r="7042" spans="1:4" x14ac:dyDescent="0.25">
      <c r="A7042" t="s">
        <v>1430</v>
      </c>
      <c r="B7042">
        <v>2</v>
      </c>
      <c r="C7042" s="54">
        <v>43466</v>
      </c>
      <c r="D7042" s="3" t="str">
        <f>YEAR(Datos_Consumo[[#This Row],[FECHA]])&amp;"-"&amp;MONTH(Datos_Consumo[[#This Row],[FECHA]])</f>
        <v>2019-1</v>
      </c>
    </row>
    <row r="7043" spans="1:4" x14ac:dyDescent="0.25">
      <c r="A7043" t="s">
        <v>1431</v>
      </c>
      <c r="B7043">
        <v>33</v>
      </c>
      <c r="C7043" s="54">
        <v>43313</v>
      </c>
      <c r="D7043" s="3" t="str">
        <f>YEAR(Datos_Consumo[[#This Row],[FECHA]])&amp;"-"&amp;MONTH(Datos_Consumo[[#This Row],[FECHA]])</f>
        <v>2018-8</v>
      </c>
    </row>
    <row r="7044" spans="1:4" x14ac:dyDescent="0.25">
      <c r="A7044" t="s">
        <v>1431</v>
      </c>
      <c r="B7044">
        <v>18</v>
      </c>
      <c r="C7044" s="54">
        <v>43344</v>
      </c>
      <c r="D7044" s="3" t="str">
        <f>YEAR(Datos_Consumo[[#This Row],[FECHA]])&amp;"-"&amp;MONTH(Datos_Consumo[[#This Row],[FECHA]])</f>
        <v>2018-9</v>
      </c>
    </row>
    <row r="7045" spans="1:4" x14ac:dyDescent="0.25">
      <c r="A7045" t="s">
        <v>1431</v>
      </c>
      <c r="B7045">
        <v>6</v>
      </c>
      <c r="C7045" s="54">
        <v>43374</v>
      </c>
      <c r="D7045" s="3" t="str">
        <f>YEAR(Datos_Consumo[[#This Row],[FECHA]])&amp;"-"&amp;MONTH(Datos_Consumo[[#This Row],[FECHA]])</f>
        <v>2018-10</v>
      </c>
    </row>
    <row r="7046" spans="1:4" x14ac:dyDescent="0.25">
      <c r="A7046" t="s">
        <v>1431</v>
      </c>
      <c r="B7046">
        <v>6</v>
      </c>
      <c r="C7046" s="54">
        <v>43405</v>
      </c>
      <c r="D7046" s="3" t="str">
        <f>YEAR(Datos_Consumo[[#This Row],[FECHA]])&amp;"-"&amp;MONTH(Datos_Consumo[[#This Row],[FECHA]])</f>
        <v>2018-11</v>
      </c>
    </row>
    <row r="7047" spans="1:4" x14ac:dyDescent="0.25">
      <c r="A7047" t="s">
        <v>1431</v>
      </c>
      <c r="B7047">
        <v>7</v>
      </c>
      <c r="C7047" s="54">
        <v>43435</v>
      </c>
      <c r="D7047" s="3" t="str">
        <f>YEAR(Datos_Consumo[[#This Row],[FECHA]])&amp;"-"&amp;MONTH(Datos_Consumo[[#This Row],[FECHA]])</f>
        <v>2018-12</v>
      </c>
    </row>
    <row r="7048" spans="1:4" x14ac:dyDescent="0.25">
      <c r="A7048" t="s">
        <v>1431</v>
      </c>
      <c r="B7048">
        <v>13</v>
      </c>
      <c r="C7048" s="54">
        <v>43466</v>
      </c>
      <c r="D7048" s="3" t="str">
        <f>YEAR(Datos_Consumo[[#This Row],[FECHA]])&amp;"-"&amp;MONTH(Datos_Consumo[[#This Row],[FECHA]])</f>
        <v>2019-1</v>
      </c>
    </row>
    <row r="7049" spans="1:4" x14ac:dyDescent="0.25">
      <c r="A7049" t="s">
        <v>3161</v>
      </c>
      <c r="B7049">
        <v>5</v>
      </c>
      <c r="C7049" s="54">
        <v>43313</v>
      </c>
      <c r="D7049" s="3" t="str">
        <f>YEAR(Datos_Consumo[[#This Row],[FECHA]])&amp;"-"&amp;MONTH(Datos_Consumo[[#This Row],[FECHA]])</f>
        <v>2018-8</v>
      </c>
    </row>
    <row r="7050" spans="1:4" x14ac:dyDescent="0.25">
      <c r="A7050" t="s">
        <v>3161</v>
      </c>
      <c r="B7050">
        <v>38</v>
      </c>
      <c r="C7050" s="54">
        <v>43344</v>
      </c>
      <c r="D7050" s="3" t="str">
        <f>YEAR(Datos_Consumo[[#This Row],[FECHA]])&amp;"-"&amp;MONTH(Datos_Consumo[[#This Row],[FECHA]])</f>
        <v>2018-9</v>
      </c>
    </row>
    <row r="7051" spans="1:4" x14ac:dyDescent="0.25">
      <c r="A7051" t="s">
        <v>3161</v>
      </c>
      <c r="B7051">
        <v>23</v>
      </c>
      <c r="C7051" s="54">
        <v>43374</v>
      </c>
      <c r="D7051" s="3" t="str">
        <f>YEAR(Datos_Consumo[[#This Row],[FECHA]])&amp;"-"&amp;MONTH(Datos_Consumo[[#This Row],[FECHA]])</f>
        <v>2018-10</v>
      </c>
    </row>
    <row r="7052" spans="1:4" x14ac:dyDescent="0.25">
      <c r="A7052" t="s">
        <v>3161</v>
      </c>
      <c r="B7052">
        <v>120</v>
      </c>
      <c r="C7052" s="54">
        <v>43405</v>
      </c>
      <c r="D7052" s="3" t="str">
        <f>YEAR(Datos_Consumo[[#This Row],[FECHA]])&amp;"-"&amp;MONTH(Datos_Consumo[[#This Row],[FECHA]])</f>
        <v>2018-11</v>
      </c>
    </row>
    <row r="7053" spans="1:4" x14ac:dyDescent="0.25">
      <c r="A7053" t="s">
        <v>3161</v>
      </c>
      <c r="B7053">
        <v>30</v>
      </c>
      <c r="C7053" s="54">
        <v>43435</v>
      </c>
      <c r="D7053" s="3" t="str">
        <f>YEAR(Datos_Consumo[[#This Row],[FECHA]])&amp;"-"&amp;MONTH(Datos_Consumo[[#This Row],[FECHA]])</f>
        <v>2018-12</v>
      </c>
    </row>
    <row r="7054" spans="1:4" x14ac:dyDescent="0.25">
      <c r="A7054" t="s">
        <v>3161</v>
      </c>
      <c r="B7054">
        <v>32</v>
      </c>
      <c r="C7054" s="54">
        <v>43466</v>
      </c>
      <c r="D7054" s="3" t="str">
        <f>YEAR(Datos_Consumo[[#This Row],[FECHA]])&amp;"-"&amp;MONTH(Datos_Consumo[[#This Row],[FECHA]])</f>
        <v>2019-1</v>
      </c>
    </row>
    <row r="7055" spans="1:4" x14ac:dyDescent="0.25">
      <c r="A7055" t="s">
        <v>3162</v>
      </c>
      <c r="B7055">
        <v>49</v>
      </c>
      <c r="C7055" s="54">
        <v>43313</v>
      </c>
      <c r="D7055" s="3" t="str">
        <f>YEAR(Datos_Consumo[[#This Row],[FECHA]])&amp;"-"&amp;MONTH(Datos_Consumo[[#This Row],[FECHA]])</f>
        <v>2018-8</v>
      </c>
    </row>
    <row r="7056" spans="1:4" x14ac:dyDescent="0.25">
      <c r="A7056" t="s">
        <v>3162</v>
      </c>
      <c r="B7056">
        <v>40</v>
      </c>
      <c r="C7056" s="54">
        <v>43344</v>
      </c>
      <c r="D7056" s="3" t="str">
        <f>YEAR(Datos_Consumo[[#This Row],[FECHA]])&amp;"-"&amp;MONTH(Datos_Consumo[[#This Row],[FECHA]])</f>
        <v>2018-9</v>
      </c>
    </row>
    <row r="7057" spans="1:4" x14ac:dyDescent="0.25">
      <c r="A7057" t="s">
        <v>3162</v>
      </c>
      <c r="B7057">
        <v>51</v>
      </c>
      <c r="C7057" s="54">
        <v>43374</v>
      </c>
      <c r="D7057" s="3" t="str">
        <f>YEAR(Datos_Consumo[[#This Row],[FECHA]])&amp;"-"&amp;MONTH(Datos_Consumo[[#This Row],[FECHA]])</f>
        <v>2018-10</v>
      </c>
    </row>
    <row r="7058" spans="1:4" x14ac:dyDescent="0.25">
      <c r="A7058" t="s">
        <v>3162</v>
      </c>
      <c r="B7058">
        <v>82</v>
      </c>
      <c r="C7058" s="54">
        <v>43405</v>
      </c>
      <c r="D7058" s="3" t="str">
        <f>YEAR(Datos_Consumo[[#This Row],[FECHA]])&amp;"-"&amp;MONTH(Datos_Consumo[[#This Row],[FECHA]])</f>
        <v>2018-11</v>
      </c>
    </row>
    <row r="7059" spans="1:4" x14ac:dyDescent="0.25">
      <c r="A7059" t="s">
        <v>3162</v>
      </c>
      <c r="B7059">
        <v>20</v>
      </c>
      <c r="C7059" s="54">
        <v>43435</v>
      </c>
      <c r="D7059" s="3" t="str">
        <f>YEAR(Datos_Consumo[[#This Row],[FECHA]])&amp;"-"&amp;MONTH(Datos_Consumo[[#This Row],[FECHA]])</f>
        <v>2018-12</v>
      </c>
    </row>
    <row r="7060" spans="1:4" x14ac:dyDescent="0.25">
      <c r="A7060" t="s">
        <v>3162</v>
      </c>
      <c r="B7060">
        <v>27</v>
      </c>
      <c r="C7060" s="54">
        <v>43466</v>
      </c>
      <c r="D7060" s="3" t="str">
        <f>YEAR(Datos_Consumo[[#This Row],[FECHA]])&amp;"-"&amp;MONTH(Datos_Consumo[[#This Row],[FECHA]])</f>
        <v>2019-1</v>
      </c>
    </row>
    <row r="7061" spans="1:4" x14ac:dyDescent="0.25">
      <c r="A7061" t="s">
        <v>3163</v>
      </c>
      <c r="B7061">
        <v>16</v>
      </c>
      <c r="C7061" s="54">
        <v>43313</v>
      </c>
      <c r="D7061" s="3" t="str">
        <f>YEAR(Datos_Consumo[[#This Row],[FECHA]])&amp;"-"&amp;MONTH(Datos_Consumo[[#This Row],[FECHA]])</f>
        <v>2018-8</v>
      </c>
    </row>
    <row r="7062" spans="1:4" x14ac:dyDescent="0.25">
      <c r="A7062" t="s">
        <v>3163</v>
      </c>
      <c r="B7062">
        <v>32</v>
      </c>
      <c r="C7062" s="54">
        <v>43344</v>
      </c>
      <c r="D7062" s="3" t="str">
        <f>YEAR(Datos_Consumo[[#This Row],[FECHA]])&amp;"-"&amp;MONTH(Datos_Consumo[[#This Row],[FECHA]])</f>
        <v>2018-9</v>
      </c>
    </row>
    <row r="7063" spans="1:4" x14ac:dyDescent="0.25">
      <c r="A7063" t="s">
        <v>3163</v>
      </c>
      <c r="B7063">
        <v>27</v>
      </c>
      <c r="C7063" s="54">
        <v>43374</v>
      </c>
      <c r="D7063" s="3" t="str">
        <f>YEAR(Datos_Consumo[[#This Row],[FECHA]])&amp;"-"&amp;MONTH(Datos_Consumo[[#This Row],[FECHA]])</f>
        <v>2018-10</v>
      </c>
    </row>
    <row r="7064" spans="1:4" x14ac:dyDescent="0.25">
      <c r="A7064" t="s">
        <v>3163</v>
      </c>
      <c r="B7064">
        <v>28</v>
      </c>
      <c r="C7064" s="54">
        <v>43405</v>
      </c>
      <c r="D7064" s="3" t="str">
        <f>YEAR(Datos_Consumo[[#This Row],[FECHA]])&amp;"-"&amp;MONTH(Datos_Consumo[[#This Row],[FECHA]])</f>
        <v>2018-11</v>
      </c>
    </row>
    <row r="7065" spans="1:4" x14ac:dyDescent="0.25">
      <c r="A7065" t="s">
        <v>3163</v>
      </c>
      <c r="B7065">
        <v>4</v>
      </c>
      <c r="C7065" s="54">
        <v>43435</v>
      </c>
      <c r="D7065" s="3" t="str">
        <f>YEAR(Datos_Consumo[[#This Row],[FECHA]])&amp;"-"&amp;MONTH(Datos_Consumo[[#This Row],[FECHA]])</f>
        <v>2018-12</v>
      </c>
    </row>
    <row r="7066" spans="1:4" x14ac:dyDescent="0.25">
      <c r="A7066" t="s">
        <v>3164</v>
      </c>
      <c r="B7066">
        <v>8</v>
      </c>
      <c r="C7066" s="54">
        <v>43313</v>
      </c>
      <c r="D7066" s="3" t="str">
        <f>YEAR(Datos_Consumo[[#This Row],[FECHA]])&amp;"-"&amp;MONTH(Datos_Consumo[[#This Row],[FECHA]])</f>
        <v>2018-8</v>
      </c>
    </row>
    <row r="7067" spans="1:4" x14ac:dyDescent="0.25">
      <c r="A7067" t="s">
        <v>3164</v>
      </c>
      <c r="B7067">
        <v>52</v>
      </c>
      <c r="C7067" s="54">
        <v>43344</v>
      </c>
      <c r="D7067" s="3" t="str">
        <f>YEAR(Datos_Consumo[[#This Row],[FECHA]])&amp;"-"&amp;MONTH(Datos_Consumo[[#This Row],[FECHA]])</f>
        <v>2018-9</v>
      </c>
    </row>
    <row r="7068" spans="1:4" x14ac:dyDescent="0.25">
      <c r="A7068" t="s">
        <v>3164</v>
      </c>
      <c r="B7068">
        <v>26</v>
      </c>
      <c r="C7068" s="54">
        <v>43374</v>
      </c>
      <c r="D7068" s="3" t="str">
        <f>YEAR(Datos_Consumo[[#This Row],[FECHA]])&amp;"-"&amp;MONTH(Datos_Consumo[[#This Row],[FECHA]])</f>
        <v>2018-10</v>
      </c>
    </row>
    <row r="7069" spans="1:4" x14ac:dyDescent="0.25">
      <c r="A7069" t="s">
        <v>3164</v>
      </c>
      <c r="B7069">
        <v>59</v>
      </c>
      <c r="C7069" s="54">
        <v>43405</v>
      </c>
      <c r="D7069" s="3" t="str">
        <f>YEAR(Datos_Consumo[[#This Row],[FECHA]])&amp;"-"&amp;MONTH(Datos_Consumo[[#This Row],[FECHA]])</f>
        <v>2018-11</v>
      </c>
    </row>
    <row r="7070" spans="1:4" x14ac:dyDescent="0.25">
      <c r="A7070" t="s">
        <v>3164</v>
      </c>
      <c r="B7070">
        <v>14</v>
      </c>
      <c r="C7070" s="54">
        <v>43435</v>
      </c>
      <c r="D7070" s="3" t="str">
        <f>YEAR(Datos_Consumo[[#This Row],[FECHA]])&amp;"-"&amp;MONTH(Datos_Consumo[[#This Row],[FECHA]])</f>
        <v>2018-12</v>
      </c>
    </row>
    <row r="7071" spans="1:4" x14ac:dyDescent="0.25">
      <c r="A7071" t="s">
        <v>3164</v>
      </c>
      <c r="B7071">
        <v>18</v>
      </c>
      <c r="C7071" s="54">
        <v>43466</v>
      </c>
      <c r="D7071" s="3" t="str">
        <f>YEAR(Datos_Consumo[[#This Row],[FECHA]])&amp;"-"&amp;MONTH(Datos_Consumo[[#This Row],[FECHA]])</f>
        <v>2019-1</v>
      </c>
    </row>
    <row r="7072" spans="1:4" x14ac:dyDescent="0.25">
      <c r="A7072" t="s">
        <v>3165</v>
      </c>
      <c r="B7072">
        <v>12</v>
      </c>
      <c r="C7072" s="54">
        <v>43313</v>
      </c>
      <c r="D7072" s="3" t="str">
        <f>YEAR(Datos_Consumo[[#This Row],[FECHA]])&amp;"-"&amp;MONTH(Datos_Consumo[[#This Row],[FECHA]])</f>
        <v>2018-8</v>
      </c>
    </row>
    <row r="7073" spans="1:4" x14ac:dyDescent="0.25">
      <c r="A7073" t="s">
        <v>3165</v>
      </c>
      <c r="B7073">
        <v>28</v>
      </c>
      <c r="C7073" s="54">
        <v>43344</v>
      </c>
      <c r="D7073" s="3" t="str">
        <f>YEAR(Datos_Consumo[[#This Row],[FECHA]])&amp;"-"&amp;MONTH(Datos_Consumo[[#This Row],[FECHA]])</f>
        <v>2018-9</v>
      </c>
    </row>
    <row r="7074" spans="1:4" x14ac:dyDescent="0.25">
      <c r="A7074" t="s">
        <v>3165</v>
      </c>
      <c r="B7074">
        <v>16</v>
      </c>
      <c r="C7074" s="54">
        <v>43374</v>
      </c>
      <c r="D7074" s="3" t="str">
        <f>YEAR(Datos_Consumo[[#This Row],[FECHA]])&amp;"-"&amp;MONTH(Datos_Consumo[[#This Row],[FECHA]])</f>
        <v>2018-10</v>
      </c>
    </row>
    <row r="7075" spans="1:4" x14ac:dyDescent="0.25">
      <c r="A7075" t="s">
        <v>3165</v>
      </c>
      <c r="B7075">
        <v>60</v>
      </c>
      <c r="C7075" s="54">
        <v>43405</v>
      </c>
      <c r="D7075" s="3" t="str">
        <f>YEAR(Datos_Consumo[[#This Row],[FECHA]])&amp;"-"&amp;MONTH(Datos_Consumo[[#This Row],[FECHA]])</f>
        <v>2018-11</v>
      </c>
    </row>
    <row r="7076" spans="1:4" x14ac:dyDescent="0.25">
      <c r="A7076" t="s">
        <v>3165</v>
      </c>
      <c r="B7076">
        <v>21</v>
      </c>
      <c r="C7076" s="54">
        <v>43435</v>
      </c>
      <c r="D7076" s="3" t="str">
        <f>YEAR(Datos_Consumo[[#This Row],[FECHA]])&amp;"-"&amp;MONTH(Datos_Consumo[[#This Row],[FECHA]])</f>
        <v>2018-12</v>
      </c>
    </row>
    <row r="7077" spans="1:4" x14ac:dyDescent="0.25">
      <c r="A7077" t="s">
        <v>3165</v>
      </c>
      <c r="B7077">
        <v>18</v>
      </c>
      <c r="C7077" s="54">
        <v>43466</v>
      </c>
      <c r="D7077" s="3" t="str">
        <f>YEAR(Datos_Consumo[[#This Row],[FECHA]])&amp;"-"&amp;MONTH(Datos_Consumo[[#This Row],[FECHA]])</f>
        <v>2019-1</v>
      </c>
    </row>
    <row r="7078" spans="1:4" x14ac:dyDescent="0.25">
      <c r="A7078" t="s">
        <v>3166</v>
      </c>
      <c r="B7078">
        <v>1</v>
      </c>
      <c r="C7078" s="54">
        <v>43374</v>
      </c>
      <c r="D7078" s="3" t="str">
        <f>YEAR(Datos_Consumo[[#This Row],[FECHA]])&amp;"-"&amp;MONTH(Datos_Consumo[[#This Row],[FECHA]])</f>
        <v>2018-10</v>
      </c>
    </row>
    <row r="7079" spans="1:4" x14ac:dyDescent="0.25">
      <c r="A7079" t="s">
        <v>3167</v>
      </c>
      <c r="B7079">
        <v>17</v>
      </c>
      <c r="C7079" s="54">
        <v>43313</v>
      </c>
      <c r="D7079" s="3" t="str">
        <f>YEAR(Datos_Consumo[[#This Row],[FECHA]])&amp;"-"&amp;MONTH(Datos_Consumo[[#This Row],[FECHA]])</f>
        <v>2018-8</v>
      </c>
    </row>
    <row r="7080" spans="1:4" x14ac:dyDescent="0.25">
      <c r="A7080" t="s">
        <v>3167</v>
      </c>
      <c r="B7080">
        <v>14</v>
      </c>
      <c r="C7080" s="54">
        <v>43344</v>
      </c>
      <c r="D7080" s="3" t="str">
        <f>YEAR(Datos_Consumo[[#This Row],[FECHA]])&amp;"-"&amp;MONTH(Datos_Consumo[[#This Row],[FECHA]])</f>
        <v>2018-9</v>
      </c>
    </row>
    <row r="7081" spans="1:4" x14ac:dyDescent="0.25">
      <c r="A7081" t="s">
        <v>3167</v>
      </c>
      <c r="B7081">
        <v>15</v>
      </c>
      <c r="C7081" s="54">
        <v>43374</v>
      </c>
      <c r="D7081" s="3" t="str">
        <f>YEAR(Datos_Consumo[[#This Row],[FECHA]])&amp;"-"&amp;MONTH(Datos_Consumo[[#This Row],[FECHA]])</f>
        <v>2018-10</v>
      </c>
    </row>
    <row r="7082" spans="1:4" x14ac:dyDescent="0.25">
      <c r="A7082" t="s">
        <v>3167</v>
      </c>
      <c r="B7082">
        <v>20</v>
      </c>
      <c r="C7082" s="54">
        <v>43405</v>
      </c>
      <c r="D7082" s="3" t="str">
        <f>YEAR(Datos_Consumo[[#This Row],[FECHA]])&amp;"-"&amp;MONTH(Datos_Consumo[[#This Row],[FECHA]])</f>
        <v>2018-11</v>
      </c>
    </row>
    <row r="7083" spans="1:4" x14ac:dyDescent="0.25">
      <c r="A7083" t="s">
        <v>3167</v>
      </c>
      <c r="B7083">
        <v>9</v>
      </c>
      <c r="C7083" s="54">
        <v>43435</v>
      </c>
      <c r="D7083" s="3" t="str">
        <f>YEAR(Datos_Consumo[[#This Row],[FECHA]])&amp;"-"&amp;MONTH(Datos_Consumo[[#This Row],[FECHA]])</f>
        <v>2018-12</v>
      </c>
    </row>
    <row r="7084" spans="1:4" x14ac:dyDescent="0.25">
      <c r="A7084" t="s">
        <v>3167</v>
      </c>
      <c r="B7084">
        <v>9</v>
      </c>
      <c r="C7084" s="54">
        <v>43466</v>
      </c>
      <c r="D7084" s="3" t="str">
        <f>YEAR(Datos_Consumo[[#This Row],[FECHA]])&amp;"-"&amp;MONTH(Datos_Consumo[[#This Row],[FECHA]])</f>
        <v>2019-1</v>
      </c>
    </row>
    <row r="7085" spans="1:4" x14ac:dyDescent="0.25">
      <c r="A7085" t="s">
        <v>3168</v>
      </c>
      <c r="B7085">
        <v>3</v>
      </c>
      <c r="C7085" s="54">
        <v>43313</v>
      </c>
      <c r="D7085" s="3" t="str">
        <f>YEAR(Datos_Consumo[[#This Row],[FECHA]])&amp;"-"&amp;MONTH(Datos_Consumo[[#This Row],[FECHA]])</f>
        <v>2018-8</v>
      </c>
    </row>
    <row r="7086" spans="1:4" x14ac:dyDescent="0.25">
      <c r="A7086" t="s">
        <v>3168</v>
      </c>
      <c r="B7086">
        <v>4</v>
      </c>
      <c r="C7086" s="54">
        <v>43344</v>
      </c>
      <c r="D7086" s="3" t="str">
        <f>YEAR(Datos_Consumo[[#This Row],[FECHA]])&amp;"-"&amp;MONTH(Datos_Consumo[[#This Row],[FECHA]])</f>
        <v>2018-9</v>
      </c>
    </row>
    <row r="7087" spans="1:4" x14ac:dyDescent="0.25">
      <c r="A7087" t="s">
        <v>3168</v>
      </c>
      <c r="B7087">
        <v>5</v>
      </c>
      <c r="C7087" s="54">
        <v>43374</v>
      </c>
      <c r="D7087" s="3" t="str">
        <f>YEAR(Datos_Consumo[[#This Row],[FECHA]])&amp;"-"&amp;MONTH(Datos_Consumo[[#This Row],[FECHA]])</f>
        <v>2018-10</v>
      </c>
    </row>
    <row r="7088" spans="1:4" x14ac:dyDescent="0.25">
      <c r="A7088" t="s">
        <v>3168</v>
      </c>
      <c r="B7088">
        <v>7</v>
      </c>
      <c r="C7088" s="54">
        <v>43405</v>
      </c>
      <c r="D7088" s="3" t="str">
        <f>YEAR(Datos_Consumo[[#This Row],[FECHA]])&amp;"-"&amp;MONTH(Datos_Consumo[[#This Row],[FECHA]])</f>
        <v>2018-11</v>
      </c>
    </row>
    <row r="7089" spans="1:4" x14ac:dyDescent="0.25">
      <c r="A7089" t="s">
        <v>3168</v>
      </c>
      <c r="B7089">
        <v>2</v>
      </c>
      <c r="C7089" s="54">
        <v>43435</v>
      </c>
      <c r="D7089" s="3" t="str">
        <f>YEAR(Datos_Consumo[[#This Row],[FECHA]])&amp;"-"&amp;MONTH(Datos_Consumo[[#This Row],[FECHA]])</f>
        <v>2018-12</v>
      </c>
    </row>
    <row r="7090" spans="1:4" x14ac:dyDescent="0.25">
      <c r="A7090" t="s">
        <v>3168</v>
      </c>
      <c r="B7090">
        <v>6</v>
      </c>
      <c r="C7090" s="54">
        <v>43466</v>
      </c>
      <c r="D7090" s="3" t="str">
        <f>YEAR(Datos_Consumo[[#This Row],[FECHA]])&amp;"-"&amp;MONTH(Datos_Consumo[[#This Row],[FECHA]])</f>
        <v>2019-1</v>
      </c>
    </row>
    <row r="7091" spans="1:4" x14ac:dyDescent="0.25">
      <c r="A7091" t="s">
        <v>3169</v>
      </c>
      <c r="B7091">
        <v>3</v>
      </c>
      <c r="C7091" s="54">
        <v>43313</v>
      </c>
      <c r="D7091" s="3" t="str">
        <f>YEAR(Datos_Consumo[[#This Row],[FECHA]])&amp;"-"&amp;MONTH(Datos_Consumo[[#This Row],[FECHA]])</f>
        <v>2018-8</v>
      </c>
    </row>
    <row r="7092" spans="1:4" x14ac:dyDescent="0.25">
      <c r="A7092" t="s">
        <v>3169</v>
      </c>
      <c r="B7092">
        <v>3</v>
      </c>
      <c r="C7092" s="54">
        <v>43344</v>
      </c>
      <c r="D7092" s="3" t="str">
        <f>YEAR(Datos_Consumo[[#This Row],[FECHA]])&amp;"-"&amp;MONTH(Datos_Consumo[[#This Row],[FECHA]])</f>
        <v>2018-9</v>
      </c>
    </row>
    <row r="7093" spans="1:4" x14ac:dyDescent="0.25">
      <c r="A7093" t="s">
        <v>3169</v>
      </c>
      <c r="B7093">
        <v>5</v>
      </c>
      <c r="C7093" s="54">
        <v>43374</v>
      </c>
      <c r="D7093" s="3" t="str">
        <f>YEAR(Datos_Consumo[[#This Row],[FECHA]])&amp;"-"&amp;MONTH(Datos_Consumo[[#This Row],[FECHA]])</f>
        <v>2018-10</v>
      </c>
    </row>
    <row r="7094" spans="1:4" x14ac:dyDescent="0.25">
      <c r="A7094" t="s">
        <v>3169</v>
      </c>
      <c r="B7094">
        <v>12</v>
      </c>
      <c r="C7094" s="54">
        <v>43405</v>
      </c>
      <c r="D7094" s="3" t="str">
        <f>YEAR(Datos_Consumo[[#This Row],[FECHA]])&amp;"-"&amp;MONTH(Datos_Consumo[[#This Row],[FECHA]])</f>
        <v>2018-11</v>
      </c>
    </row>
    <row r="7095" spans="1:4" x14ac:dyDescent="0.25">
      <c r="A7095" t="s">
        <v>3169</v>
      </c>
      <c r="B7095">
        <v>3</v>
      </c>
      <c r="C7095" s="54">
        <v>43435</v>
      </c>
      <c r="D7095" s="3" t="str">
        <f>YEAR(Datos_Consumo[[#This Row],[FECHA]])&amp;"-"&amp;MONTH(Datos_Consumo[[#This Row],[FECHA]])</f>
        <v>2018-12</v>
      </c>
    </row>
    <row r="7096" spans="1:4" x14ac:dyDescent="0.25">
      <c r="A7096" t="s">
        <v>3169</v>
      </c>
      <c r="B7096">
        <v>2</v>
      </c>
      <c r="C7096" s="54">
        <v>43466</v>
      </c>
      <c r="D7096" s="3" t="str">
        <f>YEAR(Datos_Consumo[[#This Row],[FECHA]])&amp;"-"&amp;MONTH(Datos_Consumo[[#This Row],[FECHA]])</f>
        <v>2019-1</v>
      </c>
    </row>
    <row r="7097" spans="1:4" x14ac:dyDescent="0.25">
      <c r="A7097" t="s">
        <v>3170</v>
      </c>
      <c r="B7097">
        <v>6</v>
      </c>
      <c r="C7097" s="54">
        <v>43344</v>
      </c>
      <c r="D7097" s="3" t="str">
        <f>YEAR(Datos_Consumo[[#This Row],[FECHA]])&amp;"-"&amp;MONTH(Datos_Consumo[[#This Row],[FECHA]])</f>
        <v>2018-9</v>
      </c>
    </row>
    <row r="7098" spans="1:4" x14ac:dyDescent="0.25">
      <c r="A7098" t="s">
        <v>3170</v>
      </c>
      <c r="B7098">
        <v>9</v>
      </c>
      <c r="C7098" s="54">
        <v>43374</v>
      </c>
      <c r="D7098" s="3" t="str">
        <f>YEAR(Datos_Consumo[[#This Row],[FECHA]])&amp;"-"&amp;MONTH(Datos_Consumo[[#This Row],[FECHA]])</f>
        <v>2018-10</v>
      </c>
    </row>
    <row r="7099" spans="1:4" x14ac:dyDescent="0.25">
      <c r="A7099" t="s">
        <v>3170</v>
      </c>
      <c r="B7099">
        <v>15</v>
      </c>
      <c r="C7099" s="54">
        <v>43405</v>
      </c>
      <c r="D7099" s="3" t="str">
        <f>YEAR(Datos_Consumo[[#This Row],[FECHA]])&amp;"-"&amp;MONTH(Datos_Consumo[[#This Row],[FECHA]])</f>
        <v>2018-11</v>
      </c>
    </row>
    <row r="7100" spans="1:4" x14ac:dyDescent="0.25">
      <c r="A7100" t="s">
        <v>3170</v>
      </c>
      <c r="B7100">
        <v>4</v>
      </c>
      <c r="C7100" s="54">
        <v>43435</v>
      </c>
      <c r="D7100" s="3" t="str">
        <f>YEAR(Datos_Consumo[[#This Row],[FECHA]])&amp;"-"&amp;MONTH(Datos_Consumo[[#This Row],[FECHA]])</f>
        <v>2018-12</v>
      </c>
    </row>
    <row r="7101" spans="1:4" x14ac:dyDescent="0.25">
      <c r="A7101" t="s">
        <v>3170</v>
      </c>
      <c r="B7101">
        <v>2</v>
      </c>
      <c r="C7101" s="54">
        <v>43466</v>
      </c>
      <c r="D7101" s="3" t="str">
        <f>YEAR(Datos_Consumo[[#This Row],[FECHA]])&amp;"-"&amp;MONTH(Datos_Consumo[[#This Row],[FECHA]])</f>
        <v>2019-1</v>
      </c>
    </row>
    <row r="7102" spans="1:4" x14ac:dyDescent="0.25">
      <c r="A7102" t="s">
        <v>3171</v>
      </c>
      <c r="B7102">
        <v>35</v>
      </c>
      <c r="C7102" s="54">
        <v>43313</v>
      </c>
      <c r="D7102" s="3" t="str">
        <f>YEAR(Datos_Consumo[[#This Row],[FECHA]])&amp;"-"&amp;MONTH(Datos_Consumo[[#This Row],[FECHA]])</f>
        <v>2018-8</v>
      </c>
    </row>
    <row r="7103" spans="1:4" x14ac:dyDescent="0.25">
      <c r="A7103" t="s">
        <v>3171</v>
      </c>
      <c r="B7103">
        <v>310</v>
      </c>
      <c r="C7103" s="54">
        <v>43405</v>
      </c>
      <c r="D7103" s="3" t="str">
        <f>YEAR(Datos_Consumo[[#This Row],[FECHA]])&amp;"-"&amp;MONTH(Datos_Consumo[[#This Row],[FECHA]])</f>
        <v>2018-11</v>
      </c>
    </row>
    <row r="7104" spans="1:4" x14ac:dyDescent="0.25">
      <c r="A7104" t="s">
        <v>3171</v>
      </c>
      <c r="B7104">
        <v>115</v>
      </c>
      <c r="C7104" s="54">
        <v>43435</v>
      </c>
      <c r="D7104" s="3" t="str">
        <f>YEAR(Datos_Consumo[[#This Row],[FECHA]])&amp;"-"&amp;MONTH(Datos_Consumo[[#This Row],[FECHA]])</f>
        <v>2018-12</v>
      </c>
    </row>
    <row r="7105" spans="1:4" x14ac:dyDescent="0.25">
      <c r="A7105" t="s">
        <v>3171</v>
      </c>
      <c r="B7105">
        <v>90</v>
      </c>
      <c r="C7105" s="54">
        <v>43466</v>
      </c>
      <c r="D7105" s="3" t="str">
        <f>YEAR(Datos_Consumo[[#This Row],[FECHA]])&amp;"-"&amp;MONTH(Datos_Consumo[[#This Row],[FECHA]])</f>
        <v>2019-1</v>
      </c>
    </row>
    <row r="7106" spans="1:4" x14ac:dyDescent="0.25">
      <c r="A7106" t="s">
        <v>3172</v>
      </c>
      <c r="B7106">
        <v>2</v>
      </c>
      <c r="C7106" s="54">
        <v>43313</v>
      </c>
      <c r="D7106" s="3" t="str">
        <f>YEAR(Datos_Consumo[[#This Row],[FECHA]])&amp;"-"&amp;MONTH(Datos_Consumo[[#This Row],[FECHA]])</f>
        <v>2018-8</v>
      </c>
    </row>
    <row r="7107" spans="1:4" x14ac:dyDescent="0.25">
      <c r="A7107" t="s">
        <v>3172</v>
      </c>
      <c r="B7107">
        <v>7</v>
      </c>
      <c r="C7107" s="54">
        <v>43344</v>
      </c>
      <c r="D7107" s="3" t="str">
        <f>YEAR(Datos_Consumo[[#This Row],[FECHA]])&amp;"-"&amp;MONTH(Datos_Consumo[[#This Row],[FECHA]])</f>
        <v>2018-9</v>
      </c>
    </row>
    <row r="7108" spans="1:4" x14ac:dyDescent="0.25">
      <c r="A7108" t="s">
        <v>3172</v>
      </c>
      <c r="B7108">
        <v>23</v>
      </c>
      <c r="C7108" s="54">
        <v>43374</v>
      </c>
      <c r="D7108" s="3" t="str">
        <f>YEAR(Datos_Consumo[[#This Row],[FECHA]])&amp;"-"&amp;MONTH(Datos_Consumo[[#This Row],[FECHA]])</f>
        <v>2018-10</v>
      </c>
    </row>
    <row r="7109" spans="1:4" x14ac:dyDescent="0.25">
      <c r="A7109" t="s">
        <v>3172</v>
      </c>
      <c r="B7109">
        <v>23</v>
      </c>
      <c r="C7109" s="54">
        <v>43405</v>
      </c>
      <c r="D7109" s="3" t="str">
        <f>YEAR(Datos_Consumo[[#This Row],[FECHA]])&amp;"-"&amp;MONTH(Datos_Consumo[[#This Row],[FECHA]])</f>
        <v>2018-11</v>
      </c>
    </row>
    <row r="7110" spans="1:4" x14ac:dyDescent="0.25">
      <c r="A7110" t="s">
        <v>3172</v>
      </c>
      <c r="B7110">
        <v>3</v>
      </c>
      <c r="C7110" s="54">
        <v>43435</v>
      </c>
      <c r="D7110" s="3" t="str">
        <f>YEAR(Datos_Consumo[[#This Row],[FECHA]])&amp;"-"&amp;MONTH(Datos_Consumo[[#This Row],[FECHA]])</f>
        <v>2018-12</v>
      </c>
    </row>
    <row r="7111" spans="1:4" x14ac:dyDescent="0.25">
      <c r="A7111" t="s">
        <v>3172</v>
      </c>
      <c r="B7111">
        <v>13</v>
      </c>
      <c r="C7111" s="54">
        <v>43466</v>
      </c>
      <c r="D7111" s="3" t="str">
        <f>YEAR(Datos_Consumo[[#This Row],[FECHA]])&amp;"-"&amp;MONTH(Datos_Consumo[[#This Row],[FECHA]])</f>
        <v>2019-1</v>
      </c>
    </row>
    <row r="7112" spans="1:4" x14ac:dyDescent="0.25">
      <c r="A7112" t="s">
        <v>3173</v>
      </c>
      <c r="B7112">
        <v>6</v>
      </c>
      <c r="C7112" s="54">
        <v>43313</v>
      </c>
      <c r="D7112" s="3" t="str">
        <f>YEAR(Datos_Consumo[[#This Row],[FECHA]])&amp;"-"&amp;MONTH(Datos_Consumo[[#This Row],[FECHA]])</f>
        <v>2018-8</v>
      </c>
    </row>
    <row r="7113" spans="1:4" x14ac:dyDescent="0.25">
      <c r="A7113" t="s">
        <v>3173</v>
      </c>
      <c r="B7113">
        <v>18</v>
      </c>
      <c r="C7113" s="54">
        <v>43344</v>
      </c>
      <c r="D7113" s="3" t="str">
        <f>YEAR(Datos_Consumo[[#This Row],[FECHA]])&amp;"-"&amp;MONTH(Datos_Consumo[[#This Row],[FECHA]])</f>
        <v>2018-9</v>
      </c>
    </row>
    <row r="7114" spans="1:4" x14ac:dyDescent="0.25">
      <c r="A7114" t="s">
        <v>3173</v>
      </c>
      <c r="B7114">
        <v>14</v>
      </c>
      <c r="C7114" s="54">
        <v>43374</v>
      </c>
      <c r="D7114" s="3" t="str">
        <f>YEAR(Datos_Consumo[[#This Row],[FECHA]])&amp;"-"&amp;MONTH(Datos_Consumo[[#This Row],[FECHA]])</f>
        <v>2018-10</v>
      </c>
    </row>
    <row r="7115" spans="1:4" x14ac:dyDescent="0.25">
      <c r="A7115" t="s">
        <v>3173</v>
      </c>
      <c r="B7115">
        <v>17</v>
      </c>
      <c r="C7115" s="54">
        <v>43405</v>
      </c>
      <c r="D7115" s="3" t="str">
        <f>YEAR(Datos_Consumo[[#This Row],[FECHA]])&amp;"-"&amp;MONTH(Datos_Consumo[[#This Row],[FECHA]])</f>
        <v>2018-11</v>
      </c>
    </row>
    <row r="7116" spans="1:4" x14ac:dyDescent="0.25">
      <c r="A7116" t="s">
        <v>3173</v>
      </c>
      <c r="B7116">
        <v>10</v>
      </c>
      <c r="C7116" s="54">
        <v>43435</v>
      </c>
      <c r="D7116" s="3" t="str">
        <f>YEAR(Datos_Consumo[[#This Row],[FECHA]])&amp;"-"&amp;MONTH(Datos_Consumo[[#This Row],[FECHA]])</f>
        <v>2018-12</v>
      </c>
    </row>
    <row r="7117" spans="1:4" x14ac:dyDescent="0.25">
      <c r="A7117" t="s">
        <v>3173</v>
      </c>
      <c r="B7117">
        <v>10</v>
      </c>
      <c r="C7117" s="54">
        <v>43466</v>
      </c>
      <c r="D7117" s="3" t="str">
        <f>YEAR(Datos_Consumo[[#This Row],[FECHA]])&amp;"-"&amp;MONTH(Datos_Consumo[[#This Row],[FECHA]])</f>
        <v>2019-1</v>
      </c>
    </row>
    <row r="7118" spans="1:4" x14ac:dyDescent="0.25">
      <c r="A7118" t="s">
        <v>3174</v>
      </c>
      <c r="B7118">
        <v>14</v>
      </c>
      <c r="C7118" s="54">
        <v>43313</v>
      </c>
      <c r="D7118" s="3" t="str">
        <f>YEAR(Datos_Consumo[[#This Row],[FECHA]])&amp;"-"&amp;MONTH(Datos_Consumo[[#This Row],[FECHA]])</f>
        <v>2018-8</v>
      </c>
    </row>
    <row r="7119" spans="1:4" x14ac:dyDescent="0.25">
      <c r="A7119" t="s">
        <v>3174</v>
      </c>
      <c r="B7119">
        <v>31</v>
      </c>
      <c r="C7119" s="54">
        <v>43344</v>
      </c>
      <c r="D7119" s="3" t="str">
        <f>YEAR(Datos_Consumo[[#This Row],[FECHA]])&amp;"-"&amp;MONTH(Datos_Consumo[[#This Row],[FECHA]])</f>
        <v>2018-9</v>
      </c>
    </row>
    <row r="7120" spans="1:4" x14ac:dyDescent="0.25">
      <c r="A7120" t="s">
        <v>3174</v>
      </c>
      <c r="B7120">
        <v>16</v>
      </c>
      <c r="C7120" s="54">
        <v>43374</v>
      </c>
      <c r="D7120" s="3" t="str">
        <f>YEAR(Datos_Consumo[[#This Row],[FECHA]])&amp;"-"&amp;MONTH(Datos_Consumo[[#This Row],[FECHA]])</f>
        <v>2018-10</v>
      </c>
    </row>
    <row r="7121" spans="1:4" x14ac:dyDescent="0.25">
      <c r="A7121" t="s">
        <v>3174</v>
      </c>
      <c r="B7121">
        <v>2</v>
      </c>
      <c r="C7121" s="54">
        <v>43405</v>
      </c>
      <c r="D7121" s="3" t="str">
        <f>YEAR(Datos_Consumo[[#This Row],[FECHA]])&amp;"-"&amp;MONTH(Datos_Consumo[[#This Row],[FECHA]])</f>
        <v>2018-11</v>
      </c>
    </row>
    <row r="7122" spans="1:4" x14ac:dyDescent="0.25">
      <c r="A7122" t="s">
        <v>3174</v>
      </c>
      <c r="B7122">
        <v>3</v>
      </c>
      <c r="C7122" s="54">
        <v>43435</v>
      </c>
      <c r="D7122" s="3" t="str">
        <f>YEAR(Datos_Consumo[[#This Row],[FECHA]])&amp;"-"&amp;MONTH(Datos_Consumo[[#This Row],[FECHA]])</f>
        <v>2018-12</v>
      </c>
    </row>
    <row r="7123" spans="1:4" x14ac:dyDescent="0.25">
      <c r="A7123" t="s">
        <v>3175</v>
      </c>
      <c r="B7123">
        <v>68</v>
      </c>
      <c r="C7123" s="54">
        <v>43313</v>
      </c>
      <c r="D7123" s="3" t="str">
        <f>YEAR(Datos_Consumo[[#This Row],[FECHA]])&amp;"-"&amp;MONTH(Datos_Consumo[[#This Row],[FECHA]])</f>
        <v>2018-8</v>
      </c>
    </row>
    <row r="7124" spans="1:4" x14ac:dyDescent="0.25">
      <c r="A7124" t="s">
        <v>3175</v>
      </c>
      <c r="B7124">
        <v>12</v>
      </c>
      <c r="C7124" s="54">
        <v>43344</v>
      </c>
      <c r="D7124" s="3" t="str">
        <f>YEAR(Datos_Consumo[[#This Row],[FECHA]])&amp;"-"&amp;MONTH(Datos_Consumo[[#This Row],[FECHA]])</f>
        <v>2018-9</v>
      </c>
    </row>
    <row r="7125" spans="1:4" x14ac:dyDescent="0.25">
      <c r="A7125" t="s">
        <v>3175</v>
      </c>
      <c r="B7125">
        <v>20</v>
      </c>
      <c r="C7125" s="54">
        <v>43374</v>
      </c>
      <c r="D7125" s="3" t="str">
        <f>YEAR(Datos_Consumo[[#This Row],[FECHA]])&amp;"-"&amp;MONTH(Datos_Consumo[[#This Row],[FECHA]])</f>
        <v>2018-10</v>
      </c>
    </row>
    <row r="7126" spans="1:4" x14ac:dyDescent="0.25">
      <c r="A7126" t="s">
        <v>3175</v>
      </c>
      <c r="B7126">
        <v>71</v>
      </c>
      <c r="C7126" s="54">
        <v>43405</v>
      </c>
      <c r="D7126" s="3" t="str">
        <f>YEAR(Datos_Consumo[[#This Row],[FECHA]])&amp;"-"&amp;MONTH(Datos_Consumo[[#This Row],[FECHA]])</f>
        <v>2018-11</v>
      </c>
    </row>
    <row r="7127" spans="1:4" x14ac:dyDescent="0.25">
      <c r="A7127" t="s">
        <v>3175</v>
      </c>
      <c r="B7127">
        <v>18</v>
      </c>
      <c r="C7127" s="54">
        <v>43435</v>
      </c>
      <c r="D7127" s="3" t="str">
        <f>YEAR(Datos_Consumo[[#This Row],[FECHA]])&amp;"-"&amp;MONTH(Datos_Consumo[[#This Row],[FECHA]])</f>
        <v>2018-12</v>
      </c>
    </row>
    <row r="7128" spans="1:4" x14ac:dyDescent="0.25">
      <c r="A7128" t="s">
        <v>3175</v>
      </c>
      <c r="B7128">
        <v>26</v>
      </c>
      <c r="C7128" s="54">
        <v>43466</v>
      </c>
      <c r="D7128" s="3" t="str">
        <f>YEAR(Datos_Consumo[[#This Row],[FECHA]])&amp;"-"&amp;MONTH(Datos_Consumo[[#This Row],[FECHA]])</f>
        <v>2019-1</v>
      </c>
    </row>
    <row r="7129" spans="1:4" x14ac:dyDescent="0.25">
      <c r="A7129" t="s">
        <v>3176</v>
      </c>
      <c r="B7129">
        <v>28</v>
      </c>
      <c r="C7129" s="54">
        <v>43313</v>
      </c>
      <c r="D7129" s="3" t="str">
        <f>YEAR(Datos_Consumo[[#This Row],[FECHA]])&amp;"-"&amp;MONTH(Datos_Consumo[[#This Row],[FECHA]])</f>
        <v>2018-8</v>
      </c>
    </row>
    <row r="7130" spans="1:4" x14ac:dyDescent="0.25">
      <c r="A7130" t="s">
        <v>3176</v>
      </c>
      <c r="B7130">
        <v>31</v>
      </c>
      <c r="C7130" s="54">
        <v>43344</v>
      </c>
      <c r="D7130" s="3" t="str">
        <f>YEAR(Datos_Consumo[[#This Row],[FECHA]])&amp;"-"&amp;MONTH(Datos_Consumo[[#This Row],[FECHA]])</f>
        <v>2018-9</v>
      </c>
    </row>
    <row r="7131" spans="1:4" x14ac:dyDescent="0.25">
      <c r="A7131" t="s">
        <v>3176</v>
      </c>
      <c r="B7131">
        <v>63</v>
      </c>
      <c r="C7131" s="54">
        <v>43374</v>
      </c>
      <c r="D7131" s="3" t="str">
        <f>YEAR(Datos_Consumo[[#This Row],[FECHA]])&amp;"-"&amp;MONTH(Datos_Consumo[[#This Row],[FECHA]])</f>
        <v>2018-10</v>
      </c>
    </row>
    <row r="7132" spans="1:4" x14ac:dyDescent="0.25">
      <c r="A7132" t="s">
        <v>3176</v>
      </c>
      <c r="B7132">
        <v>35</v>
      </c>
      <c r="C7132" s="54">
        <v>43405</v>
      </c>
      <c r="D7132" s="3" t="str">
        <f>YEAR(Datos_Consumo[[#This Row],[FECHA]])&amp;"-"&amp;MONTH(Datos_Consumo[[#This Row],[FECHA]])</f>
        <v>2018-11</v>
      </c>
    </row>
    <row r="7133" spans="1:4" x14ac:dyDescent="0.25">
      <c r="A7133" t="s">
        <v>3176</v>
      </c>
      <c r="B7133">
        <v>17</v>
      </c>
      <c r="C7133" s="54">
        <v>43435</v>
      </c>
      <c r="D7133" s="3" t="str">
        <f>YEAR(Datos_Consumo[[#This Row],[FECHA]])&amp;"-"&amp;MONTH(Datos_Consumo[[#This Row],[FECHA]])</f>
        <v>2018-12</v>
      </c>
    </row>
    <row r="7134" spans="1:4" x14ac:dyDescent="0.25">
      <c r="A7134" t="s">
        <v>3176</v>
      </c>
      <c r="B7134">
        <v>40</v>
      </c>
      <c r="C7134" s="54">
        <v>43466</v>
      </c>
      <c r="D7134" s="3" t="str">
        <f>YEAR(Datos_Consumo[[#This Row],[FECHA]])&amp;"-"&amp;MONTH(Datos_Consumo[[#This Row],[FECHA]])</f>
        <v>2019-1</v>
      </c>
    </row>
    <row r="7135" spans="1:4" x14ac:dyDescent="0.25">
      <c r="A7135" t="s">
        <v>3177</v>
      </c>
      <c r="B7135">
        <v>10</v>
      </c>
      <c r="C7135" s="54">
        <v>43405</v>
      </c>
      <c r="D7135" s="3" t="str">
        <f>YEAR(Datos_Consumo[[#This Row],[FECHA]])&amp;"-"&amp;MONTH(Datos_Consumo[[#This Row],[FECHA]])</f>
        <v>2018-11</v>
      </c>
    </row>
    <row r="7136" spans="1:4" x14ac:dyDescent="0.25">
      <c r="A7136" t="s">
        <v>3177</v>
      </c>
      <c r="B7136">
        <v>11</v>
      </c>
      <c r="C7136" s="54">
        <v>43435</v>
      </c>
      <c r="D7136" s="3" t="str">
        <f>YEAR(Datos_Consumo[[#This Row],[FECHA]])&amp;"-"&amp;MONTH(Datos_Consumo[[#This Row],[FECHA]])</f>
        <v>2018-12</v>
      </c>
    </row>
    <row r="7137" spans="1:4" x14ac:dyDescent="0.25">
      <c r="A7137" t="s">
        <v>3177</v>
      </c>
      <c r="B7137">
        <v>10</v>
      </c>
      <c r="C7137" s="54">
        <v>43466</v>
      </c>
      <c r="D7137" s="3" t="str">
        <f>YEAR(Datos_Consumo[[#This Row],[FECHA]])&amp;"-"&amp;MONTH(Datos_Consumo[[#This Row],[FECHA]])</f>
        <v>2019-1</v>
      </c>
    </row>
    <row r="7138" spans="1:4" x14ac:dyDescent="0.25">
      <c r="A7138" t="s">
        <v>3178</v>
      </c>
      <c r="B7138">
        <v>27</v>
      </c>
      <c r="C7138" s="54">
        <v>43313</v>
      </c>
      <c r="D7138" s="3" t="str">
        <f>YEAR(Datos_Consumo[[#This Row],[FECHA]])&amp;"-"&amp;MONTH(Datos_Consumo[[#This Row],[FECHA]])</f>
        <v>2018-8</v>
      </c>
    </row>
    <row r="7139" spans="1:4" x14ac:dyDescent="0.25">
      <c r="A7139" t="s">
        <v>3178</v>
      </c>
      <c r="B7139">
        <v>19</v>
      </c>
      <c r="C7139" s="54">
        <v>43344</v>
      </c>
      <c r="D7139" s="3" t="str">
        <f>YEAR(Datos_Consumo[[#This Row],[FECHA]])&amp;"-"&amp;MONTH(Datos_Consumo[[#This Row],[FECHA]])</f>
        <v>2018-9</v>
      </c>
    </row>
    <row r="7140" spans="1:4" x14ac:dyDescent="0.25">
      <c r="A7140" t="s">
        <v>3178</v>
      </c>
      <c r="B7140">
        <v>18</v>
      </c>
      <c r="C7140" s="54">
        <v>43374</v>
      </c>
      <c r="D7140" s="3" t="str">
        <f>YEAR(Datos_Consumo[[#This Row],[FECHA]])&amp;"-"&amp;MONTH(Datos_Consumo[[#This Row],[FECHA]])</f>
        <v>2018-10</v>
      </c>
    </row>
    <row r="7141" spans="1:4" x14ac:dyDescent="0.25">
      <c r="A7141" t="s">
        <v>3178</v>
      </c>
      <c r="B7141">
        <v>11</v>
      </c>
      <c r="C7141" s="54">
        <v>43405</v>
      </c>
      <c r="D7141" s="3" t="str">
        <f>YEAR(Datos_Consumo[[#This Row],[FECHA]])&amp;"-"&amp;MONTH(Datos_Consumo[[#This Row],[FECHA]])</f>
        <v>2018-11</v>
      </c>
    </row>
    <row r="7142" spans="1:4" x14ac:dyDescent="0.25">
      <c r="A7142" t="s">
        <v>3179</v>
      </c>
      <c r="B7142">
        <v>38</v>
      </c>
      <c r="C7142" s="54">
        <v>43313</v>
      </c>
      <c r="D7142" s="3" t="str">
        <f>YEAR(Datos_Consumo[[#This Row],[FECHA]])&amp;"-"&amp;MONTH(Datos_Consumo[[#This Row],[FECHA]])</f>
        <v>2018-8</v>
      </c>
    </row>
    <row r="7143" spans="1:4" x14ac:dyDescent="0.25">
      <c r="A7143" t="s">
        <v>3179</v>
      </c>
      <c r="B7143">
        <v>18</v>
      </c>
      <c r="C7143" s="54">
        <v>43344</v>
      </c>
      <c r="D7143" s="3" t="str">
        <f>YEAR(Datos_Consumo[[#This Row],[FECHA]])&amp;"-"&amp;MONTH(Datos_Consumo[[#This Row],[FECHA]])</f>
        <v>2018-9</v>
      </c>
    </row>
    <row r="7144" spans="1:4" x14ac:dyDescent="0.25">
      <c r="A7144" t="s">
        <v>3179</v>
      </c>
      <c r="B7144">
        <v>7</v>
      </c>
      <c r="C7144" s="54">
        <v>43374</v>
      </c>
      <c r="D7144" s="3" t="str">
        <f>YEAR(Datos_Consumo[[#This Row],[FECHA]])&amp;"-"&amp;MONTH(Datos_Consumo[[#This Row],[FECHA]])</f>
        <v>2018-10</v>
      </c>
    </row>
    <row r="7145" spans="1:4" x14ac:dyDescent="0.25">
      <c r="A7145" t="s">
        <v>3179</v>
      </c>
      <c r="B7145">
        <v>45</v>
      </c>
      <c r="C7145" s="54">
        <v>43405</v>
      </c>
      <c r="D7145" s="3" t="str">
        <f>YEAR(Datos_Consumo[[#This Row],[FECHA]])&amp;"-"&amp;MONTH(Datos_Consumo[[#This Row],[FECHA]])</f>
        <v>2018-11</v>
      </c>
    </row>
    <row r="7146" spans="1:4" x14ac:dyDescent="0.25">
      <c r="A7146" t="s">
        <v>3179</v>
      </c>
      <c r="B7146">
        <v>3</v>
      </c>
      <c r="C7146" s="54">
        <v>43435</v>
      </c>
      <c r="D7146" s="3" t="str">
        <f>YEAR(Datos_Consumo[[#This Row],[FECHA]])&amp;"-"&amp;MONTH(Datos_Consumo[[#This Row],[FECHA]])</f>
        <v>2018-12</v>
      </c>
    </row>
    <row r="7147" spans="1:4" x14ac:dyDescent="0.25">
      <c r="A7147" t="s">
        <v>3179</v>
      </c>
      <c r="B7147">
        <v>14</v>
      </c>
      <c r="C7147" s="54">
        <v>43466</v>
      </c>
      <c r="D7147" s="3" t="str">
        <f>YEAR(Datos_Consumo[[#This Row],[FECHA]])&amp;"-"&amp;MONTH(Datos_Consumo[[#This Row],[FECHA]])</f>
        <v>2019-1</v>
      </c>
    </row>
    <row r="7148" spans="1:4" x14ac:dyDescent="0.25">
      <c r="A7148" t="s">
        <v>3180</v>
      </c>
      <c r="B7148">
        <v>3</v>
      </c>
      <c r="C7148" s="54">
        <v>43313</v>
      </c>
      <c r="D7148" s="3" t="str">
        <f>YEAR(Datos_Consumo[[#This Row],[FECHA]])&amp;"-"&amp;MONTH(Datos_Consumo[[#This Row],[FECHA]])</f>
        <v>2018-8</v>
      </c>
    </row>
    <row r="7149" spans="1:4" x14ac:dyDescent="0.25">
      <c r="A7149" t="s">
        <v>3180</v>
      </c>
      <c r="B7149">
        <v>26</v>
      </c>
      <c r="C7149" s="54">
        <v>43344</v>
      </c>
      <c r="D7149" s="3" t="str">
        <f>YEAR(Datos_Consumo[[#This Row],[FECHA]])&amp;"-"&amp;MONTH(Datos_Consumo[[#This Row],[FECHA]])</f>
        <v>2018-9</v>
      </c>
    </row>
    <row r="7150" spans="1:4" x14ac:dyDescent="0.25">
      <c r="A7150" t="s">
        <v>3180</v>
      </c>
      <c r="B7150">
        <v>44</v>
      </c>
      <c r="C7150" s="54">
        <v>43374</v>
      </c>
      <c r="D7150" s="3" t="str">
        <f>YEAR(Datos_Consumo[[#This Row],[FECHA]])&amp;"-"&amp;MONTH(Datos_Consumo[[#This Row],[FECHA]])</f>
        <v>2018-10</v>
      </c>
    </row>
    <row r="7151" spans="1:4" x14ac:dyDescent="0.25">
      <c r="A7151" t="s">
        <v>3180</v>
      </c>
      <c r="B7151">
        <v>29</v>
      </c>
      <c r="C7151" s="54">
        <v>43405</v>
      </c>
      <c r="D7151" s="3" t="str">
        <f>YEAR(Datos_Consumo[[#This Row],[FECHA]])&amp;"-"&amp;MONTH(Datos_Consumo[[#This Row],[FECHA]])</f>
        <v>2018-11</v>
      </c>
    </row>
    <row r="7152" spans="1:4" x14ac:dyDescent="0.25">
      <c r="A7152" t="s">
        <v>3180</v>
      </c>
      <c r="B7152">
        <v>19</v>
      </c>
      <c r="C7152" s="54">
        <v>43435</v>
      </c>
      <c r="D7152" s="3" t="str">
        <f>YEAR(Datos_Consumo[[#This Row],[FECHA]])&amp;"-"&amp;MONTH(Datos_Consumo[[#This Row],[FECHA]])</f>
        <v>2018-12</v>
      </c>
    </row>
    <row r="7153" spans="1:4" x14ac:dyDescent="0.25">
      <c r="A7153" t="s">
        <v>3180</v>
      </c>
      <c r="B7153">
        <v>7</v>
      </c>
      <c r="C7153" s="54">
        <v>43466</v>
      </c>
      <c r="D7153" s="3" t="str">
        <f>YEAR(Datos_Consumo[[#This Row],[FECHA]])&amp;"-"&amp;MONTH(Datos_Consumo[[#This Row],[FECHA]])</f>
        <v>2019-1</v>
      </c>
    </row>
    <row r="7154" spans="1:4" x14ac:dyDescent="0.25">
      <c r="A7154" t="s">
        <v>3181</v>
      </c>
      <c r="B7154">
        <v>10</v>
      </c>
      <c r="C7154" s="54">
        <v>43313</v>
      </c>
      <c r="D7154" s="3" t="str">
        <f>YEAR(Datos_Consumo[[#This Row],[FECHA]])&amp;"-"&amp;MONTH(Datos_Consumo[[#This Row],[FECHA]])</f>
        <v>2018-8</v>
      </c>
    </row>
    <row r="7155" spans="1:4" x14ac:dyDescent="0.25">
      <c r="A7155" t="s">
        <v>3181</v>
      </c>
      <c r="B7155">
        <v>34</v>
      </c>
      <c r="C7155" s="54">
        <v>43344</v>
      </c>
      <c r="D7155" s="3" t="str">
        <f>YEAR(Datos_Consumo[[#This Row],[FECHA]])&amp;"-"&amp;MONTH(Datos_Consumo[[#This Row],[FECHA]])</f>
        <v>2018-9</v>
      </c>
    </row>
    <row r="7156" spans="1:4" x14ac:dyDescent="0.25">
      <c r="A7156" t="s">
        <v>3181</v>
      </c>
      <c r="B7156">
        <v>32</v>
      </c>
      <c r="C7156" s="54">
        <v>43374</v>
      </c>
      <c r="D7156" s="3" t="str">
        <f>YEAR(Datos_Consumo[[#This Row],[FECHA]])&amp;"-"&amp;MONTH(Datos_Consumo[[#This Row],[FECHA]])</f>
        <v>2018-10</v>
      </c>
    </row>
    <row r="7157" spans="1:4" x14ac:dyDescent="0.25">
      <c r="A7157" t="s">
        <v>3181</v>
      </c>
      <c r="B7157">
        <v>57</v>
      </c>
      <c r="C7157" s="54">
        <v>43405</v>
      </c>
      <c r="D7157" s="3" t="str">
        <f>YEAR(Datos_Consumo[[#This Row],[FECHA]])&amp;"-"&amp;MONTH(Datos_Consumo[[#This Row],[FECHA]])</f>
        <v>2018-11</v>
      </c>
    </row>
    <row r="7158" spans="1:4" x14ac:dyDescent="0.25">
      <c r="A7158" t="s">
        <v>3181</v>
      </c>
      <c r="B7158">
        <v>46</v>
      </c>
      <c r="C7158" s="54">
        <v>43435</v>
      </c>
      <c r="D7158" s="3" t="str">
        <f>YEAR(Datos_Consumo[[#This Row],[FECHA]])&amp;"-"&amp;MONTH(Datos_Consumo[[#This Row],[FECHA]])</f>
        <v>2018-12</v>
      </c>
    </row>
    <row r="7159" spans="1:4" x14ac:dyDescent="0.25">
      <c r="A7159" t="s">
        <v>3181</v>
      </c>
      <c r="B7159">
        <v>5</v>
      </c>
      <c r="C7159" s="54">
        <v>43466</v>
      </c>
      <c r="D7159" s="3" t="str">
        <f>YEAR(Datos_Consumo[[#This Row],[FECHA]])&amp;"-"&amp;MONTH(Datos_Consumo[[#This Row],[FECHA]])</f>
        <v>2019-1</v>
      </c>
    </row>
    <row r="7160" spans="1:4" x14ac:dyDescent="0.25">
      <c r="A7160" t="s">
        <v>3182</v>
      </c>
      <c r="B7160">
        <v>10</v>
      </c>
      <c r="C7160" s="54">
        <v>43313</v>
      </c>
      <c r="D7160" s="3" t="str">
        <f>YEAR(Datos_Consumo[[#This Row],[FECHA]])&amp;"-"&amp;MONTH(Datos_Consumo[[#This Row],[FECHA]])</f>
        <v>2018-8</v>
      </c>
    </row>
    <row r="7161" spans="1:4" x14ac:dyDescent="0.25">
      <c r="A7161" t="s">
        <v>3182</v>
      </c>
      <c r="B7161">
        <v>2</v>
      </c>
      <c r="C7161" s="54">
        <v>43374</v>
      </c>
      <c r="D7161" s="3" t="str">
        <f>YEAR(Datos_Consumo[[#This Row],[FECHA]])&amp;"-"&amp;MONTH(Datos_Consumo[[#This Row],[FECHA]])</f>
        <v>2018-10</v>
      </c>
    </row>
    <row r="7162" spans="1:4" x14ac:dyDescent="0.25">
      <c r="A7162" t="s">
        <v>3182</v>
      </c>
      <c r="B7162">
        <v>6</v>
      </c>
      <c r="C7162" s="54">
        <v>43405</v>
      </c>
      <c r="D7162" s="3" t="str">
        <f>YEAR(Datos_Consumo[[#This Row],[FECHA]])&amp;"-"&amp;MONTH(Datos_Consumo[[#This Row],[FECHA]])</f>
        <v>2018-11</v>
      </c>
    </row>
    <row r="7163" spans="1:4" x14ac:dyDescent="0.25">
      <c r="A7163" t="s">
        <v>3182</v>
      </c>
      <c r="B7163">
        <v>7</v>
      </c>
      <c r="C7163" s="54">
        <v>43466</v>
      </c>
      <c r="D7163" s="3" t="str">
        <f>YEAR(Datos_Consumo[[#This Row],[FECHA]])&amp;"-"&amp;MONTH(Datos_Consumo[[#This Row],[FECHA]])</f>
        <v>2019-1</v>
      </c>
    </row>
    <row r="7164" spans="1:4" x14ac:dyDescent="0.25">
      <c r="A7164" t="s">
        <v>3183</v>
      </c>
      <c r="B7164">
        <v>47</v>
      </c>
      <c r="C7164" s="54">
        <v>43313</v>
      </c>
      <c r="D7164" s="3" t="str">
        <f>YEAR(Datos_Consumo[[#This Row],[FECHA]])&amp;"-"&amp;MONTH(Datos_Consumo[[#This Row],[FECHA]])</f>
        <v>2018-8</v>
      </c>
    </row>
    <row r="7165" spans="1:4" x14ac:dyDescent="0.25">
      <c r="A7165" t="s">
        <v>3183</v>
      </c>
      <c r="B7165">
        <v>35</v>
      </c>
      <c r="C7165" s="54">
        <v>43344</v>
      </c>
      <c r="D7165" s="3" t="str">
        <f>YEAR(Datos_Consumo[[#This Row],[FECHA]])&amp;"-"&amp;MONTH(Datos_Consumo[[#This Row],[FECHA]])</f>
        <v>2018-9</v>
      </c>
    </row>
    <row r="7166" spans="1:4" x14ac:dyDescent="0.25">
      <c r="A7166" t="s">
        <v>3183</v>
      </c>
      <c r="B7166">
        <v>61</v>
      </c>
      <c r="C7166" s="54">
        <v>43374</v>
      </c>
      <c r="D7166" s="3" t="str">
        <f>YEAR(Datos_Consumo[[#This Row],[FECHA]])&amp;"-"&amp;MONTH(Datos_Consumo[[#This Row],[FECHA]])</f>
        <v>2018-10</v>
      </c>
    </row>
    <row r="7167" spans="1:4" x14ac:dyDescent="0.25">
      <c r="A7167" t="s">
        <v>3183</v>
      </c>
      <c r="B7167">
        <v>14</v>
      </c>
      <c r="C7167" s="54">
        <v>43405</v>
      </c>
      <c r="D7167" s="3" t="str">
        <f>YEAR(Datos_Consumo[[#This Row],[FECHA]])&amp;"-"&amp;MONTH(Datos_Consumo[[#This Row],[FECHA]])</f>
        <v>2018-11</v>
      </c>
    </row>
    <row r="7168" spans="1:4" x14ac:dyDescent="0.25">
      <c r="A7168" t="s">
        <v>3183</v>
      </c>
      <c r="B7168">
        <v>36</v>
      </c>
      <c r="C7168" s="54">
        <v>43435</v>
      </c>
      <c r="D7168" s="3" t="str">
        <f>YEAR(Datos_Consumo[[#This Row],[FECHA]])&amp;"-"&amp;MONTH(Datos_Consumo[[#This Row],[FECHA]])</f>
        <v>2018-12</v>
      </c>
    </row>
    <row r="7169" spans="1:4" x14ac:dyDescent="0.25">
      <c r="A7169" t="s">
        <v>3183</v>
      </c>
      <c r="B7169">
        <v>19</v>
      </c>
      <c r="C7169" s="54">
        <v>43466</v>
      </c>
      <c r="D7169" s="3" t="str">
        <f>YEAR(Datos_Consumo[[#This Row],[FECHA]])&amp;"-"&amp;MONTH(Datos_Consumo[[#This Row],[FECHA]])</f>
        <v>2019-1</v>
      </c>
    </row>
    <row r="7170" spans="1:4" x14ac:dyDescent="0.25">
      <c r="A7170" t="s">
        <v>3184</v>
      </c>
      <c r="B7170">
        <v>33</v>
      </c>
      <c r="C7170" s="54">
        <v>43313</v>
      </c>
      <c r="D7170" s="3" t="str">
        <f>YEAR(Datos_Consumo[[#This Row],[FECHA]])&amp;"-"&amp;MONTH(Datos_Consumo[[#This Row],[FECHA]])</f>
        <v>2018-8</v>
      </c>
    </row>
    <row r="7171" spans="1:4" x14ac:dyDescent="0.25">
      <c r="A7171" t="s">
        <v>3184</v>
      </c>
      <c r="B7171">
        <v>24</v>
      </c>
      <c r="C7171" s="54">
        <v>43344</v>
      </c>
      <c r="D7171" s="3" t="str">
        <f>YEAR(Datos_Consumo[[#This Row],[FECHA]])&amp;"-"&amp;MONTH(Datos_Consumo[[#This Row],[FECHA]])</f>
        <v>2018-9</v>
      </c>
    </row>
    <row r="7172" spans="1:4" x14ac:dyDescent="0.25">
      <c r="A7172" t="s">
        <v>3184</v>
      </c>
      <c r="B7172">
        <v>18</v>
      </c>
      <c r="C7172" s="54">
        <v>43374</v>
      </c>
      <c r="D7172" s="3" t="str">
        <f>YEAR(Datos_Consumo[[#This Row],[FECHA]])&amp;"-"&amp;MONTH(Datos_Consumo[[#This Row],[FECHA]])</f>
        <v>2018-10</v>
      </c>
    </row>
    <row r="7173" spans="1:4" x14ac:dyDescent="0.25">
      <c r="A7173" t="s">
        <v>3184</v>
      </c>
      <c r="B7173">
        <v>43</v>
      </c>
      <c r="C7173" s="54">
        <v>43405</v>
      </c>
      <c r="D7173" s="3" t="str">
        <f>YEAR(Datos_Consumo[[#This Row],[FECHA]])&amp;"-"&amp;MONTH(Datos_Consumo[[#This Row],[FECHA]])</f>
        <v>2018-11</v>
      </c>
    </row>
    <row r="7174" spans="1:4" x14ac:dyDescent="0.25">
      <c r="A7174" t="s">
        <v>3184</v>
      </c>
      <c r="B7174">
        <v>5</v>
      </c>
      <c r="C7174" s="54">
        <v>43435</v>
      </c>
      <c r="D7174" s="3" t="str">
        <f>YEAR(Datos_Consumo[[#This Row],[FECHA]])&amp;"-"&amp;MONTH(Datos_Consumo[[#This Row],[FECHA]])</f>
        <v>2018-12</v>
      </c>
    </row>
    <row r="7175" spans="1:4" x14ac:dyDescent="0.25">
      <c r="A7175" t="s">
        <v>3184</v>
      </c>
      <c r="B7175">
        <v>22</v>
      </c>
      <c r="C7175" s="54">
        <v>43466</v>
      </c>
      <c r="D7175" s="3" t="str">
        <f>YEAR(Datos_Consumo[[#This Row],[FECHA]])&amp;"-"&amp;MONTH(Datos_Consumo[[#This Row],[FECHA]])</f>
        <v>2019-1</v>
      </c>
    </row>
    <row r="7176" spans="1:4" x14ac:dyDescent="0.25">
      <c r="A7176" t="s">
        <v>3185</v>
      </c>
      <c r="B7176">
        <v>55</v>
      </c>
      <c r="C7176" s="54">
        <v>43313</v>
      </c>
      <c r="D7176" s="3" t="str">
        <f>YEAR(Datos_Consumo[[#This Row],[FECHA]])&amp;"-"&amp;MONTH(Datos_Consumo[[#This Row],[FECHA]])</f>
        <v>2018-8</v>
      </c>
    </row>
    <row r="7177" spans="1:4" x14ac:dyDescent="0.25">
      <c r="A7177" t="s">
        <v>3185</v>
      </c>
      <c r="B7177">
        <v>59</v>
      </c>
      <c r="C7177" s="54">
        <v>43344</v>
      </c>
      <c r="D7177" s="3" t="str">
        <f>YEAR(Datos_Consumo[[#This Row],[FECHA]])&amp;"-"&amp;MONTH(Datos_Consumo[[#This Row],[FECHA]])</f>
        <v>2018-9</v>
      </c>
    </row>
    <row r="7178" spans="1:4" x14ac:dyDescent="0.25">
      <c r="A7178" t="s">
        <v>3185</v>
      </c>
      <c r="B7178">
        <v>32</v>
      </c>
      <c r="C7178" s="54">
        <v>43374</v>
      </c>
      <c r="D7178" s="3" t="str">
        <f>YEAR(Datos_Consumo[[#This Row],[FECHA]])&amp;"-"&amp;MONTH(Datos_Consumo[[#This Row],[FECHA]])</f>
        <v>2018-10</v>
      </c>
    </row>
    <row r="7179" spans="1:4" x14ac:dyDescent="0.25">
      <c r="A7179" t="s">
        <v>3185</v>
      </c>
      <c r="B7179">
        <v>53</v>
      </c>
      <c r="C7179" s="54">
        <v>43405</v>
      </c>
      <c r="D7179" s="3" t="str">
        <f>YEAR(Datos_Consumo[[#This Row],[FECHA]])&amp;"-"&amp;MONTH(Datos_Consumo[[#This Row],[FECHA]])</f>
        <v>2018-11</v>
      </c>
    </row>
    <row r="7180" spans="1:4" x14ac:dyDescent="0.25">
      <c r="A7180" t="s">
        <v>3185</v>
      </c>
      <c r="B7180">
        <v>34</v>
      </c>
      <c r="C7180" s="54">
        <v>43435</v>
      </c>
      <c r="D7180" s="3" t="str">
        <f>YEAR(Datos_Consumo[[#This Row],[FECHA]])&amp;"-"&amp;MONTH(Datos_Consumo[[#This Row],[FECHA]])</f>
        <v>2018-12</v>
      </c>
    </row>
    <row r="7181" spans="1:4" x14ac:dyDescent="0.25">
      <c r="A7181" t="s">
        <v>3185</v>
      </c>
      <c r="B7181">
        <v>47</v>
      </c>
      <c r="C7181" s="54">
        <v>43466</v>
      </c>
      <c r="D7181" s="3" t="str">
        <f>YEAR(Datos_Consumo[[#This Row],[FECHA]])&amp;"-"&amp;MONTH(Datos_Consumo[[#This Row],[FECHA]])</f>
        <v>2019-1</v>
      </c>
    </row>
    <row r="7182" spans="1:4" x14ac:dyDescent="0.25">
      <c r="A7182" t="s">
        <v>3186</v>
      </c>
      <c r="B7182">
        <v>9</v>
      </c>
      <c r="C7182" s="54">
        <v>43344</v>
      </c>
      <c r="D7182" s="3" t="str">
        <f>YEAR(Datos_Consumo[[#This Row],[FECHA]])&amp;"-"&amp;MONTH(Datos_Consumo[[#This Row],[FECHA]])</f>
        <v>2018-9</v>
      </c>
    </row>
    <row r="7183" spans="1:4" x14ac:dyDescent="0.25">
      <c r="A7183" t="s">
        <v>3186</v>
      </c>
      <c r="B7183">
        <v>22</v>
      </c>
      <c r="C7183" s="54">
        <v>43374</v>
      </c>
      <c r="D7183" s="3" t="str">
        <f>YEAR(Datos_Consumo[[#This Row],[FECHA]])&amp;"-"&amp;MONTH(Datos_Consumo[[#This Row],[FECHA]])</f>
        <v>2018-10</v>
      </c>
    </row>
    <row r="7184" spans="1:4" x14ac:dyDescent="0.25">
      <c r="A7184" t="s">
        <v>3186</v>
      </c>
      <c r="B7184">
        <v>39</v>
      </c>
      <c r="C7184" s="54">
        <v>43405</v>
      </c>
      <c r="D7184" s="3" t="str">
        <f>YEAR(Datos_Consumo[[#This Row],[FECHA]])&amp;"-"&amp;MONTH(Datos_Consumo[[#This Row],[FECHA]])</f>
        <v>2018-11</v>
      </c>
    </row>
    <row r="7185" spans="1:4" x14ac:dyDescent="0.25">
      <c r="A7185" t="s">
        <v>3186</v>
      </c>
      <c r="B7185">
        <v>17</v>
      </c>
      <c r="C7185" s="54">
        <v>43435</v>
      </c>
      <c r="D7185" s="3" t="str">
        <f>YEAR(Datos_Consumo[[#This Row],[FECHA]])&amp;"-"&amp;MONTH(Datos_Consumo[[#This Row],[FECHA]])</f>
        <v>2018-12</v>
      </c>
    </row>
    <row r="7186" spans="1:4" x14ac:dyDescent="0.25">
      <c r="A7186" t="s">
        <v>3186</v>
      </c>
      <c r="B7186">
        <v>13</v>
      </c>
      <c r="C7186" s="54">
        <v>43466</v>
      </c>
      <c r="D7186" s="3" t="str">
        <f>YEAR(Datos_Consumo[[#This Row],[FECHA]])&amp;"-"&amp;MONTH(Datos_Consumo[[#This Row],[FECHA]])</f>
        <v>2019-1</v>
      </c>
    </row>
    <row r="7187" spans="1:4" x14ac:dyDescent="0.25">
      <c r="A7187" t="s">
        <v>3187</v>
      </c>
      <c r="B7187">
        <v>56</v>
      </c>
      <c r="C7187" s="54">
        <v>43313</v>
      </c>
      <c r="D7187" s="3" t="str">
        <f>YEAR(Datos_Consumo[[#This Row],[FECHA]])&amp;"-"&amp;MONTH(Datos_Consumo[[#This Row],[FECHA]])</f>
        <v>2018-8</v>
      </c>
    </row>
    <row r="7188" spans="1:4" x14ac:dyDescent="0.25">
      <c r="A7188" t="s">
        <v>3187</v>
      </c>
      <c r="B7188">
        <v>48</v>
      </c>
      <c r="C7188" s="54">
        <v>43344</v>
      </c>
      <c r="D7188" s="3" t="str">
        <f>YEAR(Datos_Consumo[[#This Row],[FECHA]])&amp;"-"&amp;MONTH(Datos_Consumo[[#This Row],[FECHA]])</f>
        <v>2018-9</v>
      </c>
    </row>
    <row r="7189" spans="1:4" x14ac:dyDescent="0.25">
      <c r="A7189" t="s">
        <v>3187</v>
      </c>
      <c r="B7189">
        <v>36</v>
      </c>
      <c r="C7189" s="54">
        <v>43374</v>
      </c>
      <c r="D7189" s="3" t="str">
        <f>YEAR(Datos_Consumo[[#This Row],[FECHA]])&amp;"-"&amp;MONTH(Datos_Consumo[[#This Row],[FECHA]])</f>
        <v>2018-10</v>
      </c>
    </row>
    <row r="7190" spans="1:4" x14ac:dyDescent="0.25">
      <c r="A7190" t="s">
        <v>3187</v>
      </c>
      <c r="B7190">
        <v>62</v>
      </c>
      <c r="C7190" s="54">
        <v>43405</v>
      </c>
      <c r="D7190" s="3" t="str">
        <f>YEAR(Datos_Consumo[[#This Row],[FECHA]])&amp;"-"&amp;MONTH(Datos_Consumo[[#This Row],[FECHA]])</f>
        <v>2018-11</v>
      </c>
    </row>
    <row r="7191" spans="1:4" x14ac:dyDescent="0.25">
      <c r="A7191" t="s">
        <v>3187</v>
      </c>
      <c r="B7191">
        <v>34</v>
      </c>
      <c r="C7191" s="54">
        <v>43435</v>
      </c>
      <c r="D7191" s="3" t="str">
        <f>YEAR(Datos_Consumo[[#This Row],[FECHA]])&amp;"-"&amp;MONTH(Datos_Consumo[[#This Row],[FECHA]])</f>
        <v>2018-12</v>
      </c>
    </row>
    <row r="7192" spans="1:4" x14ac:dyDescent="0.25">
      <c r="A7192" t="s">
        <v>3187</v>
      </c>
      <c r="B7192">
        <v>22</v>
      </c>
      <c r="C7192" s="54">
        <v>43466</v>
      </c>
      <c r="D7192" s="3" t="str">
        <f>YEAR(Datos_Consumo[[#This Row],[FECHA]])&amp;"-"&amp;MONTH(Datos_Consumo[[#This Row],[FECHA]])</f>
        <v>2019-1</v>
      </c>
    </row>
    <row r="7193" spans="1:4" x14ac:dyDescent="0.25">
      <c r="A7193" t="s">
        <v>3188</v>
      </c>
      <c r="B7193">
        <v>10</v>
      </c>
      <c r="C7193" s="54">
        <v>43313</v>
      </c>
      <c r="D7193" s="3" t="str">
        <f>YEAR(Datos_Consumo[[#This Row],[FECHA]])&amp;"-"&amp;MONTH(Datos_Consumo[[#This Row],[FECHA]])</f>
        <v>2018-8</v>
      </c>
    </row>
    <row r="7194" spans="1:4" x14ac:dyDescent="0.25">
      <c r="A7194" t="s">
        <v>3188</v>
      </c>
      <c r="B7194">
        <v>47</v>
      </c>
      <c r="C7194" s="54">
        <v>43344</v>
      </c>
      <c r="D7194" s="3" t="str">
        <f>YEAR(Datos_Consumo[[#This Row],[FECHA]])&amp;"-"&amp;MONTH(Datos_Consumo[[#This Row],[FECHA]])</f>
        <v>2018-9</v>
      </c>
    </row>
    <row r="7195" spans="1:4" x14ac:dyDescent="0.25">
      <c r="A7195" t="s">
        <v>3188</v>
      </c>
      <c r="B7195">
        <v>18</v>
      </c>
      <c r="C7195" s="54">
        <v>43374</v>
      </c>
      <c r="D7195" s="3" t="str">
        <f>YEAR(Datos_Consumo[[#This Row],[FECHA]])&amp;"-"&amp;MONTH(Datos_Consumo[[#This Row],[FECHA]])</f>
        <v>2018-10</v>
      </c>
    </row>
    <row r="7196" spans="1:4" x14ac:dyDescent="0.25">
      <c r="A7196" t="s">
        <v>3188</v>
      </c>
      <c r="B7196">
        <v>48</v>
      </c>
      <c r="C7196" s="54">
        <v>43405</v>
      </c>
      <c r="D7196" s="3" t="str">
        <f>YEAR(Datos_Consumo[[#This Row],[FECHA]])&amp;"-"&amp;MONTH(Datos_Consumo[[#This Row],[FECHA]])</f>
        <v>2018-11</v>
      </c>
    </row>
    <row r="7197" spans="1:4" x14ac:dyDescent="0.25">
      <c r="A7197" t="s">
        <v>3188</v>
      </c>
      <c r="B7197">
        <v>18</v>
      </c>
      <c r="C7197" s="54">
        <v>43435</v>
      </c>
      <c r="D7197" s="3" t="str">
        <f>YEAR(Datos_Consumo[[#This Row],[FECHA]])&amp;"-"&amp;MONTH(Datos_Consumo[[#This Row],[FECHA]])</f>
        <v>2018-12</v>
      </c>
    </row>
    <row r="7198" spans="1:4" x14ac:dyDescent="0.25">
      <c r="A7198" t="s">
        <v>3189</v>
      </c>
      <c r="B7198">
        <v>19</v>
      </c>
      <c r="C7198" s="54">
        <v>43313</v>
      </c>
      <c r="D7198" s="3" t="str">
        <f>YEAR(Datos_Consumo[[#This Row],[FECHA]])&amp;"-"&amp;MONTH(Datos_Consumo[[#This Row],[FECHA]])</f>
        <v>2018-8</v>
      </c>
    </row>
    <row r="7199" spans="1:4" x14ac:dyDescent="0.25">
      <c r="A7199" t="s">
        <v>3189</v>
      </c>
      <c r="B7199">
        <v>8</v>
      </c>
      <c r="C7199" s="54">
        <v>43344</v>
      </c>
      <c r="D7199" s="3" t="str">
        <f>YEAR(Datos_Consumo[[#This Row],[FECHA]])&amp;"-"&amp;MONTH(Datos_Consumo[[#This Row],[FECHA]])</f>
        <v>2018-9</v>
      </c>
    </row>
    <row r="7200" spans="1:4" x14ac:dyDescent="0.25">
      <c r="A7200" t="s">
        <v>3189</v>
      </c>
      <c r="B7200">
        <v>13</v>
      </c>
      <c r="C7200" s="54">
        <v>43374</v>
      </c>
      <c r="D7200" s="3" t="str">
        <f>YEAR(Datos_Consumo[[#This Row],[FECHA]])&amp;"-"&amp;MONTH(Datos_Consumo[[#This Row],[FECHA]])</f>
        <v>2018-10</v>
      </c>
    </row>
    <row r="7201" spans="1:4" x14ac:dyDescent="0.25">
      <c r="A7201" t="s">
        <v>3189</v>
      </c>
      <c r="B7201">
        <v>33</v>
      </c>
      <c r="C7201" s="54">
        <v>43405</v>
      </c>
      <c r="D7201" s="3" t="str">
        <f>YEAR(Datos_Consumo[[#This Row],[FECHA]])&amp;"-"&amp;MONTH(Datos_Consumo[[#This Row],[FECHA]])</f>
        <v>2018-11</v>
      </c>
    </row>
    <row r="7202" spans="1:4" x14ac:dyDescent="0.25">
      <c r="A7202" t="s">
        <v>3189</v>
      </c>
      <c r="B7202">
        <v>36</v>
      </c>
      <c r="C7202" s="54">
        <v>43466</v>
      </c>
      <c r="D7202" s="3" t="str">
        <f>YEAR(Datos_Consumo[[#This Row],[FECHA]])&amp;"-"&amp;MONTH(Datos_Consumo[[#This Row],[FECHA]])</f>
        <v>2019-1</v>
      </c>
    </row>
    <row r="7203" spans="1:4" x14ac:dyDescent="0.25">
      <c r="A7203" t="s">
        <v>3190</v>
      </c>
      <c r="B7203">
        <v>10</v>
      </c>
      <c r="C7203" s="54">
        <v>43313</v>
      </c>
      <c r="D7203" s="3" t="str">
        <f>YEAR(Datos_Consumo[[#This Row],[FECHA]])&amp;"-"&amp;MONTH(Datos_Consumo[[#This Row],[FECHA]])</f>
        <v>2018-8</v>
      </c>
    </row>
    <row r="7204" spans="1:4" x14ac:dyDescent="0.25">
      <c r="A7204" t="s">
        <v>3190</v>
      </c>
      <c r="B7204">
        <v>26</v>
      </c>
      <c r="C7204" s="54">
        <v>43344</v>
      </c>
      <c r="D7204" s="3" t="str">
        <f>YEAR(Datos_Consumo[[#This Row],[FECHA]])&amp;"-"&amp;MONTH(Datos_Consumo[[#This Row],[FECHA]])</f>
        <v>2018-9</v>
      </c>
    </row>
    <row r="7205" spans="1:4" x14ac:dyDescent="0.25">
      <c r="A7205" t="s">
        <v>3190</v>
      </c>
      <c r="B7205">
        <v>18</v>
      </c>
      <c r="C7205" s="54">
        <v>43374</v>
      </c>
      <c r="D7205" s="3" t="str">
        <f>YEAR(Datos_Consumo[[#This Row],[FECHA]])&amp;"-"&amp;MONTH(Datos_Consumo[[#This Row],[FECHA]])</f>
        <v>2018-10</v>
      </c>
    </row>
    <row r="7206" spans="1:4" x14ac:dyDescent="0.25">
      <c r="A7206" t="s">
        <v>3190</v>
      </c>
      <c r="B7206">
        <v>56</v>
      </c>
      <c r="C7206" s="54">
        <v>43405</v>
      </c>
      <c r="D7206" s="3" t="str">
        <f>YEAR(Datos_Consumo[[#This Row],[FECHA]])&amp;"-"&amp;MONTH(Datos_Consumo[[#This Row],[FECHA]])</f>
        <v>2018-11</v>
      </c>
    </row>
    <row r="7207" spans="1:4" x14ac:dyDescent="0.25">
      <c r="A7207" t="s">
        <v>3191</v>
      </c>
      <c r="B7207">
        <v>34</v>
      </c>
      <c r="C7207" s="54">
        <v>43313</v>
      </c>
      <c r="D7207" s="3" t="str">
        <f>YEAR(Datos_Consumo[[#This Row],[FECHA]])&amp;"-"&amp;MONTH(Datos_Consumo[[#This Row],[FECHA]])</f>
        <v>2018-8</v>
      </c>
    </row>
    <row r="7208" spans="1:4" x14ac:dyDescent="0.25">
      <c r="A7208" t="s">
        <v>3191</v>
      </c>
      <c r="B7208">
        <v>37</v>
      </c>
      <c r="C7208" s="54">
        <v>43344</v>
      </c>
      <c r="D7208" s="3" t="str">
        <f>YEAR(Datos_Consumo[[#This Row],[FECHA]])&amp;"-"&amp;MONTH(Datos_Consumo[[#This Row],[FECHA]])</f>
        <v>2018-9</v>
      </c>
    </row>
    <row r="7209" spans="1:4" x14ac:dyDescent="0.25">
      <c r="A7209" t="s">
        <v>3191</v>
      </c>
      <c r="B7209">
        <v>7</v>
      </c>
      <c r="C7209" s="54">
        <v>43374</v>
      </c>
      <c r="D7209" s="3" t="str">
        <f>YEAR(Datos_Consumo[[#This Row],[FECHA]])&amp;"-"&amp;MONTH(Datos_Consumo[[#This Row],[FECHA]])</f>
        <v>2018-10</v>
      </c>
    </row>
    <row r="7210" spans="1:4" x14ac:dyDescent="0.25">
      <c r="A7210" t="s">
        <v>3191</v>
      </c>
      <c r="B7210">
        <v>39</v>
      </c>
      <c r="C7210" s="54">
        <v>43405</v>
      </c>
      <c r="D7210" s="3" t="str">
        <f>YEAR(Datos_Consumo[[#This Row],[FECHA]])&amp;"-"&amp;MONTH(Datos_Consumo[[#This Row],[FECHA]])</f>
        <v>2018-11</v>
      </c>
    </row>
    <row r="7211" spans="1:4" x14ac:dyDescent="0.25">
      <c r="A7211" t="s">
        <v>3191</v>
      </c>
      <c r="B7211">
        <v>5</v>
      </c>
      <c r="C7211" s="54">
        <v>43435</v>
      </c>
      <c r="D7211" s="3" t="str">
        <f>YEAR(Datos_Consumo[[#This Row],[FECHA]])&amp;"-"&amp;MONTH(Datos_Consumo[[#This Row],[FECHA]])</f>
        <v>2018-12</v>
      </c>
    </row>
    <row r="7212" spans="1:4" x14ac:dyDescent="0.25">
      <c r="A7212" t="s">
        <v>3191</v>
      </c>
      <c r="B7212">
        <v>15</v>
      </c>
      <c r="C7212" s="54">
        <v>43466</v>
      </c>
      <c r="D7212" s="3" t="str">
        <f>YEAR(Datos_Consumo[[#This Row],[FECHA]])&amp;"-"&amp;MONTH(Datos_Consumo[[#This Row],[FECHA]])</f>
        <v>2019-1</v>
      </c>
    </row>
    <row r="7213" spans="1:4" x14ac:dyDescent="0.25">
      <c r="A7213" t="s">
        <v>3192</v>
      </c>
      <c r="B7213">
        <v>3</v>
      </c>
      <c r="C7213" s="54">
        <v>43313</v>
      </c>
      <c r="D7213" s="3" t="str">
        <f>YEAR(Datos_Consumo[[#This Row],[FECHA]])&amp;"-"&amp;MONTH(Datos_Consumo[[#This Row],[FECHA]])</f>
        <v>2018-8</v>
      </c>
    </row>
    <row r="7214" spans="1:4" x14ac:dyDescent="0.25">
      <c r="A7214" t="s">
        <v>3192</v>
      </c>
      <c r="B7214">
        <v>39</v>
      </c>
      <c r="C7214" s="54">
        <v>43374</v>
      </c>
      <c r="D7214" s="3" t="str">
        <f>YEAR(Datos_Consumo[[#This Row],[FECHA]])&amp;"-"&amp;MONTH(Datos_Consumo[[#This Row],[FECHA]])</f>
        <v>2018-10</v>
      </c>
    </row>
    <row r="7215" spans="1:4" x14ac:dyDescent="0.25">
      <c r="A7215" t="s">
        <v>3192</v>
      </c>
      <c r="B7215">
        <v>3</v>
      </c>
      <c r="C7215" s="54">
        <v>43405</v>
      </c>
      <c r="D7215" s="3" t="str">
        <f>YEAR(Datos_Consumo[[#This Row],[FECHA]])&amp;"-"&amp;MONTH(Datos_Consumo[[#This Row],[FECHA]])</f>
        <v>2018-11</v>
      </c>
    </row>
    <row r="7216" spans="1:4" x14ac:dyDescent="0.25">
      <c r="A7216" t="s">
        <v>3192</v>
      </c>
      <c r="B7216">
        <v>47</v>
      </c>
      <c r="C7216" s="54">
        <v>43435</v>
      </c>
      <c r="D7216" s="3" t="str">
        <f>YEAR(Datos_Consumo[[#This Row],[FECHA]])&amp;"-"&amp;MONTH(Datos_Consumo[[#This Row],[FECHA]])</f>
        <v>2018-12</v>
      </c>
    </row>
    <row r="7217" spans="1:4" x14ac:dyDescent="0.25">
      <c r="A7217" t="s">
        <v>3192</v>
      </c>
      <c r="B7217">
        <v>20</v>
      </c>
      <c r="C7217" s="54">
        <v>43466</v>
      </c>
      <c r="D7217" s="3" t="str">
        <f>YEAR(Datos_Consumo[[#This Row],[FECHA]])&amp;"-"&amp;MONTH(Datos_Consumo[[#This Row],[FECHA]])</f>
        <v>2019-1</v>
      </c>
    </row>
    <row r="7218" spans="1:4" x14ac:dyDescent="0.25">
      <c r="A7218" t="s">
        <v>3193</v>
      </c>
      <c r="B7218">
        <v>58</v>
      </c>
      <c r="C7218" s="54">
        <v>43313</v>
      </c>
      <c r="D7218" s="3" t="str">
        <f>YEAR(Datos_Consumo[[#This Row],[FECHA]])&amp;"-"&amp;MONTH(Datos_Consumo[[#This Row],[FECHA]])</f>
        <v>2018-8</v>
      </c>
    </row>
    <row r="7219" spans="1:4" x14ac:dyDescent="0.25">
      <c r="A7219" t="s">
        <v>3193</v>
      </c>
      <c r="B7219">
        <v>46</v>
      </c>
      <c r="C7219" s="54">
        <v>43344</v>
      </c>
      <c r="D7219" s="3" t="str">
        <f>YEAR(Datos_Consumo[[#This Row],[FECHA]])&amp;"-"&amp;MONTH(Datos_Consumo[[#This Row],[FECHA]])</f>
        <v>2018-9</v>
      </c>
    </row>
    <row r="7220" spans="1:4" x14ac:dyDescent="0.25">
      <c r="A7220" t="s">
        <v>3193</v>
      </c>
      <c r="B7220">
        <v>111</v>
      </c>
      <c r="C7220" s="54">
        <v>43374</v>
      </c>
      <c r="D7220" s="3" t="str">
        <f>YEAR(Datos_Consumo[[#This Row],[FECHA]])&amp;"-"&amp;MONTH(Datos_Consumo[[#This Row],[FECHA]])</f>
        <v>2018-10</v>
      </c>
    </row>
    <row r="7221" spans="1:4" x14ac:dyDescent="0.25">
      <c r="A7221" t="s">
        <v>3193</v>
      </c>
      <c r="B7221">
        <v>17</v>
      </c>
      <c r="C7221" s="54">
        <v>43405</v>
      </c>
      <c r="D7221" s="3" t="str">
        <f>YEAR(Datos_Consumo[[#This Row],[FECHA]])&amp;"-"&amp;MONTH(Datos_Consumo[[#This Row],[FECHA]])</f>
        <v>2018-11</v>
      </c>
    </row>
    <row r="7222" spans="1:4" x14ac:dyDescent="0.25">
      <c r="A7222" t="s">
        <v>3193</v>
      </c>
      <c r="B7222">
        <v>51</v>
      </c>
      <c r="C7222" s="54">
        <v>43435</v>
      </c>
      <c r="D7222" s="3" t="str">
        <f>YEAR(Datos_Consumo[[#This Row],[FECHA]])&amp;"-"&amp;MONTH(Datos_Consumo[[#This Row],[FECHA]])</f>
        <v>2018-12</v>
      </c>
    </row>
    <row r="7223" spans="1:4" x14ac:dyDescent="0.25">
      <c r="A7223" t="s">
        <v>3193</v>
      </c>
      <c r="B7223">
        <v>49</v>
      </c>
      <c r="C7223" s="54">
        <v>43466</v>
      </c>
      <c r="D7223" s="3" t="str">
        <f>YEAR(Datos_Consumo[[#This Row],[FECHA]])&amp;"-"&amp;MONTH(Datos_Consumo[[#This Row],[FECHA]])</f>
        <v>2019-1</v>
      </c>
    </row>
    <row r="7224" spans="1:4" x14ac:dyDescent="0.25">
      <c r="A7224" t="s">
        <v>3194</v>
      </c>
      <c r="B7224">
        <v>13</v>
      </c>
      <c r="C7224" s="54">
        <v>43313</v>
      </c>
      <c r="D7224" s="3" t="str">
        <f>YEAR(Datos_Consumo[[#This Row],[FECHA]])&amp;"-"&amp;MONTH(Datos_Consumo[[#This Row],[FECHA]])</f>
        <v>2018-8</v>
      </c>
    </row>
    <row r="7225" spans="1:4" x14ac:dyDescent="0.25">
      <c r="A7225" t="s">
        <v>3194</v>
      </c>
      <c r="B7225">
        <v>8</v>
      </c>
      <c r="C7225" s="54">
        <v>43344</v>
      </c>
      <c r="D7225" s="3" t="str">
        <f>YEAR(Datos_Consumo[[#This Row],[FECHA]])&amp;"-"&amp;MONTH(Datos_Consumo[[#This Row],[FECHA]])</f>
        <v>2018-9</v>
      </c>
    </row>
    <row r="7226" spans="1:4" x14ac:dyDescent="0.25">
      <c r="A7226" t="s">
        <v>3194</v>
      </c>
      <c r="B7226">
        <v>13</v>
      </c>
      <c r="C7226" s="54">
        <v>43374</v>
      </c>
      <c r="D7226" s="3" t="str">
        <f>YEAR(Datos_Consumo[[#This Row],[FECHA]])&amp;"-"&amp;MONTH(Datos_Consumo[[#This Row],[FECHA]])</f>
        <v>2018-10</v>
      </c>
    </row>
    <row r="7227" spans="1:4" x14ac:dyDescent="0.25">
      <c r="A7227" t="s">
        <v>3194</v>
      </c>
      <c r="B7227">
        <v>17</v>
      </c>
      <c r="C7227" s="54">
        <v>43405</v>
      </c>
      <c r="D7227" s="3" t="str">
        <f>YEAR(Datos_Consumo[[#This Row],[FECHA]])&amp;"-"&amp;MONTH(Datos_Consumo[[#This Row],[FECHA]])</f>
        <v>2018-11</v>
      </c>
    </row>
    <row r="7228" spans="1:4" x14ac:dyDescent="0.25">
      <c r="A7228" t="s">
        <v>3194</v>
      </c>
      <c r="B7228">
        <v>11</v>
      </c>
      <c r="C7228" s="54">
        <v>43435</v>
      </c>
      <c r="D7228" s="3" t="str">
        <f>YEAR(Datos_Consumo[[#This Row],[FECHA]])&amp;"-"&amp;MONTH(Datos_Consumo[[#This Row],[FECHA]])</f>
        <v>2018-12</v>
      </c>
    </row>
    <row r="7229" spans="1:4" x14ac:dyDescent="0.25">
      <c r="A7229" t="s">
        <v>3194</v>
      </c>
      <c r="B7229">
        <v>3</v>
      </c>
      <c r="C7229" s="54">
        <v>43466</v>
      </c>
      <c r="D7229" s="3" t="str">
        <f>YEAR(Datos_Consumo[[#This Row],[FECHA]])&amp;"-"&amp;MONTH(Datos_Consumo[[#This Row],[FECHA]])</f>
        <v>2019-1</v>
      </c>
    </row>
    <row r="7230" spans="1:4" x14ac:dyDescent="0.25">
      <c r="A7230" t="s">
        <v>3195</v>
      </c>
      <c r="B7230">
        <v>57</v>
      </c>
      <c r="C7230" s="54">
        <v>43313</v>
      </c>
      <c r="D7230" s="3" t="str">
        <f>YEAR(Datos_Consumo[[#This Row],[FECHA]])&amp;"-"&amp;MONTH(Datos_Consumo[[#This Row],[FECHA]])</f>
        <v>2018-8</v>
      </c>
    </row>
    <row r="7231" spans="1:4" x14ac:dyDescent="0.25">
      <c r="A7231" t="s">
        <v>3195</v>
      </c>
      <c r="B7231">
        <v>46</v>
      </c>
      <c r="C7231" s="54">
        <v>43344</v>
      </c>
      <c r="D7231" s="3" t="str">
        <f>YEAR(Datos_Consumo[[#This Row],[FECHA]])&amp;"-"&amp;MONTH(Datos_Consumo[[#This Row],[FECHA]])</f>
        <v>2018-9</v>
      </c>
    </row>
    <row r="7232" spans="1:4" x14ac:dyDescent="0.25">
      <c r="A7232" t="s">
        <v>3195</v>
      </c>
      <c r="B7232">
        <v>86</v>
      </c>
      <c r="C7232" s="54">
        <v>43374</v>
      </c>
      <c r="D7232" s="3" t="str">
        <f>YEAR(Datos_Consumo[[#This Row],[FECHA]])&amp;"-"&amp;MONTH(Datos_Consumo[[#This Row],[FECHA]])</f>
        <v>2018-10</v>
      </c>
    </row>
    <row r="7233" spans="1:4" x14ac:dyDescent="0.25">
      <c r="A7233" t="s">
        <v>3195</v>
      </c>
      <c r="B7233">
        <v>56</v>
      </c>
      <c r="C7233" s="54">
        <v>43405</v>
      </c>
      <c r="D7233" s="3" t="str">
        <f>YEAR(Datos_Consumo[[#This Row],[FECHA]])&amp;"-"&amp;MONTH(Datos_Consumo[[#This Row],[FECHA]])</f>
        <v>2018-11</v>
      </c>
    </row>
    <row r="7234" spans="1:4" x14ac:dyDescent="0.25">
      <c r="A7234" t="s">
        <v>3196</v>
      </c>
      <c r="B7234">
        <v>38</v>
      </c>
      <c r="C7234" s="54">
        <v>43313</v>
      </c>
      <c r="D7234" s="3" t="str">
        <f>YEAR(Datos_Consumo[[#This Row],[FECHA]])&amp;"-"&amp;MONTH(Datos_Consumo[[#This Row],[FECHA]])</f>
        <v>2018-8</v>
      </c>
    </row>
    <row r="7235" spans="1:4" x14ac:dyDescent="0.25">
      <c r="A7235" t="s">
        <v>3196</v>
      </c>
      <c r="B7235">
        <v>22</v>
      </c>
      <c r="C7235" s="54">
        <v>43344</v>
      </c>
      <c r="D7235" s="3" t="str">
        <f>YEAR(Datos_Consumo[[#This Row],[FECHA]])&amp;"-"&amp;MONTH(Datos_Consumo[[#This Row],[FECHA]])</f>
        <v>2018-9</v>
      </c>
    </row>
    <row r="7236" spans="1:4" x14ac:dyDescent="0.25">
      <c r="A7236" t="s">
        <v>3196</v>
      </c>
      <c r="B7236">
        <v>24</v>
      </c>
      <c r="C7236" s="54">
        <v>43374</v>
      </c>
      <c r="D7236" s="3" t="str">
        <f>YEAR(Datos_Consumo[[#This Row],[FECHA]])&amp;"-"&amp;MONTH(Datos_Consumo[[#This Row],[FECHA]])</f>
        <v>2018-10</v>
      </c>
    </row>
    <row r="7237" spans="1:4" x14ac:dyDescent="0.25">
      <c r="A7237" t="s">
        <v>3197</v>
      </c>
      <c r="B7237">
        <v>7</v>
      </c>
      <c r="C7237" s="54">
        <v>43344</v>
      </c>
      <c r="D7237" s="3" t="str">
        <f>YEAR(Datos_Consumo[[#This Row],[FECHA]])&amp;"-"&amp;MONTH(Datos_Consumo[[#This Row],[FECHA]])</f>
        <v>2018-9</v>
      </c>
    </row>
    <row r="7238" spans="1:4" x14ac:dyDescent="0.25">
      <c r="A7238" t="s">
        <v>3197</v>
      </c>
      <c r="B7238">
        <v>7</v>
      </c>
      <c r="C7238" s="54">
        <v>43374</v>
      </c>
      <c r="D7238" s="3" t="str">
        <f>YEAR(Datos_Consumo[[#This Row],[FECHA]])&amp;"-"&amp;MONTH(Datos_Consumo[[#This Row],[FECHA]])</f>
        <v>2018-10</v>
      </c>
    </row>
    <row r="7239" spans="1:4" x14ac:dyDescent="0.25">
      <c r="A7239" t="s">
        <v>3197</v>
      </c>
      <c r="B7239">
        <v>3</v>
      </c>
      <c r="C7239" s="54">
        <v>43405</v>
      </c>
      <c r="D7239" s="3" t="str">
        <f>YEAR(Datos_Consumo[[#This Row],[FECHA]])&amp;"-"&amp;MONTH(Datos_Consumo[[#This Row],[FECHA]])</f>
        <v>2018-11</v>
      </c>
    </row>
    <row r="7240" spans="1:4" x14ac:dyDescent="0.25">
      <c r="A7240" t="s">
        <v>3197</v>
      </c>
      <c r="B7240">
        <v>7</v>
      </c>
      <c r="C7240" s="54">
        <v>43466</v>
      </c>
      <c r="D7240" s="3" t="str">
        <f>YEAR(Datos_Consumo[[#This Row],[FECHA]])&amp;"-"&amp;MONTH(Datos_Consumo[[#This Row],[FECHA]])</f>
        <v>2019-1</v>
      </c>
    </row>
    <row r="7241" spans="1:4" x14ac:dyDescent="0.25">
      <c r="A7241" t="s">
        <v>3198</v>
      </c>
      <c r="B7241">
        <v>41</v>
      </c>
      <c r="C7241" s="54">
        <v>43313</v>
      </c>
      <c r="D7241" s="3" t="str">
        <f>YEAR(Datos_Consumo[[#This Row],[FECHA]])&amp;"-"&amp;MONTH(Datos_Consumo[[#This Row],[FECHA]])</f>
        <v>2018-8</v>
      </c>
    </row>
    <row r="7242" spans="1:4" x14ac:dyDescent="0.25">
      <c r="A7242" t="s">
        <v>3198</v>
      </c>
      <c r="B7242">
        <v>51</v>
      </c>
      <c r="C7242" s="54">
        <v>43344</v>
      </c>
      <c r="D7242" s="3" t="str">
        <f>YEAR(Datos_Consumo[[#This Row],[FECHA]])&amp;"-"&amp;MONTH(Datos_Consumo[[#This Row],[FECHA]])</f>
        <v>2018-9</v>
      </c>
    </row>
    <row r="7243" spans="1:4" x14ac:dyDescent="0.25">
      <c r="A7243" t="s">
        <v>3198</v>
      </c>
      <c r="B7243">
        <v>24</v>
      </c>
      <c r="C7243" s="54">
        <v>43374</v>
      </c>
      <c r="D7243" s="3" t="str">
        <f>YEAR(Datos_Consumo[[#This Row],[FECHA]])&amp;"-"&amp;MONTH(Datos_Consumo[[#This Row],[FECHA]])</f>
        <v>2018-10</v>
      </c>
    </row>
    <row r="7244" spans="1:4" x14ac:dyDescent="0.25">
      <c r="A7244" t="s">
        <v>3198</v>
      </c>
      <c r="B7244">
        <v>31</v>
      </c>
      <c r="C7244" s="54">
        <v>43405</v>
      </c>
      <c r="D7244" s="3" t="str">
        <f>YEAR(Datos_Consumo[[#This Row],[FECHA]])&amp;"-"&amp;MONTH(Datos_Consumo[[#This Row],[FECHA]])</f>
        <v>2018-11</v>
      </c>
    </row>
    <row r="7245" spans="1:4" x14ac:dyDescent="0.25">
      <c r="A7245" t="s">
        <v>3198</v>
      </c>
      <c r="B7245">
        <v>7</v>
      </c>
      <c r="C7245" s="54">
        <v>43435</v>
      </c>
      <c r="D7245" s="3" t="str">
        <f>YEAR(Datos_Consumo[[#This Row],[FECHA]])&amp;"-"&amp;MONTH(Datos_Consumo[[#This Row],[FECHA]])</f>
        <v>2018-12</v>
      </c>
    </row>
    <row r="7246" spans="1:4" x14ac:dyDescent="0.25">
      <c r="A7246" t="s">
        <v>3198</v>
      </c>
      <c r="B7246">
        <v>16</v>
      </c>
      <c r="C7246" s="54">
        <v>43466</v>
      </c>
      <c r="D7246" s="3" t="str">
        <f>YEAR(Datos_Consumo[[#This Row],[FECHA]])&amp;"-"&amp;MONTH(Datos_Consumo[[#This Row],[FECHA]])</f>
        <v>2019-1</v>
      </c>
    </row>
    <row r="7247" spans="1:4" x14ac:dyDescent="0.25">
      <c r="A7247" t="s">
        <v>3199</v>
      </c>
      <c r="B7247">
        <v>9</v>
      </c>
      <c r="C7247" s="54">
        <v>43313</v>
      </c>
      <c r="D7247" s="3" t="str">
        <f>YEAR(Datos_Consumo[[#This Row],[FECHA]])&amp;"-"&amp;MONTH(Datos_Consumo[[#This Row],[FECHA]])</f>
        <v>2018-8</v>
      </c>
    </row>
    <row r="7248" spans="1:4" x14ac:dyDescent="0.25">
      <c r="A7248" t="s">
        <v>3199</v>
      </c>
      <c r="B7248">
        <v>7</v>
      </c>
      <c r="C7248" s="54">
        <v>43344</v>
      </c>
      <c r="D7248" s="3" t="str">
        <f>YEAR(Datos_Consumo[[#This Row],[FECHA]])&amp;"-"&amp;MONTH(Datos_Consumo[[#This Row],[FECHA]])</f>
        <v>2018-9</v>
      </c>
    </row>
    <row r="7249" spans="1:4" x14ac:dyDescent="0.25">
      <c r="A7249" t="s">
        <v>3199</v>
      </c>
      <c r="B7249">
        <v>11</v>
      </c>
      <c r="C7249" s="54">
        <v>43374</v>
      </c>
      <c r="D7249" s="3" t="str">
        <f>YEAR(Datos_Consumo[[#This Row],[FECHA]])&amp;"-"&amp;MONTH(Datos_Consumo[[#This Row],[FECHA]])</f>
        <v>2018-10</v>
      </c>
    </row>
    <row r="7250" spans="1:4" x14ac:dyDescent="0.25">
      <c r="A7250" t="s">
        <v>3199</v>
      </c>
      <c r="B7250">
        <v>2</v>
      </c>
      <c r="C7250" s="54">
        <v>43405</v>
      </c>
      <c r="D7250" s="3" t="str">
        <f>YEAR(Datos_Consumo[[#This Row],[FECHA]])&amp;"-"&amp;MONTH(Datos_Consumo[[#This Row],[FECHA]])</f>
        <v>2018-11</v>
      </c>
    </row>
    <row r="7251" spans="1:4" x14ac:dyDescent="0.25">
      <c r="A7251" t="s">
        <v>3199</v>
      </c>
      <c r="B7251">
        <v>3</v>
      </c>
      <c r="C7251" s="54">
        <v>43466</v>
      </c>
      <c r="D7251" s="3" t="str">
        <f>YEAR(Datos_Consumo[[#This Row],[FECHA]])&amp;"-"&amp;MONTH(Datos_Consumo[[#This Row],[FECHA]])</f>
        <v>2019-1</v>
      </c>
    </row>
    <row r="7252" spans="1:4" x14ac:dyDescent="0.25">
      <c r="A7252" t="s">
        <v>3200</v>
      </c>
      <c r="B7252">
        <v>52</v>
      </c>
      <c r="C7252" s="54">
        <v>43313</v>
      </c>
      <c r="D7252" s="3" t="str">
        <f>YEAR(Datos_Consumo[[#This Row],[FECHA]])&amp;"-"&amp;MONTH(Datos_Consumo[[#This Row],[FECHA]])</f>
        <v>2018-8</v>
      </c>
    </row>
    <row r="7253" spans="1:4" x14ac:dyDescent="0.25">
      <c r="A7253" t="s">
        <v>3200</v>
      </c>
      <c r="B7253">
        <v>53</v>
      </c>
      <c r="C7253" s="54">
        <v>43344</v>
      </c>
      <c r="D7253" s="3" t="str">
        <f>YEAR(Datos_Consumo[[#This Row],[FECHA]])&amp;"-"&amp;MONTH(Datos_Consumo[[#This Row],[FECHA]])</f>
        <v>2018-9</v>
      </c>
    </row>
    <row r="7254" spans="1:4" x14ac:dyDescent="0.25">
      <c r="A7254" t="s">
        <v>3200</v>
      </c>
      <c r="B7254">
        <v>22</v>
      </c>
      <c r="C7254" s="54">
        <v>43374</v>
      </c>
      <c r="D7254" s="3" t="str">
        <f>YEAR(Datos_Consumo[[#This Row],[FECHA]])&amp;"-"&amp;MONTH(Datos_Consumo[[#This Row],[FECHA]])</f>
        <v>2018-10</v>
      </c>
    </row>
    <row r="7255" spans="1:4" x14ac:dyDescent="0.25">
      <c r="A7255" t="s">
        <v>3200</v>
      </c>
      <c r="B7255">
        <v>44</v>
      </c>
      <c r="C7255" s="54">
        <v>43405</v>
      </c>
      <c r="D7255" s="3" t="str">
        <f>YEAR(Datos_Consumo[[#This Row],[FECHA]])&amp;"-"&amp;MONTH(Datos_Consumo[[#This Row],[FECHA]])</f>
        <v>2018-11</v>
      </c>
    </row>
    <row r="7256" spans="1:4" x14ac:dyDescent="0.25">
      <c r="A7256" t="s">
        <v>3200</v>
      </c>
      <c r="B7256">
        <v>26</v>
      </c>
      <c r="C7256" s="54">
        <v>43435</v>
      </c>
      <c r="D7256" s="3" t="str">
        <f>YEAR(Datos_Consumo[[#This Row],[FECHA]])&amp;"-"&amp;MONTH(Datos_Consumo[[#This Row],[FECHA]])</f>
        <v>2018-12</v>
      </c>
    </row>
    <row r="7257" spans="1:4" x14ac:dyDescent="0.25">
      <c r="A7257" t="s">
        <v>3201</v>
      </c>
      <c r="B7257">
        <v>23</v>
      </c>
      <c r="C7257" s="54">
        <v>43313</v>
      </c>
      <c r="D7257" s="3" t="str">
        <f>YEAR(Datos_Consumo[[#This Row],[FECHA]])&amp;"-"&amp;MONTH(Datos_Consumo[[#This Row],[FECHA]])</f>
        <v>2018-8</v>
      </c>
    </row>
    <row r="7258" spans="1:4" x14ac:dyDescent="0.25">
      <c r="A7258" t="s">
        <v>3201</v>
      </c>
      <c r="B7258">
        <v>35</v>
      </c>
      <c r="C7258" s="54">
        <v>43344</v>
      </c>
      <c r="D7258" s="3" t="str">
        <f>YEAR(Datos_Consumo[[#This Row],[FECHA]])&amp;"-"&amp;MONTH(Datos_Consumo[[#This Row],[FECHA]])</f>
        <v>2018-9</v>
      </c>
    </row>
    <row r="7259" spans="1:4" x14ac:dyDescent="0.25">
      <c r="A7259" t="s">
        <v>3201</v>
      </c>
      <c r="B7259">
        <v>42</v>
      </c>
      <c r="C7259" s="54">
        <v>43374</v>
      </c>
      <c r="D7259" s="3" t="str">
        <f>YEAR(Datos_Consumo[[#This Row],[FECHA]])&amp;"-"&amp;MONTH(Datos_Consumo[[#This Row],[FECHA]])</f>
        <v>2018-10</v>
      </c>
    </row>
    <row r="7260" spans="1:4" x14ac:dyDescent="0.25">
      <c r="A7260" t="s">
        <v>3201</v>
      </c>
      <c r="B7260">
        <v>96</v>
      </c>
      <c r="C7260" s="54">
        <v>43405</v>
      </c>
      <c r="D7260" s="3" t="str">
        <f>YEAR(Datos_Consumo[[#This Row],[FECHA]])&amp;"-"&amp;MONTH(Datos_Consumo[[#This Row],[FECHA]])</f>
        <v>2018-11</v>
      </c>
    </row>
    <row r="7261" spans="1:4" x14ac:dyDescent="0.25">
      <c r="A7261" t="s">
        <v>3201</v>
      </c>
      <c r="B7261">
        <v>23</v>
      </c>
      <c r="C7261" s="54">
        <v>43435</v>
      </c>
      <c r="D7261" s="3" t="str">
        <f>YEAR(Datos_Consumo[[#This Row],[FECHA]])&amp;"-"&amp;MONTH(Datos_Consumo[[#This Row],[FECHA]])</f>
        <v>2018-12</v>
      </c>
    </row>
    <row r="7262" spans="1:4" x14ac:dyDescent="0.25">
      <c r="A7262" t="s">
        <v>3201</v>
      </c>
      <c r="B7262">
        <v>10</v>
      </c>
      <c r="C7262" s="54">
        <v>43466</v>
      </c>
      <c r="D7262" s="3" t="str">
        <f>YEAR(Datos_Consumo[[#This Row],[FECHA]])&amp;"-"&amp;MONTH(Datos_Consumo[[#This Row],[FECHA]])</f>
        <v>2019-1</v>
      </c>
    </row>
    <row r="7263" spans="1:4" x14ac:dyDescent="0.25">
      <c r="A7263" t="s">
        <v>3202</v>
      </c>
      <c r="B7263">
        <v>152</v>
      </c>
      <c r="C7263" s="54">
        <v>43313</v>
      </c>
      <c r="D7263" s="3" t="str">
        <f>YEAR(Datos_Consumo[[#This Row],[FECHA]])&amp;"-"&amp;MONTH(Datos_Consumo[[#This Row],[FECHA]])</f>
        <v>2018-8</v>
      </c>
    </row>
    <row r="7264" spans="1:4" x14ac:dyDescent="0.25">
      <c r="A7264" t="s">
        <v>3202</v>
      </c>
      <c r="B7264">
        <v>132</v>
      </c>
      <c r="C7264" s="54">
        <v>43344</v>
      </c>
      <c r="D7264" s="3" t="str">
        <f>YEAR(Datos_Consumo[[#This Row],[FECHA]])&amp;"-"&amp;MONTH(Datos_Consumo[[#This Row],[FECHA]])</f>
        <v>2018-9</v>
      </c>
    </row>
    <row r="7265" spans="1:4" x14ac:dyDescent="0.25">
      <c r="A7265" t="s">
        <v>3202</v>
      </c>
      <c r="B7265">
        <v>130</v>
      </c>
      <c r="C7265" s="54">
        <v>43374</v>
      </c>
      <c r="D7265" s="3" t="str">
        <f>YEAR(Datos_Consumo[[#This Row],[FECHA]])&amp;"-"&amp;MONTH(Datos_Consumo[[#This Row],[FECHA]])</f>
        <v>2018-10</v>
      </c>
    </row>
    <row r="7266" spans="1:4" x14ac:dyDescent="0.25">
      <c r="A7266" t="s">
        <v>3202</v>
      </c>
      <c r="B7266">
        <v>137</v>
      </c>
      <c r="C7266" s="54">
        <v>43405</v>
      </c>
      <c r="D7266" s="3" t="str">
        <f>YEAR(Datos_Consumo[[#This Row],[FECHA]])&amp;"-"&amp;MONTH(Datos_Consumo[[#This Row],[FECHA]])</f>
        <v>2018-11</v>
      </c>
    </row>
    <row r="7267" spans="1:4" x14ac:dyDescent="0.25">
      <c r="A7267" t="s">
        <v>3202</v>
      </c>
      <c r="B7267">
        <v>156</v>
      </c>
      <c r="C7267" s="54">
        <v>43435</v>
      </c>
      <c r="D7267" s="3" t="str">
        <f>YEAR(Datos_Consumo[[#This Row],[FECHA]])&amp;"-"&amp;MONTH(Datos_Consumo[[#This Row],[FECHA]])</f>
        <v>2018-12</v>
      </c>
    </row>
    <row r="7268" spans="1:4" x14ac:dyDescent="0.25">
      <c r="A7268" t="s">
        <v>3202</v>
      </c>
      <c r="B7268">
        <v>25</v>
      </c>
      <c r="C7268" s="54">
        <v>43466</v>
      </c>
      <c r="D7268" s="3" t="str">
        <f>YEAR(Datos_Consumo[[#This Row],[FECHA]])&amp;"-"&amp;MONTH(Datos_Consumo[[#This Row],[FECHA]])</f>
        <v>2019-1</v>
      </c>
    </row>
    <row r="7269" spans="1:4" x14ac:dyDescent="0.25">
      <c r="A7269" t="s">
        <v>3203</v>
      </c>
      <c r="B7269">
        <v>135</v>
      </c>
      <c r="C7269" s="54">
        <v>43313</v>
      </c>
      <c r="D7269" s="3" t="str">
        <f>YEAR(Datos_Consumo[[#This Row],[FECHA]])&amp;"-"&amp;MONTH(Datos_Consumo[[#This Row],[FECHA]])</f>
        <v>2018-8</v>
      </c>
    </row>
    <row r="7270" spans="1:4" x14ac:dyDescent="0.25">
      <c r="A7270" t="s">
        <v>3203</v>
      </c>
      <c r="B7270">
        <v>64</v>
      </c>
      <c r="C7270" s="54">
        <v>43344</v>
      </c>
      <c r="D7270" s="3" t="str">
        <f>YEAR(Datos_Consumo[[#This Row],[FECHA]])&amp;"-"&amp;MONTH(Datos_Consumo[[#This Row],[FECHA]])</f>
        <v>2018-9</v>
      </c>
    </row>
    <row r="7271" spans="1:4" x14ac:dyDescent="0.25">
      <c r="A7271" t="s">
        <v>3203</v>
      </c>
      <c r="B7271">
        <v>69</v>
      </c>
      <c r="C7271" s="54">
        <v>43374</v>
      </c>
      <c r="D7271" s="3" t="str">
        <f>YEAR(Datos_Consumo[[#This Row],[FECHA]])&amp;"-"&amp;MONTH(Datos_Consumo[[#This Row],[FECHA]])</f>
        <v>2018-10</v>
      </c>
    </row>
    <row r="7272" spans="1:4" x14ac:dyDescent="0.25">
      <c r="A7272" t="s">
        <v>3203</v>
      </c>
      <c r="B7272">
        <v>238</v>
      </c>
      <c r="C7272" s="54">
        <v>43405</v>
      </c>
      <c r="D7272" s="3" t="str">
        <f>YEAR(Datos_Consumo[[#This Row],[FECHA]])&amp;"-"&amp;MONTH(Datos_Consumo[[#This Row],[FECHA]])</f>
        <v>2018-11</v>
      </c>
    </row>
    <row r="7273" spans="1:4" x14ac:dyDescent="0.25">
      <c r="A7273" t="s">
        <v>3203</v>
      </c>
      <c r="B7273">
        <v>59</v>
      </c>
      <c r="C7273" s="54">
        <v>43435</v>
      </c>
      <c r="D7273" s="3" t="str">
        <f>YEAR(Datos_Consumo[[#This Row],[FECHA]])&amp;"-"&amp;MONTH(Datos_Consumo[[#This Row],[FECHA]])</f>
        <v>2018-12</v>
      </c>
    </row>
    <row r="7274" spans="1:4" x14ac:dyDescent="0.25">
      <c r="A7274" t="s">
        <v>3203</v>
      </c>
      <c r="B7274">
        <v>158</v>
      </c>
      <c r="C7274" s="54">
        <v>43466</v>
      </c>
      <c r="D7274" s="3" t="str">
        <f>YEAR(Datos_Consumo[[#This Row],[FECHA]])&amp;"-"&amp;MONTH(Datos_Consumo[[#This Row],[FECHA]])</f>
        <v>2019-1</v>
      </c>
    </row>
    <row r="7275" spans="1:4" x14ac:dyDescent="0.25">
      <c r="A7275" t="s">
        <v>3204</v>
      </c>
      <c r="B7275">
        <v>92</v>
      </c>
      <c r="C7275" s="54">
        <v>43313</v>
      </c>
      <c r="D7275" s="3" t="str">
        <f>YEAR(Datos_Consumo[[#This Row],[FECHA]])&amp;"-"&amp;MONTH(Datos_Consumo[[#This Row],[FECHA]])</f>
        <v>2018-8</v>
      </c>
    </row>
    <row r="7276" spans="1:4" x14ac:dyDescent="0.25">
      <c r="A7276" t="s">
        <v>3204</v>
      </c>
      <c r="B7276">
        <v>70</v>
      </c>
      <c r="C7276" s="54">
        <v>43344</v>
      </c>
      <c r="D7276" s="3" t="str">
        <f>YEAR(Datos_Consumo[[#This Row],[FECHA]])&amp;"-"&amp;MONTH(Datos_Consumo[[#This Row],[FECHA]])</f>
        <v>2018-9</v>
      </c>
    </row>
    <row r="7277" spans="1:4" x14ac:dyDescent="0.25">
      <c r="A7277" t="s">
        <v>3204</v>
      </c>
      <c r="B7277">
        <v>140</v>
      </c>
      <c r="C7277" s="54">
        <v>43374</v>
      </c>
      <c r="D7277" s="3" t="str">
        <f>YEAR(Datos_Consumo[[#This Row],[FECHA]])&amp;"-"&amp;MONTH(Datos_Consumo[[#This Row],[FECHA]])</f>
        <v>2018-10</v>
      </c>
    </row>
    <row r="7278" spans="1:4" x14ac:dyDescent="0.25">
      <c r="A7278" t="s">
        <v>3204</v>
      </c>
      <c r="B7278">
        <v>20</v>
      </c>
      <c r="C7278" s="54">
        <v>43405</v>
      </c>
      <c r="D7278" s="3" t="str">
        <f>YEAR(Datos_Consumo[[#This Row],[FECHA]])&amp;"-"&amp;MONTH(Datos_Consumo[[#This Row],[FECHA]])</f>
        <v>2018-11</v>
      </c>
    </row>
    <row r="7279" spans="1:4" x14ac:dyDescent="0.25">
      <c r="A7279" t="s">
        <v>3204</v>
      </c>
      <c r="B7279">
        <v>23</v>
      </c>
      <c r="C7279" s="54">
        <v>43435</v>
      </c>
      <c r="D7279" s="3" t="str">
        <f>YEAR(Datos_Consumo[[#This Row],[FECHA]])&amp;"-"&amp;MONTH(Datos_Consumo[[#This Row],[FECHA]])</f>
        <v>2018-12</v>
      </c>
    </row>
    <row r="7280" spans="1:4" x14ac:dyDescent="0.25">
      <c r="A7280" t="s">
        <v>3204</v>
      </c>
      <c r="B7280">
        <v>129</v>
      </c>
      <c r="C7280" s="54">
        <v>43466</v>
      </c>
      <c r="D7280" s="3" t="str">
        <f>YEAR(Datos_Consumo[[#This Row],[FECHA]])&amp;"-"&amp;MONTH(Datos_Consumo[[#This Row],[FECHA]])</f>
        <v>2019-1</v>
      </c>
    </row>
    <row r="7281" spans="1:4" x14ac:dyDescent="0.25">
      <c r="A7281" t="s">
        <v>3205</v>
      </c>
      <c r="B7281">
        <v>86</v>
      </c>
      <c r="C7281" s="54">
        <v>43313</v>
      </c>
      <c r="D7281" s="3" t="str">
        <f>YEAR(Datos_Consumo[[#This Row],[FECHA]])&amp;"-"&amp;MONTH(Datos_Consumo[[#This Row],[FECHA]])</f>
        <v>2018-8</v>
      </c>
    </row>
    <row r="7282" spans="1:4" x14ac:dyDescent="0.25">
      <c r="A7282" t="s">
        <v>3205</v>
      </c>
      <c r="B7282">
        <v>36</v>
      </c>
      <c r="C7282" s="54">
        <v>43344</v>
      </c>
      <c r="D7282" s="3" t="str">
        <f>YEAR(Datos_Consumo[[#This Row],[FECHA]])&amp;"-"&amp;MONTH(Datos_Consumo[[#This Row],[FECHA]])</f>
        <v>2018-9</v>
      </c>
    </row>
    <row r="7283" spans="1:4" x14ac:dyDescent="0.25">
      <c r="A7283" t="s">
        <v>3205</v>
      </c>
      <c r="B7283">
        <v>28</v>
      </c>
      <c r="C7283" s="54">
        <v>43374</v>
      </c>
      <c r="D7283" s="3" t="str">
        <f>YEAR(Datos_Consumo[[#This Row],[FECHA]])&amp;"-"&amp;MONTH(Datos_Consumo[[#This Row],[FECHA]])</f>
        <v>2018-10</v>
      </c>
    </row>
    <row r="7284" spans="1:4" x14ac:dyDescent="0.25">
      <c r="A7284" t="s">
        <v>3205</v>
      </c>
      <c r="B7284">
        <v>42</v>
      </c>
      <c r="C7284" s="54">
        <v>43405</v>
      </c>
      <c r="D7284" s="3" t="str">
        <f>YEAR(Datos_Consumo[[#This Row],[FECHA]])&amp;"-"&amp;MONTH(Datos_Consumo[[#This Row],[FECHA]])</f>
        <v>2018-11</v>
      </c>
    </row>
    <row r="7285" spans="1:4" x14ac:dyDescent="0.25">
      <c r="A7285" t="s">
        <v>3205</v>
      </c>
      <c r="B7285">
        <v>12</v>
      </c>
      <c r="C7285" s="54">
        <v>43435</v>
      </c>
      <c r="D7285" s="3" t="str">
        <f>YEAR(Datos_Consumo[[#This Row],[FECHA]])&amp;"-"&amp;MONTH(Datos_Consumo[[#This Row],[FECHA]])</f>
        <v>2018-12</v>
      </c>
    </row>
    <row r="7286" spans="1:4" x14ac:dyDescent="0.25">
      <c r="A7286" t="s">
        <v>3205</v>
      </c>
      <c r="B7286">
        <v>34</v>
      </c>
      <c r="C7286" s="54">
        <v>43466</v>
      </c>
      <c r="D7286" s="3" t="str">
        <f>YEAR(Datos_Consumo[[#This Row],[FECHA]])&amp;"-"&amp;MONTH(Datos_Consumo[[#This Row],[FECHA]])</f>
        <v>2019-1</v>
      </c>
    </row>
    <row r="7287" spans="1:4" x14ac:dyDescent="0.25">
      <c r="A7287" t="s">
        <v>3206</v>
      </c>
      <c r="B7287">
        <v>19</v>
      </c>
      <c r="C7287" s="54">
        <v>43313</v>
      </c>
      <c r="D7287" s="3" t="str">
        <f>YEAR(Datos_Consumo[[#This Row],[FECHA]])&amp;"-"&amp;MONTH(Datos_Consumo[[#This Row],[FECHA]])</f>
        <v>2018-8</v>
      </c>
    </row>
    <row r="7288" spans="1:4" x14ac:dyDescent="0.25">
      <c r="A7288" t="s">
        <v>3206</v>
      </c>
      <c r="B7288">
        <v>70</v>
      </c>
      <c r="C7288" s="54">
        <v>43344</v>
      </c>
      <c r="D7288" s="3" t="str">
        <f>YEAR(Datos_Consumo[[#This Row],[FECHA]])&amp;"-"&amp;MONTH(Datos_Consumo[[#This Row],[FECHA]])</f>
        <v>2018-9</v>
      </c>
    </row>
    <row r="7289" spans="1:4" x14ac:dyDescent="0.25">
      <c r="A7289" t="s">
        <v>3206</v>
      </c>
      <c r="B7289">
        <v>46</v>
      </c>
      <c r="C7289" s="54">
        <v>43374</v>
      </c>
      <c r="D7289" s="3" t="str">
        <f>YEAR(Datos_Consumo[[#This Row],[FECHA]])&amp;"-"&amp;MONTH(Datos_Consumo[[#This Row],[FECHA]])</f>
        <v>2018-10</v>
      </c>
    </row>
    <row r="7290" spans="1:4" x14ac:dyDescent="0.25">
      <c r="A7290" t="s">
        <v>3206</v>
      </c>
      <c r="B7290">
        <v>60</v>
      </c>
      <c r="C7290" s="54">
        <v>43405</v>
      </c>
      <c r="D7290" s="3" t="str">
        <f>YEAR(Datos_Consumo[[#This Row],[FECHA]])&amp;"-"&amp;MONTH(Datos_Consumo[[#This Row],[FECHA]])</f>
        <v>2018-11</v>
      </c>
    </row>
    <row r="7291" spans="1:4" x14ac:dyDescent="0.25">
      <c r="A7291" t="s">
        <v>3206</v>
      </c>
      <c r="B7291">
        <v>8</v>
      </c>
      <c r="C7291" s="54">
        <v>43435</v>
      </c>
      <c r="D7291" s="3" t="str">
        <f>YEAR(Datos_Consumo[[#This Row],[FECHA]])&amp;"-"&amp;MONTH(Datos_Consumo[[#This Row],[FECHA]])</f>
        <v>2018-12</v>
      </c>
    </row>
    <row r="7292" spans="1:4" x14ac:dyDescent="0.25">
      <c r="A7292" t="s">
        <v>3207</v>
      </c>
      <c r="B7292">
        <v>16</v>
      </c>
      <c r="C7292" s="54">
        <v>43313</v>
      </c>
      <c r="D7292" s="3" t="str">
        <f>YEAR(Datos_Consumo[[#This Row],[FECHA]])&amp;"-"&amp;MONTH(Datos_Consumo[[#This Row],[FECHA]])</f>
        <v>2018-8</v>
      </c>
    </row>
    <row r="7293" spans="1:4" x14ac:dyDescent="0.25">
      <c r="A7293" t="s">
        <v>3207</v>
      </c>
      <c r="B7293">
        <v>13</v>
      </c>
      <c r="C7293" s="54">
        <v>43344</v>
      </c>
      <c r="D7293" s="3" t="str">
        <f>YEAR(Datos_Consumo[[#This Row],[FECHA]])&amp;"-"&amp;MONTH(Datos_Consumo[[#This Row],[FECHA]])</f>
        <v>2018-9</v>
      </c>
    </row>
    <row r="7294" spans="1:4" x14ac:dyDescent="0.25">
      <c r="A7294" t="s">
        <v>3207</v>
      </c>
      <c r="B7294">
        <v>57</v>
      </c>
      <c r="C7294" s="54">
        <v>43374</v>
      </c>
      <c r="D7294" s="3" t="str">
        <f>YEAR(Datos_Consumo[[#This Row],[FECHA]])&amp;"-"&amp;MONTH(Datos_Consumo[[#This Row],[FECHA]])</f>
        <v>2018-10</v>
      </c>
    </row>
    <row r="7295" spans="1:4" x14ac:dyDescent="0.25">
      <c r="A7295" t="s">
        <v>3207</v>
      </c>
      <c r="B7295">
        <v>30</v>
      </c>
      <c r="C7295" s="54">
        <v>43405</v>
      </c>
      <c r="D7295" s="3" t="str">
        <f>YEAR(Datos_Consumo[[#This Row],[FECHA]])&amp;"-"&amp;MONTH(Datos_Consumo[[#This Row],[FECHA]])</f>
        <v>2018-11</v>
      </c>
    </row>
    <row r="7296" spans="1:4" x14ac:dyDescent="0.25">
      <c r="A7296" t="s">
        <v>3207</v>
      </c>
      <c r="B7296">
        <v>18</v>
      </c>
      <c r="C7296" s="54">
        <v>43435</v>
      </c>
      <c r="D7296" s="3" t="str">
        <f>YEAR(Datos_Consumo[[#This Row],[FECHA]])&amp;"-"&amp;MONTH(Datos_Consumo[[#This Row],[FECHA]])</f>
        <v>2018-12</v>
      </c>
    </row>
    <row r="7297" spans="1:4" x14ac:dyDescent="0.25">
      <c r="A7297" t="s">
        <v>3207</v>
      </c>
      <c r="B7297">
        <v>4</v>
      </c>
      <c r="C7297" s="54">
        <v>43466</v>
      </c>
      <c r="D7297" s="3" t="str">
        <f>YEAR(Datos_Consumo[[#This Row],[FECHA]])&amp;"-"&amp;MONTH(Datos_Consumo[[#This Row],[FECHA]])</f>
        <v>2019-1</v>
      </c>
    </row>
    <row r="7298" spans="1:4" x14ac:dyDescent="0.25">
      <c r="A7298" t="s">
        <v>3208</v>
      </c>
      <c r="B7298">
        <v>80</v>
      </c>
      <c r="C7298" s="54">
        <v>43313</v>
      </c>
      <c r="D7298" s="3" t="str">
        <f>YEAR(Datos_Consumo[[#This Row],[FECHA]])&amp;"-"&amp;MONTH(Datos_Consumo[[#This Row],[FECHA]])</f>
        <v>2018-8</v>
      </c>
    </row>
    <row r="7299" spans="1:4" x14ac:dyDescent="0.25">
      <c r="A7299" t="s">
        <v>3208</v>
      </c>
      <c r="B7299">
        <v>59</v>
      </c>
      <c r="C7299" s="54">
        <v>43344</v>
      </c>
      <c r="D7299" s="3" t="str">
        <f>YEAR(Datos_Consumo[[#This Row],[FECHA]])&amp;"-"&amp;MONTH(Datos_Consumo[[#This Row],[FECHA]])</f>
        <v>2018-9</v>
      </c>
    </row>
    <row r="7300" spans="1:4" x14ac:dyDescent="0.25">
      <c r="A7300" t="s">
        <v>3208</v>
      </c>
      <c r="B7300">
        <v>59</v>
      </c>
      <c r="C7300" s="54">
        <v>43374</v>
      </c>
      <c r="D7300" s="3" t="str">
        <f>YEAR(Datos_Consumo[[#This Row],[FECHA]])&amp;"-"&amp;MONTH(Datos_Consumo[[#This Row],[FECHA]])</f>
        <v>2018-10</v>
      </c>
    </row>
    <row r="7301" spans="1:4" x14ac:dyDescent="0.25">
      <c r="A7301" t="s">
        <v>3208</v>
      </c>
      <c r="B7301">
        <v>124</v>
      </c>
      <c r="C7301" s="54">
        <v>43405</v>
      </c>
      <c r="D7301" s="3" t="str">
        <f>YEAR(Datos_Consumo[[#This Row],[FECHA]])&amp;"-"&amp;MONTH(Datos_Consumo[[#This Row],[FECHA]])</f>
        <v>2018-11</v>
      </c>
    </row>
    <row r="7302" spans="1:4" x14ac:dyDescent="0.25">
      <c r="A7302" t="s">
        <v>3208</v>
      </c>
      <c r="B7302">
        <v>62</v>
      </c>
      <c r="C7302" s="54">
        <v>43435</v>
      </c>
      <c r="D7302" s="3" t="str">
        <f>YEAR(Datos_Consumo[[#This Row],[FECHA]])&amp;"-"&amp;MONTH(Datos_Consumo[[#This Row],[FECHA]])</f>
        <v>2018-12</v>
      </c>
    </row>
    <row r="7303" spans="1:4" x14ac:dyDescent="0.25">
      <c r="A7303" t="s">
        <v>3208</v>
      </c>
      <c r="B7303">
        <v>18</v>
      </c>
      <c r="C7303" s="54">
        <v>43466</v>
      </c>
      <c r="D7303" s="3" t="str">
        <f>YEAR(Datos_Consumo[[#This Row],[FECHA]])&amp;"-"&amp;MONTH(Datos_Consumo[[#This Row],[FECHA]])</f>
        <v>2019-1</v>
      </c>
    </row>
    <row r="7304" spans="1:4" x14ac:dyDescent="0.25">
      <c r="A7304" t="s">
        <v>3209</v>
      </c>
      <c r="B7304">
        <v>38</v>
      </c>
      <c r="C7304" s="54">
        <v>43313</v>
      </c>
      <c r="D7304" s="3" t="str">
        <f>YEAR(Datos_Consumo[[#This Row],[FECHA]])&amp;"-"&amp;MONTH(Datos_Consumo[[#This Row],[FECHA]])</f>
        <v>2018-8</v>
      </c>
    </row>
    <row r="7305" spans="1:4" x14ac:dyDescent="0.25">
      <c r="A7305" t="s">
        <v>3209</v>
      </c>
      <c r="B7305">
        <v>19</v>
      </c>
      <c r="C7305" s="54">
        <v>43344</v>
      </c>
      <c r="D7305" s="3" t="str">
        <f>YEAR(Datos_Consumo[[#This Row],[FECHA]])&amp;"-"&amp;MONTH(Datos_Consumo[[#This Row],[FECHA]])</f>
        <v>2018-9</v>
      </c>
    </row>
    <row r="7306" spans="1:4" x14ac:dyDescent="0.25">
      <c r="A7306" t="s">
        <v>3209</v>
      </c>
      <c r="B7306">
        <v>36</v>
      </c>
      <c r="C7306" s="54">
        <v>43374</v>
      </c>
      <c r="D7306" s="3" t="str">
        <f>YEAR(Datos_Consumo[[#This Row],[FECHA]])&amp;"-"&amp;MONTH(Datos_Consumo[[#This Row],[FECHA]])</f>
        <v>2018-10</v>
      </c>
    </row>
    <row r="7307" spans="1:4" x14ac:dyDescent="0.25">
      <c r="A7307" t="s">
        <v>3209</v>
      </c>
      <c r="B7307">
        <v>40</v>
      </c>
      <c r="C7307" s="54">
        <v>43405</v>
      </c>
      <c r="D7307" s="3" t="str">
        <f>YEAR(Datos_Consumo[[#This Row],[FECHA]])&amp;"-"&amp;MONTH(Datos_Consumo[[#This Row],[FECHA]])</f>
        <v>2018-11</v>
      </c>
    </row>
    <row r="7308" spans="1:4" x14ac:dyDescent="0.25">
      <c r="A7308" t="s">
        <v>3209</v>
      </c>
      <c r="B7308">
        <v>35</v>
      </c>
      <c r="C7308" s="54">
        <v>43435</v>
      </c>
      <c r="D7308" s="3" t="str">
        <f>YEAR(Datos_Consumo[[#This Row],[FECHA]])&amp;"-"&amp;MONTH(Datos_Consumo[[#This Row],[FECHA]])</f>
        <v>2018-12</v>
      </c>
    </row>
    <row r="7309" spans="1:4" x14ac:dyDescent="0.25">
      <c r="A7309" t="s">
        <v>3209</v>
      </c>
      <c r="B7309">
        <v>4</v>
      </c>
      <c r="C7309" s="54">
        <v>43466</v>
      </c>
      <c r="D7309" s="3" t="str">
        <f>YEAR(Datos_Consumo[[#This Row],[FECHA]])&amp;"-"&amp;MONTH(Datos_Consumo[[#This Row],[FECHA]])</f>
        <v>2019-1</v>
      </c>
    </row>
    <row r="7310" spans="1:4" x14ac:dyDescent="0.25">
      <c r="A7310" t="s">
        <v>3210</v>
      </c>
      <c r="B7310">
        <v>67</v>
      </c>
      <c r="C7310" s="54">
        <v>43313</v>
      </c>
      <c r="D7310" s="3" t="str">
        <f>YEAR(Datos_Consumo[[#This Row],[FECHA]])&amp;"-"&amp;MONTH(Datos_Consumo[[#This Row],[FECHA]])</f>
        <v>2018-8</v>
      </c>
    </row>
    <row r="7311" spans="1:4" x14ac:dyDescent="0.25">
      <c r="A7311" t="s">
        <v>3210</v>
      </c>
      <c r="B7311">
        <v>1</v>
      </c>
      <c r="C7311" s="54">
        <v>43344</v>
      </c>
      <c r="D7311" s="3" t="str">
        <f>YEAR(Datos_Consumo[[#This Row],[FECHA]])&amp;"-"&amp;MONTH(Datos_Consumo[[#This Row],[FECHA]])</f>
        <v>2018-9</v>
      </c>
    </row>
    <row r="7312" spans="1:4" x14ac:dyDescent="0.25">
      <c r="A7312" t="s">
        <v>3210</v>
      </c>
      <c r="B7312">
        <v>14</v>
      </c>
      <c r="C7312" s="54">
        <v>43374</v>
      </c>
      <c r="D7312" s="3" t="str">
        <f>YEAR(Datos_Consumo[[#This Row],[FECHA]])&amp;"-"&amp;MONTH(Datos_Consumo[[#This Row],[FECHA]])</f>
        <v>2018-10</v>
      </c>
    </row>
    <row r="7313" spans="1:4" x14ac:dyDescent="0.25">
      <c r="A7313" t="s">
        <v>3210</v>
      </c>
      <c r="B7313">
        <v>57</v>
      </c>
      <c r="C7313" s="54">
        <v>43405</v>
      </c>
      <c r="D7313" s="3" t="str">
        <f>YEAR(Datos_Consumo[[#This Row],[FECHA]])&amp;"-"&amp;MONTH(Datos_Consumo[[#This Row],[FECHA]])</f>
        <v>2018-11</v>
      </c>
    </row>
    <row r="7314" spans="1:4" x14ac:dyDescent="0.25">
      <c r="A7314" t="s">
        <v>3210</v>
      </c>
      <c r="B7314">
        <v>8</v>
      </c>
      <c r="C7314" s="54">
        <v>43435</v>
      </c>
      <c r="D7314" s="3" t="str">
        <f>YEAR(Datos_Consumo[[#This Row],[FECHA]])&amp;"-"&amp;MONTH(Datos_Consumo[[#This Row],[FECHA]])</f>
        <v>2018-12</v>
      </c>
    </row>
    <row r="7315" spans="1:4" x14ac:dyDescent="0.25">
      <c r="A7315" t="s">
        <v>3210</v>
      </c>
      <c r="B7315">
        <v>5</v>
      </c>
      <c r="C7315" s="54">
        <v>43466</v>
      </c>
      <c r="D7315" s="3" t="str">
        <f>YEAR(Datos_Consumo[[#This Row],[FECHA]])&amp;"-"&amp;MONTH(Datos_Consumo[[#This Row],[FECHA]])</f>
        <v>2019-1</v>
      </c>
    </row>
    <row r="7316" spans="1:4" x14ac:dyDescent="0.25">
      <c r="A7316" t="s">
        <v>3211</v>
      </c>
      <c r="B7316">
        <v>6</v>
      </c>
      <c r="C7316" s="54">
        <v>43405</v>
      </c>
      <c r="D7316" s="3" t="str">
        <f>YEAR(Datos_Consumo[[#This Row],[FECHA]])&amp;"-"&amp;MONTH(Datos_Consumo[[#This Row],[FECHA]])</f>
        <v>2018-11</v>
      </c>
    </row>
    <row r="7317" spans="1:4" x14ac:dyDescent="0.25">
      <c r="A7317" t="s">
        <v>3211</v>
      </c>
      <c r="B7317">
        <v>1</v>
      </c>
      <c r="C7317" s="54">
        <v>43435</v>
      </c>
      <c r="D7317" s="3" t="str">
        <f>YEAR(Datos_Consumo[[#This Row],[FECHA]])&amp;"-"&amp;MONTH(Datos_Consumo[[#This Row],[FECHA]])</f>
        <v>2018-12</v>
      </c>
    </row>
    <row r="7318" spans="1:4" x14ac:dyDescent="0.25">
      <c r="A7318" t="s">
        <v>3212</v>
      </c>
      <c r="B7318">
        <v>1</v>
      </c>
      <c r="C7318" s="54">
        <v>43313</v>
      </c>
      <c r="D7318" s="3" t="str">
        <f>YEAR(Datos_Consumo[[#This Row],[FECHA]])&amp;"-"&amp;MONTH(Datos_Consumo[[#This Row],[FECHA]])</f>
        <v>2018-8</v>
      </c>
    </row>
    <row r="7319" spans="1:4" x14ac:dyDescent="0.25">
      <c r="A7319" t="s">
        <v>3213</v>
      </c>
      <c r="B7319">
        <v>34</v>
      </c>
      <c r="C7319" s="54">
        <v>43313</v>
      </c>
      <c r="D7319" s="3" t="str">
        <f>YEAR(Datos_Consumo[[#This Row],[FECHA]])&amp;"-"&amp;MONTH(Datos_Consumo[[#This Row],[FECHA]])</f>
        <v>2018-8</v>
      </c>
    </row>
    <row r="7320" spans="1:4" x14ac:dyDescent="0.25">
      <c r="A7320" t="s">
        <v>3213</v>
      </c>
      <c r="B7320">
        <v>78</v>
      </c>
      <c r="C7320" s="54">
        <v>43344</v>
      </c>
      <c r="D7320" s="3" t="str">
        <f>YEAR(Datos_Consumo[[#This Row],[FECHA]])&amp;"-"&amp;MONTH(Datos_Consumo[[#This Row],[FECHA]])</f>
        <v>2018-9</v>
      </c>
    </row>
    <row r="7321" spans="1:4" x14ac:dyDescent="0.25">
      <c r="A7321" t="s">
        <v>3213</v>
      </c>
      <c r="B7321">
        <v>16</v>
      </c>
      <c r="C7321" s="54">
        <v>43374</v>
      </c>
      <c r="D7321" s="3" t="str">
        <f>YEAR(Datos_Consumo[[#This Row],[FECHA]])&amp;"-"&amp;MONTH(Datos_Consumo[[#This Row],[FECHA]])</f>
        <v>2018-10</v>
      </c>
    </row>
    <row r="7322" spans="1:4" x14ac:dyDescent="0.25">
      <c r="A7322" t="s">
        <v>3213</v>
      </c>
      <c r="B7322">
        <v>54</v>
      </c>
      <c r="C7322" s="54">
        <v>43405</v>
      </c>
      <c r="D7322" s="3" t="str">
        <f>YEAR(Datos_Consumo[[#This Row],[FECHA]])&amp;"-"&amp;MONTH(Datos_Consumo[[#This Row],[FECHA]])</f>
        <v>2018-11</v>
      </c>
    </row>
    <row r="7323" spans="1:4" x14ac:dyDescent="0.25">
      <c r="A7323" t="s">
        <v>3213</v>
      </c>
      <c r="B7323">
        <v>10</v>
      </c>
      <c r="C7323" s="54">
        <v>43435</v>
      </c>
      <c r="D7323" s="3" t="str">
        <f>YEAR(Datos_Consumo[[#This Row],[FECHA]])&amp;"-"&amp;MONTH(Datos_Consumo[[#This Row],[FECHA]])</f>
        <v>2018-12</v>
      </c>
    </row>
    <row r="7324" spans="1:4" x14ac:dyDescent="0.25">
      <c r="A7324" t="s">
        <v>3213</v>
      </c>
      <c r="B7324">
        <v>7</v>
      </c>
      <c r="C7324" s="54">
        <v>43466</v>
      </c>
      <c r="D7324" s="3" t="str">
        <f>YEAR(Datos_Consumo[[#This Row],[FECHA]])&amp;"-"&amp;MONTH(Datos_Consumo[[#This Row],[FECHA]])</f>
        <v>2019-1</v>
      </c>
    </row>
    <row r="7325" spans="1:4" x14ac:dyDescent="0.25">
      <c r="A7325" t="s">
        <v>3214</v>
      </c>
      <c r="B7325">
        <v>24</v>
      </c>
      <c r="C7325" s="54">
        <v>43313</v>
      </c>
      <c r="D7325" s="3" t="str">
        <f>YEAR(Datos_Consumo[[#This Row],[FECHA]])&amp;"-"&amp;MONTH(Datos_Consumo[[#This Row],[FECHA]])</f>
        <v>2018-8</v>
      </c>
    </row>
    <row r="7326" spans="1:4" x14ac:dyDescent="0.25">
      <c r="A7326" t="s">
        <v>3214</v>
      </c>
      <c r="B7326">
        <v>11</v>
      </c>
      <c r="C7326" s="54">
        <v>43344</v>
      </c>
      <c r="D7326" s="3" t="str">
        <f>YEAR(Datos_Consumo[[#This Row],[FECHA]])&amp;"-"&amp;MONTH(Datos_Consumo[[#This Row],[FECHA]])</f>
        <v>2018-9</v>
      </c>
    </row>
    <row r="7327" spans="1:4" x14ac:dyDescent="0.25">
      <c r="A7327" t="s">
        <v>3214</v>
      </c>
      <c r="B7327">
        <v>11</v>
      </c>
      <c r="C7327" s="54">
        <v>43374</v>
      </c>
      <c r="D7327" s="3" t="str">
        <f>YEAR(Datos_Consumo[[#This Row],[FECHA]])&amp;"-"&amp;MONTH(Datos_Consumo[[#This Row],[FECHA]])</f>
        <v>2018-10</v>
      </c>
    </row>
    <row r="7328" spans="1:4" x14ac:dyDescent="0.25">
      <c r="A7328" t="s">
        <v>3214</v>
      </c>
      <c r="B7328">
        <v>32</v>
      </c>
      <c r="C7328" s="54">
        <v>43405</v>
      </c>
      <c r="D7328" s="3" t="str">
        <f>YEAR(Datos_Consumo[[#This Row],[FECHA]])&amp;"-"&amp;MONTH(Datos_Consumo[[#This Row],[FECHA]])</f>
        <v>2018-11</v>
      </c>
    </row>
    <row r="7329" spans="1:4" x14ac:dyDescent="0.25">
      <c r="A7329" t="s">
        <v>3214</v>
      </c>
      <c r="B7329">
        <v>27</v>
      </c>
      <c r="C7329" s="54">
        <v>43435</v>
      </c>
      <c r="D7329" s="3" t="str">
        <f>YEAR(Datos_Consumo[[#This Row],[FECHA]])&amp;"-"&amp;MONTH(Datos_Consumo[[#This Row],[FECHA]])</f>
        <v>2018-12</v>
      </c>
    </row>
    <row r="7330" spans="1:4" x14ac:dyDescent="0.25">
      <c r="A7330" t="s">
        <v>3214</v>
      </c>
      <c r="B7330">
        <v>12</v>
      </c>
      <c r="C7330" s="54">
        <v>43466</v>
      </c>
      <c r="D7330" s="3" t="str">
        <f>YEAR(Datos_Consumo[[#This Row],[FECHA]])&amp;"-"&amp;MONTH(Datos_Consumo[[#This Row],[FECHA]])</f>
        <v>2019-1</v>
      </c>
    </row>
    <row r="7331" spans="1:4" x14ac:dyDescent="0.25">
      <c r="A7331" t="s">
        <v>3215</v>
      </c>
      <c r="B7331">
        <v>113</v>
      </c>
      <c r="C7331" s="54">
        <v>43313</v>
      </c>
      <c r="D7331" s="3" t="str">
        <f>YEAR(Datos_Consumo[[#This Row],[FECHA]])&amp;"-"&amp;MONTH(Datos_Consumo[[#This Row],[FECHA]])</f>
        <v>2018-8</v>
      </c>
    </row>
    <row r="7332" spans="1:4" x14ac:dyDescent="0.25">
      <c r="A7332" t="s">
        <v>3215</v>
      </c>
      <c r="B7332">
        <v>163</v>
      </c>
      <c r="C7332" s="54">
        <v>43344</v>
      </c>
      <c r="D7332" s="3" t="str">
        <f>YEAR(Datos_Consumo[[#This Row],[FECHA]])&amp;"-"&amp;MONTH(Datos_Consumo[[#This Row],[FECHA]])</f>
        <v>2018-9</v>
      </c>
    </row>
    <row r="7333" spans="1:4" x14ac:dyDescent="0.25">
      <c r="A7333" t="s">
        <v>3215</v>
      </c>
      <c r="B7333">
        <v>128</v>
      </c>
      <c r="C7333" s="54">
        <v>43374</v>
      </c>
      <c r="D7333" s="3" t="str">
        <f>YEAR(Datos_Consumo[[#This Row],[FECHA]])&amp;"-"&amp;MONTH(Datos_Consumo[[#This Row],[FECHA]])</f>
        <v>2018-10</v>
      </c>
    </row>
    <row r="7334" spans="1:4" x14ac:dyDescent="0.25">
      <c r="A7334" t="s">
        <v>3215</v>
      </c>
      <c r="B7334">
        <v>164</v>
      </c>
      <c r="C7334" s="54">
        <v>43405</v>
      </c>
      <c r="D7334" s="3" t="str">
        <f>YEAR(Datos_Consumo[[#This Row],[FECHA]])&amp;"-"&amp;MONTH(Datos_Consumo[[#This Row],[FECHA]])</f>
        <v>2018-11</v>
      </c>
    </row>
    <row r="7335" spans="1:4" x14ac:dyDescent="0.25">
      <c r="A7335" t="s">
        <v>3215</v>
      </c>
      <c r="B7335">
        <v>218</v>
      </c>
      <c r="C7335" s="54">
        <v>43435</v>
      </c>
      <c r="D7335" s="3" t="str">
        <f>YEAR(Datos_Consumo[[#This Row],[FECHA]])&amp;"-"&amp;MONTH(Datos_Consumo[[#This Row],[FECHA]])</f>
        <v>2018-12</v>
      </c>
    </row>
    <row r="7336" spans="1:4" x14ac:dyDescent="0.25">
      <c r="A7336" t="s">
        <v>3215</v>
      </c>
      <c r="B7336">
        <v>117</v>
      </c>
      <c r="C7336" s="54">
        <v>43466</v>
      </c>
      <c r="D7336" s="3" t="str">
        <f>YEAR(Datos_Consumo[[#This Row],[FECHA]])&amp;"-"&amp;MONTH(Datos_Consumo[[#This Row],[FECHA]])</f>
        <v>2019-1</v>
      </c>
    </row>
    <row r="7337" spans="1:4" x14ac:dyDescent="0.25">
      <c r="A7337" t="s">
        <v>3216</v>
      </c>
      <c r="B7337">
        <v>143</v>
      </c>
      <c r="C7337" s="54">
        <v>43313</v>
      </c>
      <c r="D7337" s="3" t="str">
        <f>YEAR(Datos_Consumo[[#This Row],[FECHA]])&amp;"-"&amp;MONTH(Datos_Consumo[[#This Row],[FECHA]])</f>
        <v>2018-8</v>
      </c>
    </row>
    <row r="7338" spans="1:4" x14ac:dyDescent="0.25">
      <c r="A7338" t="s">
        <v>3216</v>
      </c>
      <c r="B7338">
        <v>135</v>
      </c>
      <c r="C7338" s="54">
        <v>43344</v>
      </c>
      <c r="D7338" s="3" t="str">
        <f>YEAR(Datos_Consumo[[#This Row],[FECHA]])&amp;"-"&amp;MONTH(Datos_Consumo[[#This Row],[FECHA]])</f>
        <v>2018-9</v>
      </c>
    </row>
    <row r="7339" spans="1:4" x14ac:dyDescent="0.25">
      <c r="A7339" t="s">
        <v>3216</v>
      </c>
      <c r="B7339">
        <v>63</v>
      </c>
      <c r="C7339" s="54">
        <v>43374</v>
      </c>
      <c r="D7339" s="3" t="str">
        <f>YEAR(Datos_Consumo[[#This Row],[FECHA]])&amp;"-"&amp;MONTH(Datos_Consumo[[#This Row],[FECHA]])</f>
        <v>2018-10</v>
      </c>
    </row>
    <row r="7340" spans="1:4" x14ac:dyDescent="0.25">
      <c r="A7340" t="s">
        <v>3216</v>
      </c>
      <c r="B7340">
        <v>187</v>
      </c>
      <c r="C7340" s="54">
        <v>43405</v>
      </c>
      <c r="D7340" s="3" t="str">
        <f>YEAR(Datos_Consumo[[#This Row],[FECHA]])&amp;"-"&amp;MONTH(Datos_Consumo[[#This Row],[FECHA]])</f>
        <v>2018-11</v>
      </c>
    </row>
    <row r="7341" spans="1:4" x14ac:dyDescent="0.25">
      <c r="A7341" t="s">
        <v>3216</v>
      </c>
      <c r="B7341">
        <v>106</v>
      </c>
      <c r="C7341" s="54">
        <v>43435</v>
      </c>
      <c r="D7341" s="3" t="str">
        <f>YEAR(Datos_Consumo[[#This Row],[FECHA]])&amp;"-"&amp;MONTH(Datos_Consumo[[#This Row],[FECHA]])</f>
        <v>2018-12</v>
      </c>
    </row>
    <row r="7342" spans="1:4" x14ac:dyDescent="0.25">
      <c r="A7342" t="s">
        <v>3216</v>
      </c>
      <c r="B7342">
        <v>43</v>
      </c>
      <c r="C7342" s="54">
        <v>43466</v>
      </c>
      <c r="D7342" s="3" t="str">
        <f>YEAR(Datos_Consumo[[#This Row],[FECHA]])&amp;"-"&amp;MONTH(Datos_Consumo[[#This Row],[FECHA]])</f>
        <v>2019-1</v>
      </c>
    </row>
    <row r="7343" spans="1:4" x14ac:dyDescent="0.25">
      <c r="A7343" t="s">
        <v>3217</v>
      </c>
      <c r="B7343">
        <v>106</v>
      </c>
      <c r="C7343" s="54">
        <v>43313</v>
      </c>
      <c r="D7343" s="3" t="str">
        <f>YEAR(Datos_Consumo[[#This Row],[FECHA]])&amp;"-"&amp;MONTH(Datos_Consumo[[#This Row],[FECHA]])</f>
        <v>2018-8</v>
      </c>
    </row>
    <row r="7344" spans="1:4" x14ac:dyDescent="0.25">
      <c r="A7344" t="s">
        <v>3217</v>
      </c>
      <c r="B7344">
        <v>83</v>
      </c>
      <c r="C7344" s="54">
        <v>43344</v>
      </c>
      <c r="D7344" s="3" t="str">
        <f>YEAR(Datos_Consumo[[#This Row],[FECHA]])&amp;"-"&amp;MONTH(Datos_Consumo[[#This Row],[FECHA]])</f>
        <v>2018-9</v>
      </c>
    </row>
    <row r="7345" spans="1:4" x14ac:dyDescent="0.25">
      <c r="A7345" t="s">
        <v>3217</v>
      </c>
      <c r="B7345">
        <v>88</v>
      </c>
      <c r="C7345" s="54">
        <v>43374</v>
      </c>
      <c r="D7345" s="3" t="str">
        <f>YEAR(Datos_Consumo[[#This Row],[FECHA]])&amp;"-"&amp;MONTH(Datos_Consumo[[#This Row],[FECHA]])</f>
        <v>2018-10</v>
      </c>
    </row>
    <row r="7346" spans="1:4" x14ac:dyDescent="0.25">
      <c r="A7346" t="s">
        <v>3217</v>
      </c>
      <c r="B7346">
        <v>69</v>
      </c>
      <c r="C7346" s="54">
        <v>43405</v>
      </c>
      <c r="D7346" s="3" t="str">
        <f>YEAR(Datos_Consumo[[#This Row],[FECHA]])&amp;"-"&amp;MONTH(Datos_Consumo[[#This Row],[FECHA]])</f>
        <v>2018-11</v>
      </c>
    </row>
    <row r="7347" spans="1:4" x14ac:dyDescent="0.25">
      <c r="A7347" t="s">
        <v>3217</v>
      </c>
      <c r="B7347">
        <v>31</v>
      </c>
      <c r="C7347" s="54">
        <v>43435</v>
      </c>
      <c r="D7347" s="3" t="str">
        <f>YEAR(Datos_Consumo[[#This Row],[FECHA]])&amp;"-"&amp;MONTH(Datos_Consumo[[#This Row],[FECHA]])</f>
        <v>2018-12</v>
      </c>
    </row>
    <row r="7348" spans="1:4" x14ac:dyDescent="0.25">
      <c r="A7348" t="s">
        <v>3217</v>
      </c>
      <c r="B7348">
        <v>54</v>
      </c>
      <c r="C7348" s="54">
        <v>43466</v>
      </c>
      <c r="D7348" s="3" t="str">
        <f>YEAR(Datos_Consumo[[#This Row],[FECHA]])&amp;"-"&amp;MONTH(Datos_Consumo[[#This Row],[FECHA]])</f>
        <v>2019-1</v>
      </c>
    </row>
    <row r="7349" spans="1:4" x14ac:dyDescent="0.25">
      <c r="A7349" t="s">
        <v>3218</v>
      </c>
      <c r="B7349">
        <v>9</v>
      </c>
      <c r="C7349" s="54">
        <v>43313</v>
      </c>
      <c r="D7349" s="3" t="str">
        <f>YEAR(Datos_Consumo[[#This Row],[FECHA]])&amp;"-"&amp;MONTH(Datos_Consumo[[#This Row],[FECHA]])</f>
        <v>2018-8</v>
      </c>
    </row>
    <row r="7350" spans="1:4" x14ac:dyDescent="0.25">
      <c r="A7350" t="s">
        <v>3218</v>
      </c>
      <c r="B7350">
        <v>15</v>
      </c>
      <c r="C7350" s="54">
        <v>43344</v>
      </c>
      <c r="D7350" s="3" t="str">
        <f>YEAR(Datos_Consumo[[#This Row],[FECHA]])&amp;"-"&amp;MONTH(Datos_Consumo[[#This Row],[FECHA]])</f>
        <v>2018-9</v>
      </c>
    </row>
    <row r="7351" spans="1:4" x14ac:dyDescent="0.25">
      <c r="A7351" t="s">
        <v>3218</v>
      </c>
      <c r="B7351">
        <v>9</v>
      </c>
      <c r="C7351" s="54">
        <v>43374</v>
      </c>
      <c r="D7351" s="3" t="str">
        <f>YEAR(Datos_Consumo[[#This Row],[FECHA]])&amp;"-"&amp;MONTH(Datos_Consumo[[#This Row],[FECHA]])</f>
        <v>2018-10</v>
      </c>
    </row>
    <row r="7352" spans="1:4" x14ac:dyDescent="0.25">
      <c r="A7352" t="s">
        <v>3218</v>
      </c>
      <c r="B7352">
        <v>27</v>
      </c>
      <c r="C7352" s="54">
        <v>43405</v>
      </c>
      <c r="D7352" s="3" t="str">
        <f>YEAR(Datos_Consumo[[#This Row],[FECHA]])&amp;"-"&amp;MONTH(Datos_Consumo[[#This Row],[FECHA]])</f>
        <v>2018-11</v>
      </c>
    </row>
    <row r="7353" spans="1:4" x14ac:dyDescent="0.25">
      <c r="A7353" t="s">
        <v>3218</v>
      </c>
      <c r="B7353">
        <v>10</v>
      </c>
      <c r="C7353" s="54">
        <v>43435</v>
      </c>
      <c r="D7353" s="3" t="str">
        <f>YEAR(Datos_Consumo[[#This Row],[FECHA]])&amp;"-"&amp;MONTH(Datos_Consumo[[#This Row],[FECHA]])</f>
        <v>2018-12</v>
      </c>
    </row>
    <row r="7354" spans="1:4" x14ac:dyDescent="0.25">
      <c r="A7354" t="s">
        <v>3218</v>
      </c>
      <c r="B7354">
        <v>1</v>
      </c>
      <c r="C7354" s="54">
        <v>43466</v>
      </c>
      <c r="D7354" s="3" t="str">
        <f>YEAR(Datos_Consumo[[#This Row],[FECHA]])&amp;"-"&amp;MONTH(Datos_Consumo[[#This Row],[FECHA]])</f>
        <v>2019-1</v>
      </c>
    </row>
    <row r="7355" spans="1:4" x14ac:dyDescent="0.25">
      <c r="A7355" t="s">
        <v>3219</v>
      </c>
      <c r="B7355">
        <v>395</v>
      </c>
      <c r="C7355" s="54">
        <v>43313</v>
      </c>
      <c r="D7355" s="3" t="str">
        <f>YEAR(Datos_Consumo[[#This Row],[FECHA]])&amp;"-"&amp;MONTH(Datos_Consumo[[#This Row],[FECHA]])</f>
        <v>2018-8</v>
      </c>
    </row>
    <row r="7356" spans="1:4" x14ac:dyDescent="0.25">
      <c r="A7356" t="s">
        <v>3219</v>
      </c>
      <c r="B7356">
        <v>195</v>
      </c>
      <c r="C7356" s="54">
        <v>43344</v>
      </c>
      <c r="D7356" s="3" t="str">
        <f>YEAR(Datos_Consumo[[#This Row],[FECHA]])&amp;"-"&amp;MONTH(Datos_Consumo[[#This Row],[FECHA]])</f>
        <v>2018-9</v>
      </c>
    </row>
    <row r="7357" spans="1:4" x14ac:dyDescent="0.25">
      <c r="A7357" t="s">
        <v>3219</v>
      </c>
      <c r="B7357">
        <v>211</v>
      </c>
      <c r="C7357" s="54">
        <v>43374</v>
      </c>
      <c r="D7357" s="3" t="str">
        <f>YEAR(Datos_Consumo[[#This Row],[FECHA]])&amp;"-"&amp;MONTH(Datos_Consumo[[#This Row],[FECHA]])</f>
        <v>2018-10</v>
      </c>
    </row>
    <row r="7358" spans="1:4" x14ac:dyDescent="0.25">
      <c r="A7358" t="s">
        <v>3219</v>
      </c>
      <c r="B7358">
        <v>379</v>
      </c>
      <c r="C7358" s="54">
        <v>43405</v>
      </c>
      <c r="D7358" s="3" t="str">
        <f>YEAR(Datos_Consumo[[#This Row],[FECHA]])&amp;"-"&amp;MONTH(Datos_Consumo[[#This Row],[FECHA]])</f>
        <v>2018-11</v>
      </c>
    </row>
    <row r="7359" spans="1:4" x14ac:dyDescent="0.25">
      <c r="A7359" t="s">
        <v>3219</v>
      </c>
      <c r="B7359">
        <v>181</v>
      </c>
      <c r="C7359" s="54">
        <v>43435</v>
      </c>
      <c r="D7359" s="3" t="str">
        <f>YEAR(Datos_Consumo[[#This Row],[FECHA]])&amp;"-"&amp;MONTH(Datos_Consumo[[#This Row],[FECHA]])</f>
        <v>2018-12</v>
      </c>
    </row>
    <row r="7360" spans="1:4" x14ac:dyDescent="0.25">
      <c r="A7360" t="s">
        <v>3219</v>
      </c>
      <c r="B7360">
        <v>233</v>
      </c>
      <c r="C7360" s="54">
        <v>43466</v>
      </c>
      <c r="D7360" s="3" t="str">
        <f>YEAR(Datos_Consumo[[#This Row],[FECHA]])&amp;"-"&amp;MONTH(Datos_Consumo[[#This Row],[FECHA]])</f>
        <v>2019-1</v>
      </c>
    </row>
    <row r="7361" spans="1:4" x14ac:dyDescent="0.25">
      <c r="A7361" t="s">
        <v>3220</v>
      </c>
      <c r="B7361">
        <v>146</v>
      </c>
      <c r="C7361" s="54">
        <v>43313</v>
      </c>
      <c r="D7361" s="3" t="str">
        <f>YEAR(Datos_Consumo[[#This Row],[FECHA]])&amp;"-"&amp;MONTH(Datos_Consumo[[#This Row],[FECHA]])</f>
        <v>2018-8</v>
      </c>
    </row>
    <row r="7362" spans="1:4" x14ac:dyDescent="0.25">
      <c r="A7362" t="s">
        <v>3220</v>
      </c>
      <c r="B7362">
        <v>71</v>
      </c>
      <c r="C7362" s="54">
        <v>43344</v>
      </c>
      <c r="D7362" s="3" t="str">
        <f>YEAR(Datos_Consumo[[#This Row],[FECHA]])&amp;"-"&amp;MONTH(Datos_Consumo[[#This Row],[FECHA]])</f>
        <v>2018-9</v>
      </c>
    </row>
    <row r="7363" spans="1:4" x14ac:dyDescent="0.25">
      <c r="A7363" t="s">
        <v>3220</v>
      </c>
      <c r="B7363">
        <v>105</v>
      </c>
      <c r="C7363" s="54">
        <v>43374</v>
      </c>
      <c r="D7363" s="3" t="str">
        <f>YEAR(Datos_Consumo[[#This Row],[FECHA]])&amp;"-"&amp;MONTH(Datos_Consumo[[#This Row],[FECHA]])</f>
        <v>2018-10</v>
      </c>
    </row>
    <row r="7364" spans="1:4" x14ac:dyDescent="0.25">
      <c r="A7364" t="s">
        <v>3220</v>
      </c>
      <c r="B7364">
        <v>174</v>
      </c>
      <c r="C7364" s="54">
        <v>43405</v>
      </c>
      <c r="D7364" s="3" t="str">
        <f>YEAR(Datos_Consumo[[#This Row],[FECHA]])&amp;"-"&amp;MONTH(Datos_Consumo[[#This Row],[FECHA]])</f>
        <v>2018-11</v>
      </c>
    </row>
    <row r="7365" spans="1:4" x14ac:dyDescent="0.25">
      <c r="A7365" t="s">
        <v>3220</v>
      </c>
      <c r="B7365">
        <v>16</v>
      </c>
      <c r="C7365" s="54">
        <v>43435</v>
      </c>
      <c r="D7365" s="3" t="str">
        <f>YEAR(Datos_Consumo[[#This Row],[FECHA]])&amp;"-"&amp;MONTH(Datos_Consumo[[#This Row],[FECHA]])</f>
        <v>2018-12</v>
      </c>
    </row>
    <row r="7366" spans="1:4" x14ac:dyDescent="0.25">
      <c r="A7366" t="s">
        <v>3220</v>
      </c>
      <c r="B7366">
        <v>30</v>
      </c>
      <c r="C7366" s="54">
        <v>43466</v>
      </c>
      <c r="D7366" s="3" t="str">
        <f>YEAR(Datos_Consumo[[#This Row],[FECHA]])&amp;"-"&amp;MONTH(Datos_Consumo[[#This Row],[FECHA]])</f>
        <v>2019-1</v>
      </c>
    </row>
    <row r="7367" spans="1:4" x14ac:dyDescent="0.25">
      <c r="A7367" t="s">
        <v>3221</v>
      </c>
      <c r="B7367">
        <v>74</v>
      </c>
      <c r="C7367" s="54">
        <v>43313</v>
      </c>
      <c r="D7367" s="3" t="str">
        <f>YEAR(Datos_Consumo[[#This Row],[FECHA]])&amp;"-"&amp;MONTH(Datos_Consumo[[#This Row],[FECHA]])</f>
        <v>2018-8</v>
      </c>
    </row>
    <row r="7368" spans="1:4" x14ac:dyDescent="0.25">
      <c r="A7368" t="s">
        <v>3221</v>
      </c>
      <c r="B7368">
        <v>41</v>
      </c>
      <c r="C7368" s="54">
        <v>43344</v>
      </c>
      <c r="D7368" s="3" t="str">
        <f>YEAR(Datos_Consumo[[#This Row],[FECHA]])&amp;"-"&amp;MONTH(Datos_Consumo[[#This Row],[FECHA]])</f>
        <v>2018-9</v>
      </c>
    </row>
    <row r="7369" spans="1:4" x14ac:dyDescent="0.25">
      <c r="A7369" t="s">
        <v>3221</v>
      </c>
      <c r="B7369">
        <v>49</v>
      </c>
      <c r="C7369" s="54">
        <v>43374</v>
      </c>
      <c r="D7369" s="3" t="str">
        <f>YEAR(Datos_Consumo[[#This Row],[FECHA]])&amp;"-"&amp;MONTH(Datos_Consumo[[#This Row],[FECHA]])</f>
        <v>2018-10</v>
      </c>
    </row>
    <row r="7370" spans="1:4" x14ac:dyDescent="0.25">
      <c r="A7370" t="s">
        <v>3221</v>
      </c>
      <c r="B7370">
        <v>28</v>
      </c>
      <c r="C7370" s="54">
        <v>43405</v>
      </c>
      <c r="D7370" s="3" t="str">
        <f>YEAR(Datos_Consumo[[#This Row],[FECHA]])&amp;"-"&amp;MONTH(Datos_Consumo[[#This Row],[FECHA]])</f>
        <v>2018-11</v>
      </c>
    </row>
    <row r="7371" spans="1:4" x14ac:dyDescent="0.25">
      <c r="A7371" t="s">
        <v>3221</v>
      </c>
      <c r="B7371">
        <v>6</v>
      </c>
      <c r="C7371" s="54">
        <v>43435</v>
      </c>
      <c r="D7371" s="3" t="str">
        <f>YEAR(Datos_Consumo[[#This Row],[FECHA]])&amp;"-"&amp;MONTH(Datos_Consumo[[#This Row],[FECHA]])</f>
        <v>2018-12</v>
      </c>
    </row>
    <row r="7372" spans="1:4" x14ac:dyDescent="0.25">
      <c r="A7372" t="s">
        <v>3221</v>
      </c>
      <c r="B7372">
        <v>57</v>
      </c>
      <c r="C7372" s="54">
        <v>43466</v>
      </c>
      <c r="D7372" s="3" t="str">
        <f>YEAR(Datos_Consumo[[#This Row],[FECHA]])&amp;"-"&amp;MONTH(Datos_Consumo[[#This Row],[FECHA]])</f>
        <v>2019-1</v>
      </c>
    </row>
    <row r="7373" spans="1:4" x14ac:dyDescent="0.25">
      <c r="A7373" t="s">
        <v>3222</v>
      </c>
      <c r="B7373">
        <v>12</v>
      </c>
      <c r="C7373" s="54">
        <v>43313</v>
      </c>
      <c r="D7373" s="3" t="str">
        <f>YEAR(Datos_Consumo[[#This Row],[FECHA]])&amp;"-"&amp;MONTH(Datos_Consumo[[#This Row],[FECHA]])</f>
        <v>2018-8</v>
      </c>
    </row>
    <row r="7374" spans="1:4" x14ac:dyDescent="0.25">
      <c r="A7374" t="s">
        <v>3222</v>
      </c>
      <c r="B7374">
        <v>10</v>
      </c>
      <c r="C7374" s="54">
        <v>43344</v>
      </c>
      <c r="D7374" s="3" t="str">
        <f>YEAR(Datos_Consumo[[#This Row],[FECHA]])&amp;"-"&amp;MONTH(Datos_Consumo[[#This Row],[FECHA]])</f>
        <v>2018-9</v>
      </c>
    </row>
    <row r="7375" spans="1:4" x14ac:dyDescent="0.25">
      <c r="A7375" t="s">
        <v>3222</v>
      </c>
      <c r="B7375">
        <v>7</v>
      </c>
      <c r="C7375" s="54">
        <v>43374</v>
      </c>
      <c r="D7375" s="3" t="str">
        <f>YEAR(Datos_Consumo[[#This Row],[FECHA]])&amp;"-"&amp;MONTH(Datos_Consumo[[#This Row],[FECHA]])</f>
        <v>2018-10</v>
      </c>
    </row>
    <row r="7376" spans="1:4" x14ac:dyDescent="0.25">
      <c r="A7376" t="s">
        <v>3222</v>
      </c>
      <c r="B7376">
        <v>12</v>
      </c>
      <c r="C7376" s="54">
        <v>43405</v>
      </c>
      <c r="D7376" s="3" t="str">
        <f>YEAR(Datos_Consumo[[#This Row],[FECHA]])&amp;"-"&amp;MONTH(Datos_Consumo[[#This Row],[FECHA]])</f>
        <v>2018-11</v>
      </c>
    </row>
    <row r="7377" spans="1:4" x14ac:dyDescent="0.25">
      <c r="A7377" t="s">
        <v>3222</v>
      </c>
      <c r="B7377">
        <v>7</v>
      </c>
      <c r="C7377" s="54">
        <v>43435</v>
      </c>
      <c r="D7377" s="3" t="str">
        <f>YEAR(Datos_Consumo[[#This Row],[FECHA]])&amp;"-"&amp;MONTH(Datos_Consumo[[#This Row],[FECHA]])</f>
        <v>2018-12</v>
      </c>
    </row>
    <row r="7378" spans="1:4" x14ac:dyDescent="0.25">
      <c r="A7378" t="s">
        <v>3223</v>
      </c>
      <c r="B7378">
        <v>27</v>
      </c>
      <c r="C7378" s="54">
        <v>43313</v>
      </c>
      <c r="D7378" s="3" t="str">
        <f>YEAR(Datos_Consumo[[#This Row],[FECHA]])&amp;"-"&amp;MONTH(Datos_Consumo[[#This Row],[FECHA]])</f>
        <v>2018-8</v>
      </c>
    </row>
    <row r="7379" spans="1:4" x14ac:dyDescent="0.25">
      <c r="A7379" t="s">
        <v>3223</v>
      </c>
      <c r="B7379">
        <v>3</v>
      </c>
      <c r="C7379" s="54">
        <v>43344</v>
      </c>
      <c r="D7379" s="3" t="str">
        <f>YEAR(Datos_Consumo[[#This Row],[FECHA]])&amp;"-"&amp;MONTH(Datos_Consumo[[#This Row],[FECHA]])</f>
        <v>2018-9</v>
      </c>
    </row>
    <row r="7380" spans="1:4" x14ac:dyDescent="0.25">
      <c r="A7380" t="s">
        <v>3223</v>
      </c>
      <c r="B7380">
        <v>23</v>
      </c>
      <c r="C7380" s="54">
        <v>43374</v>
      </c>
      <c r="D7380" s="3" t="str">
        <f>YEAR(Datos_Consumo[[#This Row],[FECHA]])&amp;"-"&amp;MONTH(Datos_Consumo[[#This Row],[FECHA]])</f>
        <v>2018-10</v>
      </c>
    </row>
    <row r="7381" spans="1:4" x14ac:dyDescent="0.25">
      <c r="A7381" t="s">
        <v>3223</v>
      </c>
      <c r="B7381">
        <v>31</v>
      </c>
      <c r="C7381" s="54">
        <v>43405</v>
      </c>
      <c r="D7381" s="3" t="str">
        <f>YEAR(Datos_Consumo[[#This Row],[FECHA]])&amp;"-"&amp;MONTH(Datos_Consumo[[#This Row],[FECHA]])</f>
        <v>2018-11</v>
      </c>
    </row>
    <row r="7382" spans="1:4" x14ac:dyDescent="0.25">
      <c r="A7382" t="s">
        <v>3223</v>
      </c>
      <c r="B7382">
        <v>13</v>
      </c>
      <c r="C7382" s="54">
        <v>43435</v>
      </c>
      <c r="D7382" s="3" t="str">
        <f>YEAR(Datos_Consumo[[#This Row],[FECHA]])&amp;"-"&amp;MONTH(Datos_Consumo[[#This Row],[FECHA]])</f>
        <v>2018-12</v>
      </c>
    </row>
    <row r="7383" spans="1:4" x14ac:dyDescent="0.25">
      <c r="A7383" t="s">
        <v>3223</v>
      </c>
      <c r="B7383">
        <v>6</v>
      </c>
      <c r="C7383" s="54">
        <v>43466</v>
      </c>
      <c r="D7383" s="3" t="str">
        <f>YEAR(Datos_Consumo[[#This Row],[FECHA]])&amp;"-"&amp;MONTH(Datos_Consumo[[#This Row],[FECHA]])</f>
        <v>2019-1</v>
      </c>
    </row>
    <row r="7384" spans="1:4" x14ac:dyDescent="0.25">
      <c r="A7384" t="s">
        <v>3224</v>
      </c>
      <c r="B7384">
        <v>8</v>
      </c>
      <c r="C7384" s="54">
        <v>43313</v>
      </c>
      <c r="D7384" s="3" t="str">
        <f>YEAR(Datos_Consumo[[#This Row],[FECHA]])&amp;"-"&amp;MONTH(Datos_Consumo[[#This Row],[FECHA]])</f>
        <v>2018-8</v>
      </c>
    </row>
    <row r="7385" spans="1:4" x14ac:dyDescent="0.25">
      <c r="A7385" t="s">
        <v>3224</v>
      </c>
      <c r="B7385">
        <v>4</v>
      </c>
      <c r="C7385" s="54">
        <v>43344</v>
      </c>
      <c r="D7385" s="3" t="str">
        <f>YEAR(Datos_Consumo[[#This Row],[FECHA]])&amp;"-"&amp;MONTH(Datos_Consumo[[#This Row],[FECHA]])</f>
        <v>2018-9</v>
      </c>
    </row>
    <row r="7386" spans="1:4" x14ac:dyDescent="0.25">
      <c r="A7386" t="s">
        <v>3224</v>
      </c>
      <c r="B7386">
        <v>13</v>
      </c>
      <c r="C7386" s="54">
        <v>43374</v>
      </c>
      <c r="D7386" s="3" t="str">
        <f>YEAR(Datos_Consumo[[#This Row],[FECHA]])&amp;"-"&amp;MONTH(Datos_Consumo[[#This Row],[FECHA]])</f>
        <v>2018-10</v>
      </c>
    </row>
    <row r="7387" spans="1:4" x14ac:dyDescent="0.25">
      <c r="A7387" t="s">
        <v>3224</v>
      </c>
      <c r="B7387">
        <v>3</v>
      </c>
      <c r="C7387" s="54">
        <v>43405</v>
      </c>
      <c r="D7387" s="3" t="str">
        <f>YEAR(Datos_Consumo[[#This Row],[FECHA]])&amp;"-"&amp;MONTH(Datos_Consumo[[#This Row],[FECHA]])</f>
        <v>2018-11</v>
      </c>
    </row>
    <row r="7388" spans="1:4" x14ac:dyDescent="0.25">
      <c r="A7388" t="s">
        <v>3224</v>
      </c>
      <c r="B7388">
        <v>1</v>
      </c>
      <c r="C7388" s="54">
        <v>43435</v>
      </c>
      <c r="D7388" s="3" t="str">
        <f>YEAR(Datos_Consumo[[#This Row],[FECHA]])&amp;"-"&amp;MONTH(Datos_Consumo[[#This Row],[FECHA]])</f>
        <v>2018-12</v>
      </c>
    </row>
    <row r="7389" spans="1:4" x14ac:dyDescent="0.25">
      <c r="A7389" t="s">
        <v>3225</v>
      </c>
      <c r="B7389">
        <v>2</v>
      </c>
      <c r="C7389" s="54">
        <v>43313</v>
      </c>
      <c r="D7389" s="3" t="str">
        <f>YEAR(Datos_Consumo[[#This Row],[FECHA]])&amp;"-"&amp;MONTH(Datos_Consumo[[#This Row],[FECHA]])</f>
        <v>2018-8</v>
      </c>
    </row>
    <row r="7390" spans="1:4" x14ac:dyDescent="0.25">
      <c r="A7390" t="s">
        <v>3225</v>
      </c>
      <c r="B7390">
        <v>4</v>
      </c>
      <c r="C7390" s="54">
        <v>43344</v>
      </c>
      <c r="D7390" s="3" t="str">
        <f>YEAR(Datos_Consumo[[#This Row],[FECHA]])&amp;"-"&amp;MONTH(Datos_Consumo[[#This Row],[FECHA]])</f>
        <v>2018-9</v>
      </c>
    </row>
    <row r="7391" spans="1:4" x14ac:dyDescent="0.25">
      <c r="A7391" t="s">
        <v>3225</v>
      </c>
      <c r="B7391">
        <v>7</v>
      </c>
      <c r="C7391" s="54">
        <v>43374</v>
      </c>
      <c r="D7391" s="3" t="str">
        <f>YEAR(Datos_Consumo[[#This Row],[FECHA]])&amp;"-"&amp;MONTH(Datos_Consumo[[#This Row],[FECHA]])</f>
        <v>2018-10</v>
      </c>
    </row>
    <row r="7392" spans="1:4" x14ac:dyDescent="0.25">
      <c r="A7392" t="s">
        <v>3225</v>
      </c>
      <c r="B7392">
        <v>6</v>
      </c>
      <c r="C7392" s="54">
        <v>43405</v>
      </c>
      <c r="D7392" s="3" t="str">
        <f>YEAR(Datos_Consumo[[#This Row],[FECHA]])&amp;"-"&amp;MONTH(Datos_Consumo[[#This Row],[FECHA]])</f>
        <v>2018-11</v>
      </c>
    </row>
    <row r="7393" spans="1:4" x14ac:dyDescent="0.25">
      <c r="A7393" t="s">
        <v>3225</v>
      </c>
      <c r="B7393">
        <v>1</v>
      </c>
      <c r="C7393" s="54">
        <v>43435</v>
      </c>
      <c r="D7393" s="3" t="str">
        <f>YEAR(Datos_Consumo[[#This Row],[FECHA]])&amp;"-"&amp;MONTH(Datos_Consumo[[#This Row],[FECHA]])</f>
        <v>2018-12</v>
      </c>
    </row>
    <row r="7394" spans="1:4" x14ac:dyDescent="0.25">
      <c r="A7394" t="s">
        <v>3225</v>
      </c>
      <c r="B7394">
        <v>3</v>
      </c>
      <c r="C7394" s="54">
        <v>43466</v>
      </c>
      <c r="D7394" s="3" t="str">
        <f>YEAR(Datos_Consumo[[#This Row],[FECHA]])&amp;"-"&amp;MONTH(Datos_Consumo[[#This Row],[FECHA]])</f>
        <v>2019-1</v>
      </c>
    </row>
    <row r="7395" spans="1:4" x14ac:dyDescent="0.25">
      <c r="A7395" t="s">
        <v>3226</v>
      </c>
      <c r="B7395">
        <v>43</v>
      </c>
      <c r="C7395" s="54">
        <v>43313</v>
      </c>
      <c r="D7395" s="3" t="str">
        <f>YEAR(Datos_Consumo[[#This Row],[FECHA]])&amp;"-"&amp;MONTH(Datos_Consumo[[#This Row],[FECHA]])</f>
        <v>2018-8</v>
      </c>
    </row>
    <row r="7396" spans="1:4" x14ac:dyDescent="0.25">
      <c r="A7396" t="s">
        <v>3226</v>
      </c>
      <c r="B7396">
        <v>1</v>
      </c>
      <c r="C7396" s="54">
        <v>43344</v>
      </c>
      <c r="D7396" s="3" t="str">
        <f>YEAR(Datos_Consumo[[#This Row],[FECHA]])&amp;"-"&amp;MONTH(Datos_Consumo[[#This Row],[FECHA]])</f>
        <v>2018-9</v>
      </c>
    </row>
    <row r="7397" spans="1:4" x14ac:dyDescent="0.25">
      <c r="A7397" t="s">
        <v>3226</v>
      </c>
      <c r="B7397">
        <v>1</v>
      </c>
      <c r="C7397" s="54">
        <v>43435</v>
      </c>
      <c r="D7397" s="3" t="str">
        <f>YEAR(Datos_Consumo[[#This Row],[FECHA]])&amp;"-"&amp;MONTH(Datos_Consumo[[#This Row],[FECHA]])</f>
        <v>2018-12</v>
      </c>
    </row>
    <row r="7398" spans="1:4" x14ac:dyDescent="0.25">
      <c r="A7398" t="s">
        <v>3227</v>
      </c>
      <c r="B7398">
        <v>23</v>
      </c>
      <c r="C7398" s="54">
        <v>43344</v>
      </c>
      <c r="D7398" s="3" t="str">
        <f>YEAR(Datos_Consumo[[#This Row],[FECHA]])&amp;"-"&amp;MONTH(Datos_Consumo[[#This Row],[FECHA]])</f>
        <v>2018-9</v>
      </c>
    </row>
    <row r="7399" spans="1:4" x14ac:dyDescent="0.25">
      <c r="A7399" t="s">
        <v>3227</v>
      </c>
      <c r="B7399">
        <v>53</v>
      </c>
      <c r="C7399" s="54">
        <v>43374</v>
      </c>
      <c r="D7399" s="3" t="str">
        <f>YEAR(Datos_Consumo[[#This Row],[FECHA]])&amp;"-"&amp;MONTH(Datos_Consumo[[#This Row],[FECHA]])</f>
        <v>2018-10</v>
      </c>
    </row>
    <row r="7400" spans="1:4" x14ac:dyDescent="0.25">
      <c r="A7400" t="s">
        <v>3227</v>
      </c>
      <c r="B7400">
        <v>50</v>
      </c>
      <c r="C7400" s="54">
        <v>43405</v>
      </c>
      <c r="D7400" s="3" t="str">
        <f>YEAR(Datos_Consumo[[#This Row],[FECHA]])&amp;"-"&amp;MONTH(Datos_Consumo[[#This Row],[FECHA]])</f>
        <v>2018-11</v>
      </c>
    </row>
    <row r="7401" spans="1:4" x14ac:dyDescent="0.25">
      <c r="A7401" t="s">
        <v>3227</v>
      </c>
      <c r="B7401">
        <v>33</v>
      </c>
      <c r="C7401" s="54">
        <v>43435</v>
      </c>
      <c r="D7401" s="3" t="str">
        <f>YEAR(Datos_Consumo[[#This Row],[FECHA]])&amp;"-"&amp;MONTH(Datos_Consumo[[#This Row],[FECHA]])</f>
        <v>2018-12</v>
      </c>
    </row>
    <row r="7402" spans="1:4" x14ac:dyDescent="0.25">
      <c r="A7402" t="s">
        <v>3227</v>
      </c>
      <c r="B7402">
        <v>40</v>
      </c>
      <c r="C7402" s="54">
        <v>43466</v>
      </c>
      <c r="D7402" s="3" t="str">
        <f>YEAR(Datos_Consumo[[#This Row],[FECHA]])&amp;"-"&amp;MONTH(Datos_Consumo[[#This Row],[FECHA]])</f>
        <v>2019-1</v>
      </c>
    </row>
    <row r="7403" spans="1:4" x14ac:dyDescent="0.25">
      <c r="A7403" t="s">
        <v>3228</v>
      </c>
      <c r="B7403">
        <v>5</v>
      </c>
      <c r="C7403" s="54">
        <v>43344</v>
      </c>
      <c r="D7403" s="3" t="str">
        <f>YEAR(Datos_Consumo[[#This Row],[FECHA]])&amp;"-"&amp;MONTH(Datos_Consumo[[#This Row],[FECHA]])</f>
        <v>2018-9</v>
      </c>
    </row>
    <row r="7404" spans="1:4" x14ac:dyDescent="0.25">
      <c r="A7404" t="s">
        <v>3228</v>
      </c>
      <c r="B7404">
        <v>10</v>
      </c>
      <c r="C7404" s="54">
        <v>43374</v>
      </c>
      <c r="D7404" s="3" t="str">
        <f>YEAR(Datos_Consumo[[#This Row],[FECHA]])&amp;"-"&amp;MONTH(Datos_Consumo[[#This Row],[FECHA]])</f>
        <v>2018-10</v>
      </c>
    </row>
    <row r="7405" spans="1:4" x14ac:dyDescent="0.25">
      <c r="A7405" t="s">
        <v>3228</v>
      </c>
      <c r="B7405">
        <v>49</v>
      </c>
      <c r="C7405" s="54">
        <v>43405</v>
      </c>
      <c r="D7405" s="3" t="str">
        <f>YEAR(Datos_Consumo[[#This Row],[FECHA]])&amp;"-"&amp;MONTH(Datos_Consumo[[#This Row],[FECHA]])</f>
        <v>2018-11</v>
      </c>
    </row>
    <row r="7406" spans="1:4" x14ac:dyDescent="0.25">
      <c r="A7406" t="s">
        <v>3228</v>
      </c>
      <c r="B7406">
        <v>8</v>
      </c>
      <c r="C7406" s="54">
        <v>43435</v>
      </c>
      <c r="D7406" s="3" t="str">
        <f>YEAR(Datos_Consumo[[#This Row],[FECHA]])&amp;"-"&amp;MONTH(Datos_Consumo[[#This Row],[FECHA]])</f>
        <v>2018-12</v>
      </c>
    </row>
    <row r="7407" spans="1:4" x14ac:dyDescent="0.25">
      <c r="A7407" t="s">
        <v>3228</v>
      </c>
      <c r="B7407">
        <v>3</v>
      </c>
      <c r="C7407" s="54">
        <v>43466</v>
      </c>
      <c r="D7407" s="3" t="str">
        <f>YEAR(Datos_Consumo[[#This Row],[FECHA]])&amp;"-"&amp;MONTH(Datos_Consumo[[#This Row],[FECHA]])</f>
        <v>2019-1</v>
      </c>
    </row>
    <row r="7408" spans="1:4" x14ac:dyDescent="0.25">
      <c r="A7408" t="s">
        <v>3229</v>
      </c>
      <c r="B7408">
        <v>32</v>
      </c>
      <c r="C7408" s="54">
        <v>43313</v>
      </c>
      <c r="D7408" s="3" t="str">
        <f>YEAR(Datos_Consumo[[#This Row],[FECHA]])&amp;"-"&amp;MONTH(Datos_Consumo[[#This Row],[FECHA]])</f>
        <v>2018-8</v>
      </c>
    </row>
    <row r="7409" spans="1:4" x14ac:dyDescent="0.25">
      <c r="A7409" t="s">
        <v>3229</v>
      </c>
      <c r="B7409">
        <v>21</v>
      </c>
      <c r="C7409" s="54">
        <v>43344</v>
      </c>
      <c r="D7409" s="3" t="str">
        <f>YEAR(Datos_Consumo[[#This Row],[FECHA]])&amp;"-"&amp;MONTH(Datos_Consumo[[#This Row],[FECHA]])</f>
        <v>2018-9</v>
      </c>
    </row>
    <row r="7410" spans="1:4" x14ac:dyDescent="0.25">
      <c r="A7410" t="s">
        <v>3229</v>
      </c>
      <c r="B7410">
        <v>45</v>
      </c>
      <c r="C7410" s="54">
        <v>43374</v>
      </c>
      <c r="D7410" s="3" t="str">
        <f>YEAR(Datos_Consumo[[#This Row],[FECHA]])&amp;"-"&amp;MONTH(Datos_Consumo[[#This Row],[FECHA]])</f>
        <v>2018-10</v>
      </c>
    </row>
    <row r="7411" spans="1:4" x14ac:dyDescent="0.25">
      <c r="A7411" t="s">
        <v>3229</v>
      </c>
      <c r="B7411">
        <v>24</v>
      </c>
      <c r="C7411" s="54">
        <v>43405</v>
      </c>
      <c r="D7411" s="3" t="str">
        <f>YEAR(Datos_Consumo[[#This Row],[FECHA]])&amp;"-"&amp;MONTH(Datos_Consumo[[#This Row],[FECHA]])</f>
        <v>2018-11</v>
      </c>
    </row>
    <row r="7412" spans="1:4" x14ac:dyDescent="0.25">
      <c r="A7412" t="s">
        <v>3229</v>
      </c>
      <c r="B7412">
        <v>10</v>
      </c>
      <c r="C7412" s="54">
        <v>43435</v>
      </c>
      <c r="D7412" s="3" t="str">
        <f>YEAR(Datos_Consumo[[#This Row],[FECHA]])&amp;"-"&amp;MONTH(Datos_Consumo[[#This Row],[FECHA]])</f>
        <v>2018-12</v>
      </c>
    </row>
    <row r="7413" spans="1:4" x14ac:dyDescent="0.25">
      <c r="A7413" t="s">
        <v>3229</v>
      </c>
      <c r="B7413">
        <v>23</v>
      </c>
      <c r="C7413" s="54">
        <v>43466</v>
      </c>
      <c r="D7413" s="3" t="str">
        <f>YEAR(Datos_Consumo[[#This Row],[FECHA]])&amp;"-"&amp;MONTH(Datos_Consumo[[#This Row],[FECHA]])</f>
        <v>2019-1</v>
      </c>
    </row>
    <row r="7414" spans="1:4" x14ac:dyDescent="0.25">
      <c r="A7414" t="s">
        <v>3230</v>
      </c>
      <c r="B7414">
        <v>4</v>
      </c>
      <c r="C7414" s="54">
        <v>43313</v>
      </c>
      <c r="D7414" s="3" t="str">
        <f>YEAR(Datos_Consumo[[#This Row],[FECHA]])&amp;"-"&amp;MONTH(Datos_Consumo[[#This Row],[FECHA]])</f>
        <v>2018-8</v>
      </c>
    </row>
    <row r="7415" spans="1:4" x14ac:dyDescent="0.25">
      <c r="A7415" t="s">
        <v>3230</v>
      </c>
      <c r="B7415">
        <v>7</v>
      </c>
      <c r="C7415" s="54">
        <v>43344</v>
      </c>
      <c r="D7415" s="3" t="str">
        <f>YEAR(Datos_Consumo[[#This Row],[FECHA]])&amp;"-"&amp;MONTH(Datos_Consumo[[#This Row],[FECHA]])</f>
        <v>2018-9</v>
      </c>
    </row>
    <row r="7416" spans="1:4" x14ac:dyDescent="0.25">
      <c r="A7416" t="s">
        <v>3230</v>
      </c>
      <c r="B7416">
        <v>13</v>
      </c>
      <c r="C7416" s="54">
        <v>43374</v>
      </c>
      <c r="D7416" s="3" t="str">
        <f>YEAR(Datos_Consumo[[#This Row],[FECHA]])&amp;"-"&amp;MONTH(Datos_Consumo[[#This Row],[FECHA]])</f>
        <v>2018-10</v>
      </c>
    </row>
    <row r="7417" spans="1:4" x14ac:dyDescent="0.25">
      <c r="A7417" t="s">
        <v>3230</v>
      </c>
      <c r="B7417">
        <v>60</v>
      </c>
      <c r="C7417" s="54">
        <v>43405</v>
      </c>
      <c r="D7417" s="3" t="str">
        <f>YEAR(Datos_Consumo[[#This Row],[FECHA]])&amp;"-"&amp;MONTH(Datos_Consumo[[#This Row],[FECHA]])</f>
        <v>2018-11</v>
      </c>
    </row>
    <row r="7418" spans="1:4" x14ac:dyDescent="0.25">
      <c r="A7418" t="s">
        <v>3230</v>
      </c>
      <c r="B7418">
        <v>22</v>
      </c>
      <c r="C7418" s="54">
        <v>43435</v>
      </c>
      <c r="D7418" s="3" t="str">
        <f>YEAR(Datos_Consumo[[#This Row],[FECHA]])&amp;"-"&amp;MONTH(Datos_Consumo[[#This Row],[FECHA]])</f>
        <v>2018-12</v>
      </c>
    </row>
    <row r="7419" spans="1:4" x14ac:dyDescent="0.25">
      <c r="A7419" t="s">
        <v>3230</v>
      </c>
      <c r="B7419">
        <v>6</v>
      </c>
      <c r="C7419" s="54">
        <v>43466</v>
      </c>
      <c r="D7419" s="3" t="str">
        <f>YEAR(Datos_Consumo[[#This Row],[FECHA]])&amp;"-"&amp;MONTH(Datos_Consumo[[#This Row],[FECHA]])</f>
        <v>2019-1</v>
      </c>
    </row>
    <row r="7420" spans="1:4" x14ac:dyDescent="0.25">
      <c r="A7420" t="s">
        <v>3231</v>
      </c>
      <c r="B7420">
        <v>10</v>
      </c>
      <c r="C7420" s="54">
        <v>43313</v>
      </c>
      <c r="D7420" s="3" t="str">
        <f>YEAR(Datos_Consumo[[#This Row],[FECHA]])&amp;"-"&amp;MONTH(Datos_Consumo[[#This Row],[FECHA]])</f>
        <v>2018-8</v>
      </c>
    </row>
    <row r="7421" spans="1:4" x14ac:dyDescent="0.25">
      <c r="A7421" t="s">
        <v>3231</v>
      </c>
      <c r="B7421">
        <v>23</v>
      </c>
      <c r="C7421" s="54">
        <v>43344</v>
      </c>
      <c r="D7421" s="3" t="str">
        <f>YEAR(Datos_Consumo[[#This Row],[FECHA]])&amp;"-"&amp;MONTH(Datos_Consumo[[#This Row],[FECHA]])</f>
        <v>2018-9</v>
      </c>
    </row>
    <row r="7422" spans="1:4" x14ac:dyDescent="0.25">
      <c r="A7422" t="s">
        <v>3231</v>
      </c>
      <c r="B7422">
        <v>18</v>
      </c>
      <c r="C7422" s="54">
        <v>43374</v>
      </c>
      <c r="D7422" s="3" t="str">
        <f>YEAR(Datos_Consumo[[#This Row],[FECHA]])&amp;"-"&amp;MONTH(Datos_Consumo[[#This Row],[FECHA]])</f>
        <v>2018-10</v>
      </c>
    </row>
    <row r="7423" spans="1:4" x14ac:dyDescent="0.25">
      <c r="A7423" t="s">
        <v>3231</v>
      </c>
      <c r="B7423">
        <v>28</v>
      </c>
      <c r="C7423" s="54">
        <v>43405</v>
      </c>
      <c r="D7423" s="3" t="str">
        <f>YEAR(Datos_Consumo[[#This Row],[FECHA]])&amp;"-"&amp;MONTH(Datos_Consumo[[#This Row],[FECHA]])</f>
        <v>2018-11</v>
      </c>
    </row>
    <row r="7424" spans="1:4" x14ac:dyDescent="0.25">
      <c r="A7424" t="s">
        <v>3231</v>
      </c>
      <c r="B7424">
        <v>4</v>
      </c>
      <c r="C7424" s="54">
        <v>43435</v>
      </c>
      <c r="D7424" s="3" t="str">
        <f>YEAR(Datos_Consumo[[#This Row],[FECHA]])&amp;"-"&amp;MONTH(Datos_Consumo[[#This Row],[FECHA]])</f>
        <v>2018-12</v>
      </c>
    </row>
    <row r="7425" spans="1:4" x14ac:dyDescent="0.25">
      <c r="A7425" t="s">
        <v>3231</v>
      </c>
      <c r="B7425">
        <v>4</v>
      </c>
      <c r="C7425" s="54">
        <v>43466</v>
      </c>
      <c r="D7425" s="3" t="str">
        <f>YEAR(Datos_Consumo[[#This Row],[FECHA]])&amp;"-"&amp;MONTH(Datos_Consumo[[#This Row],[FECHA]])</f>
        <v>2019-1</v>
      </c>
    </row>
    <row r="7426" spans="1:4" x14ac:dyDescent="0.25">
      <c r="A7426" t="s">
        <v>3232</v>
      </c>
      <c r="B7426">
        <v>40</v>
      </c>
      <c r="C7426" s="54">
        <v>43313</v>
      </c>
      <c r="D7426" s="3" t="str">
        <f>YEAR(Datos_Consumo[[#This Row],[FECHA]])&amp;"-"&amp;MONTH(Datos_Consumo[[#This Row],[FECHA]])</f>
        <v>2018-8</v>
      </c>
    </row>
    <row r="7427" spans="1:4" x14ac:dyDescent="0.25">
      <c r="A7427" t="s">
        <v>3232</v>
      </c>
      <c r="B7427">
        <v>12</v>
      </c>
      <c r="C7427" s="54">
        <v>43344</v>
      </c>
      <c r="D7427" s="3" t="str">
        <f>YEAR(Datos_Consumo[[#This Row],[FECHA]])&amp;"-"&amp;MONTH(Datos_Consumo[[#This Row],[FECHA]])</f>
        <v>2018-9</v>
      </c>
    </row>
    <row r="7428" spans="1:4" x14ac:dyDescent="0.25">
      <c r="A7428" t="s">
        <v>3232</v>
      </c>
      <c r="B7428">
        <v>50</v>
      </c>
      <c r="C7428" s="54">
        <v>43374</v>
      </c>
      <c r="D7428" s="3" t="str">
        <f>YEAR(Datos_Consumo[[#This Row],[FECHA]])&amp;"-"&amp;MONTH(Datos_Consumo[[#This Row],[FECHA]])</f>
        <v>2018-10</v>
      </c>
    </row>
    <row r="7429" spans="1:4" x14ac:dyDescent="0.25">
      <c r="A7429" t="s">
        <v>3232</v>
      </c>
      <c r="B7429">
        <v>33</v>
      </c>
      <c r="C7429" s="54">
        <v>43405</v>
      </c>
      <c r="D7429" s="3" t="str">
        <f>YEAR(Datos_Consumo[[#This Row],[FECHA]])&amp;"-"&amp;MONTH(Datos_Consumo[[#This Row],[FECHA]])</f>
        <v>2018-11</v>
      </c>
    </row>
    <row r="7430" spans="1:4" x14ac:dyDescent="0.25">
      <c r="A7430" t="s">
        <v>3232</v>
      </c>
      <c r="B7430">
        <v>33</v>
      </c>
      <c r="C7430" s="54">
        <v>43435</v>
      </c>
      <c r="D7430" s="3" t="str">
        <f>YEAR(Datos_Consumo[[#This Row],[FECHA]])&amp;"-"&amp;MONTH(Datos_Consumo[[#This Row],[FECHA]])</f>
        <v>2018-12</v>
      </c>
    </row>
    <row r="7431" spans="1:4" x14ac:dyDescent="0.25">
      <c r="A7431" t="s">
        <v>3232</v>
      </c>
      <c r="B7431">
        <v>22</v>
      </c>
      <c r="C7431" s="54">
        <v>43466</v>
      </c>
      <c r="D7431" s="3" t="str">
        <f>YEAR(Datos_Consumo[[#This Row],[FECHA]])&amp;"-"&amp;MONTH(Datos_Consumo[[#This Row],[FECHA]])</f>
        <v>2019-1</v>
      </c>
    </row>
    <row r="7432" spans="1:4" x14ac:dyDescent="0.25">
      <c r="A7432" t="s">
        <v>3233</v>
      </c>
      <c r="B7432">
        <v>121</v>
      </c>
      <c r="C7432" s="54">
        <v>43313</v>
      </c>
      <c r="D7432" s="3" t="str">
        <f>YEAR(Datos_Consumo[[#This Row],[FECHA]])&amp;"-"&amp;MONTH(Datos_Consumo[[#This Row],[FECHA]])</f>
        <v>2018-8</v>
      </c>
    </row>
    <row r="7433" spans="1:4" x14ac:dyDescent="0.25">
      <c r="A7433" t="s">
        <v>3233</v>
      </c>
      <c r="B7433">
        <v>13</v>
      </c>
      <c r="C7433" s="54">
        <v>43344</v>
      </c>
      <c r="D7433" s="3" t="str">
        <f>YEAR(Datos_Consumo[[#This Row],[FECHA]])&amp;"-"&amp;MONTH(Datos_Consumo[[#This Row],[FECHA]])</f>
        <v>2018-9</v>
      </c>
    </row>
    <row r="7434" spans="1:4" x14ac:dyDescent="0.25">
      <c r="A7434" t="s">
        <v>3233</v>
      </c>
      <c r="B7434">
        <v>11</v>
      </c>
      <c r="C7434" s="54">
        <v>43374</v>
      </c>
      <c r="D7434" s="3" t="str">
        <f>YEAR(Datos_Consumo[[#This Row],[FECHA]])&amp;"-"&amp;MONTH(Datos_Consumo[[#This Row],[FECHA]])</f>
        <v>2018-10</v>
      </c>
    </row>
    <row r="7435" spans="1:4" x14ac:dyDescent="0.25">
      <c r="A7435" t="s">
        <v>3233</v>
      </c>
      <c r="B7435">
        <v>12</v>
      </c>
      <c r="C7435" s="54">
        <v>43405</v>
      </c>
      <c r="D7435" s="3" t="str">
        <f>YEAR(Datos_Consumo[[#This Row],[FECHA]])&amp;"-"&amp;MONTH(Datos_Consumo[[#This Row],[FECHA]])</f>
        <v>2018-11</v>
      </c>
    </row>
    <row r="7436" spans="1:4" x14ac:dyDescent="0.25">
      <c r="A7436" t="s">
        <v>3234</v>
      </c>
      <c r="B7436">
        <v>15</v>
      </c>
      <c r="C7436" s="54">
        <v>43313</v>
      </c>
      <c r="D7436" s="3" t="str">
        <f>YEAR(Datos_Consumo[[#This Row],[FECHA]])&amp;"-"&amp;MONTH(Datos_Consumo[[#This Row],[FECHA]])</f>
        <v>2018-8</v>
      </c>
    </row>
    <row r="7437" spans="1:4" x14ac:dyDescent="0.25">
      <c r="A7437" t="s">
        <v>3234</v>
      </c>
      <c r="B7437">
        <v>18</v>
      </c>
      <c r="C7437" s="54">
        <v>43344</v>
      </c>
      <c r="D7437" s="3" t="str">
        <f>YEAR(Datos_Consumo[[#This Row],[FECHA]])&amp;"-"&amp;MONTH(Datos_Consumo[[#This Row],[FECHA]])</f>
        <v>2018-9</v>
      </c>
    </row>
    <row r="7438" spans="1:4" x14ac:dyDescent="0.25">
      <c r="A7438" t="s">
        <v>3234</v>
      </c>
      <c r="B7438">
        <v>28</v>
      </c>
      <c r="C7438" s="54">
        <v>43374</v>
      </c>
      <c r="D7438" s="3" t="str">
        <f>YEAR(Datos_Consumo[[#This Row],[FECHA]])&amp;"-"&amp;MONTH(Datos_Consumo[[#This Row],[FECHA]])</f>
        <v>2018-10</v>
      </c>
    </row>
    <row r="7439" spans="1:4" x14ac:dyDescent="0.25">
      <c r="A7439" t="s">
        <v>3234</v>
      </c>
      <c r="B7439">
        <v>32</v>
      </c>
      <c r="C7439" s="54">
        <v>43405</v>
      </c>
      <c r="D7439" s="3" t="str">
        <f>YEAR(Datos_Consumo[[#This Row],[FECHA]])&amp;"-"&amp;MONTH(Datos_Consumo[[#This Row],[FECHA]])</f>
        <v>2018-11</v>
      </c>
    </row>
    <row r="7440" spans="1:4" x14ac:dyDescent="0.25">
      <c r="A7440" t="s">
        <v>3234</v>
      </c>
      <c r="B7440">
        <v>30</v>
      </c>
      <c r="C7440" s="54">
        <v>43435</v>
      </c>
      <c r="D7440" s="3" t="str">
        <f>YEAR(Datos_Consumo[[#This Row],[FECHA]])&amp;"-"&amp;MONTH(Datos_Consumo[[#This Row],[FECHA]])</f>
        <v>2018-12</v>
      </c>
    </row>
    <row r="7441" spans="1:4" x14ac:dyDescent="0.25">
      <c r="A7441" t="s">
        <v>3234</v>
      </c>
      <c r="B7441">
        <v>1</v>
      </c>
      <c r="C7441" s="54">
        <v>43466</v>
      </c>
      <c r="D7441" s="3" t="str">
        <f>YEAR(Datos_Consumo[[#This Row],[FECHA]])&amp;"-"&amp;MONTH(Datos_Consumo[[#This Row],[FECHA]])</f>
        <v>2019-1</v>
      </c>
    </row>
    <row r="7442" spans="1:4" x14ac:dyDescent="0.25">
      <c r="A7442" t="s">
        <v>3235</v>
      </c>
      <c r="B7442">
        <v>10</v>
      </c>
      <c r="C7442" s="54">
        <v>43313</v>
      </c>
      <c r="D7442" s="3" t="str">
        <f>YEAR(Datos_Consumo[[#This Row],[FECHA]])&amp;"-"&amp;MONTH(Datos_Consumo[[#This Row],[FECHA]])</f>
        <v>2018-8</v>
      </c>
    </row>
    <row r="7443" spans="1:4" x14ac:dyDescent="0.25">
      <c r="A7443" t="s">
        <v>3236</v>
      </c>
      <c r="B7443">
        <v>10</v>
      </c>
      <c r="C7443" s="54">
        <v>43313</v>
      </c>
      <c r="D7443" s="3" t="str">
        <f>YEAR(Datos_Consumo[[#This Row],[FECHA]])&amp;"-"&amp;MONTH(Datos_Consumo[[#This Row],[FECHA]])</f>
        <v>2018-8</v>
      </c>
    </row>
    <row r="7444" spans="1:4" x14ac:dyDescent="0.25">
      <c r="A7444" t="s">
        <v>3237</v>
      </c>
      <c r="B7444">
        <v>10</v>
      </c>
      <c r="C7444" s="54">
        <v>43313</v>
      </c>
      <c r="D7444" s="3" t="str">
        <f>YEAR(Datos_Consumo[[#This Row],[FECHA]])&amp;"-"&amp;MONTH(Datos_Consumo[[#This Row],[FECHA]])</f>
        <v>2018-8</v>
      </c>
    </row>
    <row r="7445" spans="1:4" x14ac:dyDescent="0.25">
      <c r="A7445" t="s">
        <v>3237</v>
      </c>
      <c r="B7445">
        <v>30</v>
      </c>
      <c r="C7445" s="54">
        <v>43344</v>
      </c>
      <c r="D7445" s="3" t="str">
        <f>YEAR(Datos_Consumo[[#This Row],[FECHA]])&amp;"-"&amp;MONTH(Datos_Consumo[[#This Row],[FECHA]])</f>
        <v>2018-9</v>
      </c>
    </row>
    <row r="7446" spans="1:4" x14ac:dyDescent="0.25">
      <c r="A7446" t="s">
        <v>3237</v>
      </c>
      <c r="B7446">
        <v>40</v>
      </c>
      <c r="C7446" s="54">
        <v>43405</v>
      </c>
      <c r="D7446" s="3" t="str">
        <f>YEAR(Datos_Consumo[[#This Row],[FECHA]])&amp;"-"&amp;MONTH(Datos_Consumo[[#This Row],[FECHA]])</f>
        <v>2018-11</v>
      </c>
    </row>
    <row r="7447" spans="1:4" x14ac:dyDescent="0.25">
      <c r="A7447" t="s">
        <v>3238</v>
      </c>
      <c r="B7447">
        <v>550</v>
      </c>
      <c r="C7447" s="54">
        <v>43313</v>
      </c>
      <c r="D7447" s="3" t="str">
        <f>YEAR(Datos_Consumo[[#This Row],[FECHA]])&amp;"-"&amp;MONTH(Datos_Consumo[[#This Row],[FECHA]])</f>
        <v>2018-8</v>
      </c>
    </row>
    <row r="7448" spans="1:4" x14ac:dyDescent="0.25">
      <c r="A7448" t="s">
        <v>3238</v>
      </c>
      <c r="B7448">
        <v>340</v>
      </c>
      <c r="C7448" s="54">
        <v>43344</v>
      </c>
      <c r="D7448" s="3" t="str">
        <f>YEAR(Datos_Consumo[[#This Row],[FECHA]])&amp;"-"&amp;MONTH(Datos_Consumo[[#This Row],[FECHA]])</f>
        <v>2018-9</v>
      </c>
    </row>
    <row r="7449" spans="1:4" x14ac:dyDescent="0.25">
      <c r="A7449" t="s">
        <v>3238</v>
      </c>
      <c r="B7449">
        <v>240</v>
      </c>
      <c r="C7449" s="54">
        <v>43374</v>
      </c>
      <c r="D7449" s="3" t="str">
        <f>YEAR(Datos_Consumo[[#This Row],[FECHA]])&amp;"-"&amp;MONTH(Datos_Consumo[[#This Row],[FECHA]])</f>
        <v>2018-10</v>
      </c>
    </row>
    <row r="7450" spans="1:4" x14ac:dyDescent="0.25">
      <c r="A7450" t="s">
        <v>3238</v>
      </c>
      <c r="B7450">
        <v>360</v>
      </c>
      <c r="C7450" s="54">
        <v>43405</v>
      </c>
      <c r="D7450" s="3" t="str">
        <f>YEAR(Datos_Consumo[[#This Row],[FECHA]])&amp;"-"&amp;MONTH(Datos_Consumo[[#This Row],[FECHA]])</f>
        <v>2018-11</v>
      </c>
    </row>
    <row r="7451" spans="1:4" x14ac:dyDescent="0.25">
      <c r="A7451" t="s">
        <v>3238</v>
      </c>
      <c r="B7451">
        <v>420</v>
      </c>
      <c r="C7451" s="54">
        <v>43435</v>
      </c>
      <c r="D7451" s="3" t="str">
        <f>YEAR(Datos_Consumo[[#This Row],[FECHA]])&amp;"-"&amp;MONTH(Datos_Consumo[[#This Row],[FECHA]])</f>
        <v>2018-12</v>
      </c>
    </row>
    <row r="7452" spans="1:4" x14ac:dyDescent="0.25">
      <c r="A7452" t="s">
        <v>3238</v>
      </c>
      <c r="B7452">
        <v>30</v>
      </c>
      <c r="C7452" s="54">
        <v>43466</v>
      </c>
      <c r="D7452" s="3" t="str">
        <f>YEAR(Datos_Consumo[[#This Row],[FECHA]])&amp;"-"&amp;MONTH(Datos_Consumo[[#This Row],[FECHA]])</f>
        <v>2019-1</v>
      </c>
    </row>
    <row r="7453" spans="1:4" x14ac:dyDescent="0.25">
      <c r="A7453" t="s">
        <v>3239</v>
      </c>
      <c r="B7453">
        <v>21</v>
      </c>
      <c r="C7453" s="54">
        <v>43313</v>
      </c>
      <c r="D7453" s="3" t="str">
        <f>YEAR(Datos_Consumo[[#This Row],[FECHA]])&amp;"-"&amp;MONTH(Datos_Consumo[[#This Row],[FECHA]])</f>
        <v>2018-8</v>
      </c>
    </row>
    <row r="7454" spans="1:4" x14ac:dyDescent="0.25">
      <c r="A7454" t="s">
        <v>3239</v>
      </c>
      <c r="B7454">
        <v>150</v>
      </c>
      <c r="C7454" s="54">
        <v>43344</v>
      </c>
      <c r="D7454" s="3" t="str">
        <f>YEAR(Datos_Consumo[[#This Row],[FECHA]])&amp;"-"&amp;MONTH(Datos_Consumo[[#This Row],[FECHA]])</f>
        <v>2018-9</v>
      </c>
    </row>
    <row r="7455" spans="1:4" x14ac:dyDescent="0.25">
      <c r="A7455" t="s">
        <v>3239</v>
      </c>
      <c r="B7455">
        <v>200</v>
      </c>
      <c r="C7455" s="54">
        <v>43374</v>
      </c>
      <c r="D7455" s="3" t="str">
        <f>YEAR(Datos_Consumo[[#This Row],[FECHA]])&amp;"-"&amp;MONTH(Datos_Consumo[[#This Row],[FECHA]])</f>
        <v>2018-10</v>
      </c>
    </row>
    <row r="7456" spans="1:4" x14ac:dyDescent="0.25">
      <c r="A7456" t="s">
        <v>3239</v>
      </c>
      <c r="B7456">
        <v>100</v>
      </c>
      <c r="C7456" s="54">
        <v>43405</v>
      </c>
      <c r="D7456" s="3" t="str">
        <f>YEAR(Datos_Consumo[[#This Row],[FECHA]])&amp;"-"&amp;MONTH(Datos_Consumo[[#This Row],[FECHA]])</f>
        <v>2018-11</v>
      </c>
    </row>
    <row r="7457" spans="1:4" x14ac:dyDescent="0.25">
      <c r="A7457" t="s">
        <v>3239</v>
      </c>
      <c r="B7457">
        <v>190</v>
      </c>
      <c r="C7457" s="54">
        <v>43435</v>
      </c>
      <c r="D7457" s="3" t="str">
        <f>YEAR(Datos_Consumo[[#This Row],[FECHA]])&amp;"-"&amp;MONTH(Datos_Consumo[[#This Row],[FECHA]])</f>
        <v>2018-12</v>
      </c>
    </row>
    <row r="7458" spans="1:4" x14ac:dyDescent="0.25">
      <c r="A7458" t="s">
        <v>3239</v>
      </c>
      <c r="B7458">
        <v>258</v>
      </c>
      <c r="C7458" s="54">
        <v>43466</v>
      </c>
      <c r="D7458" s="3" t="str">
        <f>YEAR(Datos_Consumo[[#This Row],[FECHA]])&amp;"-"&amp;MONTH(Datos_Consumo[[#This Row],[FECHA]])</f>
        <v>2019-1</v>
      </c>
    </row>
    <row r="7459" spans="1:4" x14ac:dyDescent="0.25">
      <c r="A7459" t="s">
        <v>3240</v>
      </c>
      <c r="B7459">
        <v>2</v>
      </c>
      <c r="C7459" s="54">
        <v>43313</v>
      </c>
      <c r="D7459" s="3" t="str">
        <f>YEAR(Datos_Consumo[[#This Row],[FECHA]])&amp;"-"&amp;MONTH(Datos_Consumo[[#This Row],[FECHA]])</f>
        <v>2018-8</v>
      </c>
    </row>
    <row r="7460" spans="1:4" x14ac:dyDescent="0.25">
      <c r="A7460" t="s">
        <v>3240</v>
      </c>
      <c r="B7460">
        <v>142</v>
      </c>
      <c r="C7460" s="54">
        <v>43435</v>
      </c>
      <c r="D7460" s="3" t="str">
        <f>YEAR(Datos_Consumo[[#This Row],[FECHA]])&amp;"-"&amp;MONTH(Datos_Consumo[[#This Row],[FECHA]])</f>
        <v>2018-12</v>
      </c>
    </row>
    <row r="7461" spans="1:4" x14ac:dyDescent="0.25">
      <c r="A7461" t="s">
        <v>3240</v>
      </c>
      <c r="B7461">
        <v>10</v>
      </c>
      <c r="C7461" s="54">
        <v>43466</v>
      </c>
      <c r="D7461" s="3" t="str">
        <f>YEAR(Datos_Consumo[[#This Row],[FECHA]])&amp;"-"&amp;MONTH(Datos_Consumo[[#This Row],[FECHA]])</f>
        <v>2019-1</v>
      </c>
    </row>
    <row r="7462" spans="1:4" x14ac:dyDescent="0.25">
      <c r="A7462" t="s">
        <v>3241</v>
      </c>
      <c r="B7462">
        <v>89</v>
      </c>
      <c r="C7462" s="54">
        <v>43313</v>
      </c>
      <c r="D7462" s="3" t="str">
        <f>YEAR(Datos_Consumo[[#This Row],[FECHA]])&amp;"-"&amp;MONTH(Datos_Consumo[[#This Row],[FECHA]])</f>
        <v>2018-8</v>
      </c>
    </row>
    <row r="7463" spans="1:4" x14ac:dyDescent="0.25">
      <c r="A7463" t="s">
        <v>3241</v>
      </c>
      <c r="B7463">
        <v>45</v>
      </c>
      <c r="C7463" s="54">
        <v>43344</v>
      </c>
      <c r="D7463" s="3" t="str">
        <f>YEAR(Datos_Consumo[[#This Row],[FECHA]])&amp;"-"&amp;MONTH(Datos_Consumo[[#This Row],[FECHA]])</f>
        <v>2018-9</v>
      </c>
    </row>
    <row r="7464" spans="1:4" x14ac:dyDescent="0.25">
      <c r="A7464" t="s">
        <v>3241</v>
      </c>
      <c r="B7464">
        <v>97</v>
      </c>
      <c r="C7464" s="54">
        <v>43374</v>
      </c>
      <c r="D7464" s="3" t="str">
        <f>YEAR(Datos_Consumo[[#This Row],[FECHA]])&amp;"-"&amp;MONTH(Datos_Consumo[[#This Row],[FECHA]])</f>
        <v>2018-10</v>
      </c>
    </row>
    <row r="7465" spans="1:4" x14ac:dyDescent="0.25">
      <c r="A7465" t="s">
        <v>3241</v>
      </c>
      <c r="B7465">
        <v>101</v>
      </c>
      <c r="C7465" s="54">
        <v>43405</v>
      </c>
      <c r="D7465" s="3" t="str">
        <f>YEAR(Datos_Consumo[[#This Row],[FECHA]])&amp;"-"&amp;MONTH(Datos_Consumo[[#This Row],[FECHA]])</f>
        <v>2018-11</v>
      </c>
    </row>
    <row r="7466" spans="1:4" x14ac:dyDescent="0.25">
      <c r="A7466" t="s">
        <v>3241</v>
      </c>
      <c r="B7466">
        <v>85</v>
      </c>
      <c r="C7466" s="54">
        <v>43435</v>
      </c>
      <c r="D7466" s="3" t="str">
        <f>YEAR(Datos_Consumo[[#This Row],[FECHA]])&amp;"-"&amp;MONTH(Datos_Consumo[[#This Row],[FECHA]])</f>
        <v>2018-12</v>
      </c>
    </row>
    <row r="7467" spans="1:4" x14ac:dyDescent="0.25">
      <c r="A7467" t="s">
        <v>3241</v>
      </c>
      <c r="B7467">
        <v>62</v>
      </c>
      <c r="C7467" s="54">
        <v>43466</v>
      </c>
      <c r="D7467" s="3" t="str">
        <f>YEAR(Datos_Consumo[[#This Row],[FECHA]])&amp;"-"&amp;MONTH(Datos_Consumo[[#This Row],[FECHA]])</f>
        <v>2019-1</v>
      </c>
    </row>
    <row r="7468" spans="1:4" x14ac:dyDescent="0.25">
      <c r="A7468" t="s">
        <v>3242</v>
      </c>
      <c r="B7468">
        <v>12</v>
      </c>
      <c r="C7468" s="54">
        <v>43313</v>
      </c>
      <c r="D7468" s="3" t="str">
        <f>YEAR(Datos_Consumo[[#This Row],[FECHA]])&amp;"-"&amp;MONTH(Datos_Consumo[[#This Row],[FECHA]])</f>
        <v>2018-8</v>
      </c>
    </row>
    <row r="7469" spans="1:4" x14ac:dyDescent="0.25">
      <c r="A7469" t="s">
        <v>3242</v>
      </c>
      <c r="B7469">
        <v>16</v>
      </c>
      <c r="C7469" s="54">
        <v>43405</v>
      </c>
      <c r="D7469" s="3" t="str">
        <f>YEAR(Datos_Consumo[[#This Row],[FECHA]])&amp;"-"&amp;MONTH(Datos_Consumo[[#This Row],[FECHA]])</f>
        <v>2018-11</v>
      </c>
    </row>
    <row r="7470" spans="1:4" x14ac:dyDescent="0.25">
      <c r="A7470" t="s">
        <v>3242</v>
      </c>
      <c r="B7470">
        <v>2</v>
      </c>
      <c r="C7470" s="54">
        <v>43435</v>
      </c>
      <c r="D7470" s="3" t="str">
        <f>YEAR(Datos_Consumo[[#This Row],[FECHA]])&amp;"-"&amp;MONTH(Datos_Consumo[[#This Row],[FECHA]])</f>
        <v>2018-12</v>
      </c>
    </row>
    <row r="7471" spans="1:4" x14ac:dyDescent="0.25">
      <c r="A7471" t="s">
        <v>3242</v>
      </c>
      <c r="B7471">
        <v>5</v>
      </c>
      <c r="C7471" s="54">
        <v>43466</v>
      </c>
      <c r="D7471" s="3" t="str">
        <f>YEAR(Datos_Consumo[[#This Row],[FECHA]])&amp;"-"&amp;MONTH(Datos_Consumo[[#This Row],[FECHA]])</f>
        <v>2019-1</v>
      </c>
    </row>
    <row r="7472" spans="1:4" x14ac:dyDescent="0.25">
      <c r="A7472" t="s">
        <v>3243</v>
      </c>
      <c r="B7472">
        <v>194</v>
      </c>
      <c r="C7472" s="54">
        <v>43313</v>
      </c>
      <c r="D7472" s="3" t="str">
        <f>YEAR(Datos_Consumo[[#This Row],[FECHA]])&amp;"-"&amp;MONTH(Datos_Consumo[[#This Row],[FECHA]])</f>
        <v>2018-8</v>
      </c>
    </row>
    <row r="7473" spans="1:4" x14ac:dyDescent="0.25">
      <c r="A7473" t="s">
        <v>3243</v>
      </c>
      <c r="B7473">
        <v>212</v>
      </c>
      <c r="C7473" s="54">
        <v>43344</v>
      </c>
      <c r="D7473" s="3" t="str">
        <f>YEAR(Datos_Consumo[[#This Row],[FECHA]])&amp;"-"&amp;MONTH(Datos_Consumo[[#This Row],[FECHA]])</f>
        <v>2018-9</v>
      </c>
    </row>
    <row r="7474" spans="1:4" x14ac:dyDescent="0.25">
      <c r="A7474" t="s">
        <v>3243</v>
      </c>
      <c r="B7474">
        <v>148</v>
      </c>
      <c r="C7474" s="54">
        <v>43374</v>
      </c>
      <c r="D7474" s="3" t="str">
        <f>YEAR(Datos_Consumo[[#This Row],[FECHA]])&amp;"-"&amp;MONTH(Datos_Consumo[[#This Row],[FECHA]])</f>
        <v>2018-10</v>
      </c>
    </row>
    <row r="7475" spans="1:4" x14ac:dyDescent="0.25">
      <c r="A7475" t="s">
        <v>3243</v>
      </c>
      <c r="B7475">
        <v>121</v>
      </c>
      <c r="C7475" s="54">
        <v>43405</v>
      </c>
      <c r="D7475" s="3" t="str">
        <f>YEAR(Datos_Consumo[[#This Row],[FECHA]])&amp;"-"&amp;MONTH(Datos_Consumo[[#This Row],[FECHA]])</f>
        <v>2018-11</v>
      </c>
    </row>
    <row r="7476" spans="1:4" x14ac:dyDescent="0.25">
      <c r="A7476" t="s">
        <v>3243</v>
      </c>
      <c r="B7476">
        <v>88</v>
      </c>
      <c r="C7476" s="54">
        <v>43435</v>
      </c>
      <c r="D7476" s="3" t="str">
        <f>YEAR(Datos_Consumo[[#This Row],[FECHA]])&amp;"-"&amp;MONTH(Datos_Consumo[[#This Row],[FECHA]])</f>
        <v>2018-12</v>
      </c>
    </row>
    <row r="7477" spans="1:4" x14ac:dyDescent="0.25">
      <c r="A7477" t="s">
        <v>3243</v>
      </c>
      <c r="B7477">
        <v>70</v>
      </c>
      <c r="C7477" s="54">
        <v>43466</v>
      </c>
      <c r="D7477" s="3" t="str">
        <f>YEAR(Datos_Consumo[[#This Row],[FECHA]])&amp;"-"&amp;MONTH(Datos_Consumo[[#This Row],[FECHA]])</f>
        <v>2019-1</v>
      </c>
    </row>
    <row r="7478" spans="1:4" x14ac:dyDescent="0.25">
      <c r="A7478" t="s">
        <v>3244</v>
      </c>
      <c r="B7478">
        <v>27</v>
      </c>
      <c r="C7478" s="54">
        <v>43313</v>
      </c>
      <c r="D7478" s="3" t="str">
        <f>YEAR(Datos_Consumo[[#This Row],[FECHA]])&amp;"-"&amp;MONTH(Datos_Consumo[[#This Row],[FECHA]])</f>
        <v>2018-8</v>
      </c>
    </row>
    <row r="7479" spans="1:4" x14ac:dyDescent="0.25">
      <c r="A7479" t="s">
        <v>3244</v>
      </c>
      <c r="B7479">
        <v>17</v>
      </c>
      <c r="C7479" s="54">
        <v>43344</v>
      </c>
      <c r="D7479" s="3" t="str">
        <f>YEAR(Datos_Consumo[[#This Row],[FECHA]])&amp;"-"&amp;MONTH(Datos_Consumo[[#This Row],[FECHA]])</f>
        <v>2018-9</v>
      </c>
    </row>
    <row r="7480" spans="1:4" x14ac:dyDescent="0.25">
      <c r="A7480" t="s">
        <v>3244</v>
      </c>
      <c r="B7480">
        <v>29</v>
      </c>
      <c r="C7480" s="54">
        <v>43374</v>
      </c>
      <c r="D7480" s="3" t="str">
        <f>YEAR(Datos_Consumo[[#This Row],[FECHA]])&amp;"-"&amp;MONTH(Datos_Consumo[[#This Row],[FECHA]])</f>
        <v>2018-10</v>
      </c>
    </row>
    <row r="7481" spans="1:4" x14ac:dyDescent="0.25">
      <c r="A7481" t="s">
        <v>3244</v>
      </c>
      <c r="B7481">
        <v>30</v>
      </c>
      <c r="C7481" s="54">
        <v>43405</v>
      </c>
      <c r="D7481" s="3" t="str">
        <f>YEAR(Datos_Consumo[[#This Row],[FECHA]])&amp;"-"&amp;MONTH(Datos_Consumo[[#This Row],[FECHA]])</f>
        <v>2018-11</v>
      </c>
    </row>
    <row r="7482" spans="1:4" x14ac:dyDescent="0.25">
      <c r="A7482" t="s">
        <v>3244</v>
      </c>
      <c r="B7482">
        <v>19</v>
      </c>
      <c r="C7482" s="54">
        <v>43435</v>
      </c>
      <c r="D7482" s="3" t="str">
        <f>YEAR(Datos_Consumo[[#This Row],[FECHA]])&amp;"-"&amp;MONTH(Datos_Consumo[[#This Row],[FECHA]])</f>
        <v>2018-12</v>
      </c>
    </row>
    <row r="7483" spans="1:4" x14ac:dyDescent="0.25">
      <c r="A7483" t="s">
        <v>3244</v>
      </c>
      <c r="B7483">
        <v>23</v>
      </c>
      <c r="C7483" s="54">
        <v>43466</v>
      </c>
      <c r="D7483" s="3" t="str">
        <f>YEAR(Datos_Consumo[[#This Row],[FECHA]])&amp;"-"&amp;MONTH(Datos_Consumo[[#This Row],[FECHA]])</f>
        <v>2019-1</v>
      </c>
    </row>
    <row r="7484" spans="1:4" x14ac:dyDescent="0.25">
      <c r="A7484" t="s">
        <v>3245</v>
      </c>
      <c r="B7484">
        <v>23</v>
      </c>
      <c r="C7484" s="54">
        <v>43313</v>
      </c>
      <c r="D7484" s="3" t="str">
        <f>YEAR(Datos_Consumo[[#This Row],[FECHA]])&amp;"-"&amp;MONTH(Datos_Consumo[[#This Row],[FECHA]])</f>
        <v>2018-8</v>
      </c>
    </row>
    <row r="7485" spans="1:4" x14ac:dyDescent="0.25">
      <c r="A7485" t="s">
        <v>3245</v>
      </c>
      <c r="B7485">
        <v>35</v>
      </c>
      <c r="C7485" s="54">
        <v>43344</v>
      </c>
      <c r="D7485" s="3" t="str">
        <f>YEAR(Datos_Consumo[[#This Row],[FECHA]])&amp;"-"&amp;MONTH(Datos_Consumo[[#This Row],[FECHA]])</f>
        <v>2018-9</v>
      </c>
    </row>
    <row r="7486" spans="1:4" x14ac:dyDescent="0.25">
      <c r="A7486" t="s">
        <v>3245</v>
      </c>
      <c r="B7486">
        <v>20</v>
      </c>
      <c r="C7486" s="54">
        <v>43374</v>
      </c>
      <c r="D7486" s="3" t="str">
        <f>YEAR(Datos_Consumo[[#This Row],[FECHA]])&amp;"-"&amp;MONTH(Datos_Consumo[[#This Row],[FECHA]])</f>
        <v>2018-10</v>
      </c>
    </row>
    <row r="7487" spans="1:4" x14ac:dyDescent="0.25">
      <c r="A7487" t="s">
        <v>3245</v>
      </c>
      <c r="B7487">
        <v>61</v>
      </c>
      <c r="C7487" s="54">
        <v>43405</v>
      </c>
      <c r="D7487" s="3" t="str">
        <f>YEAR(Datos_Consumo[[#This Row],[FECHA]])&amp;"-"&amp;MONTH(Datos_Consumo[[#This Row],[FECHA]])</f>
        <v>2018-11</v>
      </c>
    </row>
    <row r="7488" spans="1:4" x14ac:dyDescent="0.25">
      <c r="A7488" t="s">
        <v>3245</v>
      </c>
      <c r="B7488">
        <v>29</v>
      </c>
      <c r="C7488" s="54">
        <v>43435</v>
      </c>
      <c r="D7488" s="3" t="str">
        <f>YEAR(Datos_Consumo[[#This Row],[FECHA]])&amp;"-"&amp;MONTH(Datos_Consumo[[#This Row],[FECHA]])</f>
        <v>2018-12</v>
      </c>
    </row>
    <row r="7489" spans="1:4" x14ac:dyDescent="0.25">
      <c r="A7489" t="s">
        <v>3245</v>
      </c>
      <c r="B7489">
        <v>29</v>
      </c>
      <c r="C7489" s="54">
        <v>43466</v>
      </c>
      <c r="D7489" s="3" t="str">
        <f>YEAR(Datos_Consumo[[#This Row],[FECHA]])&amp;"-"&amp;MONTH(Datos_Consumo[[#This Row],[FECHA]])</f>
        <v>2019-1</v>
      </c>
    </row>
    <row r="7490" spans="1:4" x14ac:dyDescent="0.25">
      <c r="A7490" t="s">
        <v>3246</v>
      </c>
      <c r="B7490">
        <v>28</v>
      </c>
      <c r="C7490" s="54">
        <v>43435</v>
      </c>
      <c r="D7490" s="3" t="str">
        <f>YEAR(Datos_Consumo[[#This Row],[FECHA]])&amp;"-"&amp;MONTH(Datos_Consumo[[#This Row],[FECHA]])</f>
        <v>2018-12</v>
      </c>
    </row>
    <row r="7491" spans="1:4" x14ac:dyDescent="0.25">
      <c r="A7491" t="s">
        <v>3246</v>
      </c>
      <c r="B7491">
        <v>13</v>
      </c>
      <c r="C7491" s="54">
        <v>43466</v>
      </c>
      <c r="D7491" s="3" t="str">
        <f>YEAR(Datos_Consumo[[#This Row],[FECHA]])&amp;"-"&amp;MONTH(Datos_Consumo[[#This Row],[FECHA]])</f>
        <v>2019-1</v>
      </c>
    </row>
    <row r="7492" spans="1:4" x14ac:dyDescent="0.25">
      <c r="A7492" t="s">
        <v>3247</v>
      </c>
      <c r="B7492">
        <v>32</v>
      </c>
      <c r="C7492" s="54">
        <v>43313</v>
      </c>
      <c r="D7492" s="3" t="str">
        <f>YEAR(Datos_Consumo[[#This Row],[FECHA]])&amp;"-"&amp;MONTH(Datos_Consumo[[#This Row],[FECHA]])</f>
        <v>2018-8</v>
      </c>
    </row>
    <row r="7493" spans="1:4" x14ac:dyDescent="0.25">
      <c r="A7493" t="s">
        <v>3247</v>
      </c>
      <c r="B7493">
        <v>19</v>
      </c>
      <c r="C7493" s="54">
        <v>43344</v>
      </c>
      <c r="D7493" s="3" t="str">
        <f>YEAR(Datos_Consumo[[#This Row],[FECHA]])&amp;"-"&amp;MONTH(Datos_Consumo[[#This Row],[FECHA]])</f>
        <v>2018-9</v>
      </c>
    </row>
    <row r="7494" spans="1:4" x14ac:dyDescent="0.25">
      <c r="A7494" t="s">
        <v>3247</v>
      </c>
      <c r="B7494">
        <v>28</v>
      </c>
      <c r="C7494" s="54">
        <v>43374</v>
      </c>
      <c r="D7494" s="3" t="str">
        <f>YEAR(Datos_Consumo[[#This Row],[FECHA]])&amp;"-"&amp;MONTH(Datos_Consumo[[#This Row],[FECHA]])</f>
        <v>2018-10</v>
      </c>
    </row>
    <row r="7495" spans="1:4" x14ac:dyDescent="0.25">
      <c r="A7495" t="s">
        <v>3247</v>
      </c>
      <c r="B7495">
        <v>21</v>
      </c>
      <c r="C7495" s="54">
        <v>43405</v>
      </c>
      <c r="D7495" s="3" t="str">
        <f>YEAR(Datos_Consumo[[#This Row],[FECHA]])&amp;"-"&amp;MONTH(Datos_Consumo[[#This Row],[FECHA]])</f>
        <v>2018-11</v>
      </c>
    </row>
    <row r="7496" spans="1:4" x14ac:dyDescent="0.25">
      <c r="A7496" t="s">
        <v>3247</v>
      </c>
      <c r="B7496">
        <v>20</v>
      </c>
      <c r="C7496" s="54">
        <v>43435</v>
      </c>
      <c r="D7496" s="3" t="str">
        <f>YEAR(Datos_Consumo[[#This Row],[FECHA]])&amp;"-"&amp;MONTH(Datos_Consumo[[#This Row],[FECHA]])</f>
        <v>2018-12</v>
      </c>
    </row>
    <row r="7497" spans="1:4" x14ac:dyDescent="0.25">
      <c r="A7497" t="s">
        <v>3247</v>
      </c>
      <c r="B7497">
        <v>2</v>
      </c>
      <c r="C7497" s="54">
        <v>43466</v>
      </c>
      <c r="D7497" s="3" t="str">
        <f>YEAR(Datos_Consumo[[#This Row],[FECHA]])&amp;"-"&amp;MONTH(Datos_Consumo[[#This Row],[FECHA]])</f>
        <v>2019-1</v>
      </c>
    </row>
    <row r="7498" spans="1:4" x14ac:dyDescent="0.25">
      <c r="A7498" t="s">
        <v>3248</v>
      </c>
      <c r="B7498">
        <v>64</v>
      </c>
      <c r="C7498" s="54">
        <v>43313</v>
      </c>
      <c r="D7498" s="3" t="str">
        <f>YEAR(Datos_Consumo[[#This Row],[FECHA]])&amp;"-"&amp;MONTH(Datos_Consumo[[#This Row],[FECHA]])</f>
        <v>2018-8</v>
      </c>
    </row>
    <row r="7499" spans="1:4" x14ac:dyDescent="0.25">
      <c r="A7499" t="s">
        <v>3248</v>
      </c>
      <c r="B7499">
        <v>74</v>
      </c>
      <c r="C7499" s="54">
        <v>43344</v>
      </c>
      <c r="D7499" s="3" t="str">
        <f>YEAR(Datos_Consumo[[#This Row],[FECHA]])&amp;"-"&amp;MONTH(Datos_Consumo[[#This Row],[FECHA]])</f>
        <v>2018-9</v>
      </c>
    </row>
    <row r="7500" spans="1:4" x14ac:dyDescent="0.25">
      <c r="A7500" t="s">
        <v>3248</v>
      </c>
      <c r="B7500">
        <v>74</v>
      </c>
      <c r="C7500" s="54">
        <v>43374</v>
      </c>
      <c r="D7500" s="3" t="str">
        <f>YEAR(Datos_Consumo[[#This Row],[FECHA]])&amp;"-"&amp;MONTH(Datos_Consumo[[#This Row],[FECHA]])</f>
        <v>2018-10</v>
      </c>
    </row>
    <row r="7501" spans="1:4" x14ac:dyDescent="0.25">
      <c r="A7501" t="s">
        <v>3248</v>
      </c>
      <c r="B7501">
        <v>54</v>
      </c>
      <c r="C7501" s="54">
        <v>43405</v>
      </c>
      <c r="D7501" s="3" t="str">
        <f>YEAR(Datos_Consumo[[#This Row],[FECHA]])&amp;"-"&amp;MONTH(Datos_Consumo[[#This Row],[FECHA]])</f>
        <v>2018-11</v>
      </c>
    </row>
    <row r="7502" spans="1:4" x14ac:dyDescent="0.25">
      <c r="A7502" t="s">
        <v>3248</v>
      </c>
      <c r="B7502">
        <v>17</v>
      </c>
      <c r="C7502" s="54">
        <v>43435</v>
      </c>
      <c r="D7502" s="3" t="str">
        <f>YEAR(Datos_Consumo[[#This Row],[FECHA]])&amp;"-"&amp;MONTH(Datos_Consumo[[#This Row],[FECHA]])</f>
        <v>2018-12</v>
      </c>
    </row>
    <row r="7503" spans="1:4" x14ac:dyDescent="0.25">
      <c r="A7503" t="s">
        <v>3248</v>
      </c>
      <c r="B7503">
        <v>22</v>
      </c>
      <c r="C7503" s="54">
        <v>43466</v>
      </c>
      <c r="D7503" s="3" t="str">
        <f>YEAR(Datos_Consumo[[#This Row],[FECHA]])&amp;"-"&amp;MONTH(Datos_Consumo[[#This Row],[FECHA]])</f>
        <v>2019-1</v>
      </c>
    </row>
    <row r="7504" spans="1:4" x14ac:dyDescent="0.25">
      <c r="A7504" t="s">
        <v>3249</v>
      </c>
      <c r="B7504">
        <v>175</v>
      </c>
      <c r="C7504" s="54">
        <v>43313</v>
      </c>
      <c r="D7504" s="3" t="str">
        <f>YEAR(Datos_Consumo[[#This Row],[FECHA]])&amp;"-"&amp;MONTH(Datos_Consumo[[#This Row],[FECHA]])</f>
        <v>2018-8</v>
      </c>
    </row>
    <row r="7505" spans="1:4" x14ac:dyDescent="0.25">
      <c r="A7505" t="s">
        <v>3249</v>
      </c>
      <c r="B7505">
        <v>144</v>
      </c>
      <c r="C7505" s="54">
        <v>43344</v>
      </c>
      <c r="D7505" s="3" t="str">
        <f>YEAR(Datos_Consumo[[#This Row],[FECHA]])&amp;"-"&amp;MONTH(Datos_Consumo[[#This Row],[FECHA]])</f>
        <v>2018-9</v>
      </c>
    </row>
    <row r="7506" spans="1:4" x14ac:dyDescent="0.25">
      <c r="A7506" t="s">
        <v>3249</v>
      </c>
      <c r="B7506">
        <v>151</v>
      </c>
      <c r="C7506" s="54">
        <v>43374</v>
      </c>
      <c r="D7506" s="3" t="str">
        <f>YEAR(Datos_Consumo[[#This Row],[FECHA]])&amp;"-"&amp;MONTH(Datos_Consumo[[#This Row],[FECHA]])</f>
        <v>2018-10</v>
      </c>
    </row>
    <row r="7507" spans="1:4" x14ac:dyDescent="0.25">
      <c r="A7507" t="s">
        <v>3249</v>
      </c>
      <c r="B7507">
        <v>204</v>
      </c>
      <c r="C7507" s="54">
        <v>43405</v>
      </c>
      <c r="D7507" s="3" t="str">
        <f>YEAR(Datos_Consumo[[#This Row],[FECHA]])&amp;"-"&amp;MONTH(Datos_Consumo[[#This Row],[FECHA]])</f>
        <v>2018-11</v>
      </c>
    </row>
    <row r="7508" spans="1:4" x14ac:dyDescent="0.25">
      <c r="A7508" t="s">
        <v>3249</v>
      </c>
      <c r="B7508">
        <v>78</v>
      </c>
      <c r="C7508" s="54">
        <v>43435</v>
      </c>
      <c r="D7508" s="3" t="str">
        <f>YEAR(Datos_Consumo[[#This Row],[FECHA]])&amp;"-"&amp;MONTH(Datos_Consumo[[#This Row],[FECHA]])</f>
        <v>2018-12</v>
      </c>
    </row>
    <row r="7509" spans="1:4" x14ac:dyDescent="0.25">
      <c r="A7509" t="s">
        <v>3249</v>
      </c>
      <c r="B7509">
        <v>119</v>
      </c>
      <c r="C7509" s="54">
        <v>43466</v>
      </c>
      <c r="D7509" s="3" t="str">
        <f>YEAR(Datos_Consumo[[#This Row],[FECHA]])&amp;"-"&amp;MONTH(Datos_Consumo[[#This Row],[FECHA]])</f>
        <v>2019-1</v>
      </c>
    </row>
    <row r="7510" spans="1:4" x14ac:dyDescent="0.25">
      <c r="A7510" t="s">
        <v>3250</v>
      </c>
      <c r="B7510">
        <v>45</v>
      </c>
      <c r="C7510" s="54">
        <v>43313</v>
      </c>
      <c r="D7510" s="3" t="str">
        <f>YEAR(Datos_Consumo[[#This Row],[FECHA]])&amp;"-"&amp;MONTH(Datos_Consumo[[#This Row],[FECHA]])</f>
        <v>2018-8</v>
      </c>
    </row>
    <row r="7511" spans="1:4" x14ac:dyDescent="0.25">
      <c r="A7511" t="s">
        <v>3250</v>
      </c>
      <c r="B7511">
        <v>42</v>
      </c>
      <c r="C7511" s="54">
        <v>43344</v>
      </c>
      <c r="D7511" s="3" t="str">
        <f>YEAR(Datos_Consumo[[#This Row],[FECHA]])&amp;"-"&amp;MONTH(Datos_Consumo[[#This Row],[FECHA]])</f>
        <v>2018-9</v>
      </c>
    </row>
    <row r="7512" spans="1:4" x14ac:dyDescent="0.25">
      <c r="A7512" t="s">
        <v>3250</v>
      </c>
      <c r="B7512">
        <v>12</v>
      </c>
      <c r="C7512" s="54">
        <v>43374</v>
      </c>
      <c r="D7512" s="3" t="str">
        <f>YEAR(Datos_Consumo[[#This Row],[FECHA]])&amp;"-"&amp;MONTH(Datos_Consumo[[#This Row],[FECHA]])</f>
        <v>2018-10</v>
      </c>
    </row>
    <row r="7513" spans="1:4" x14ac:dyDescent="0.25">
      <c r="A7513" t="s">
        <v>3251</v>
      </c>
      <c r="B7513">
        <v>115</v>
      </c>
      <c r="C7513" s="54">
        <v>43313</v>
      </c>
      <c r="D7513" s="3" t="str">
        <f>YEAR(Datos_Consumo[[#This Row],[FECHA]])&amp;"-"&amp;MONTH(Datos_Consumo[[#This Row],[FECHA]])</f>
        <v>2018-8</v>
      </c>
    </row>
    <row r="7514" spans="1:4" x14ac:dyDescent="0.25">
      <c r="A7514" t="s">
        <v>3251</v>
      </c>
      <c r="B7514">
        <v>46</v>
      </c>
      <c r="C7514" s="54">
        <v>43344</v>
      </c>
      <c r="D7514" s="3" t="str">
        <f>YEAR(Datos_Consumo[[#This Row],[FECHA]])&amp;"-"&amp;MONTH(Datos_Consumo[[#This Row],[FECHA]])</f>
        <v>2018-9</v>
      </c>
    </row>
    <row r="7515" spans="1:4" x14ac:dyDescent="0.25">
      <c r="A7515" t="s">
        <v>3251</v>
      </c>
      <c r="B7515">
        <v>61</v>
      </c>
      <c r="C7515" s="54">
        <v>43374</v>
      </c>
      <c r="D7515" s="3" t="str">
        <f>YEAR(Datos_Consumo[[#This Row],[FECHA]])&amp;"-"&amp;MONTH(Datos_Consumo[[#This Row],[FECHA]])</f>
        <v>2018-10</v>
      </c>
    </row>
    <row r="7516" spans="1:4" x14ac:dyDescent="0.25">
      <c r="A7516" t="s">
        <v>3251</v>
      </c>
      <c r="B7516">
        <v>72</v>
      </c>
      <c r="C7516" s="54">
        <v>43405</v>
      </c>
      <c r="D7516" s="3" t="str">
        <f>YEAR(Datos_Consumo[[#This Row],[FECHA]])&amp;"-"&amp;MONTH(Datos_Consumo[[#This Row],[FECHA]])</f>
        <v>2018-11</v>
      </c>
    </row>
    <row r="7517" spans="1:4" x14ac:dyDescent="0.25">
      <c r="A7517" t="s">
        <v>3251</v>
      </c>
      <c r="B7517">
        <v>52</v>
      </c>
      <c r="C7517" s="54">
        <v>43435</v>
      </c>
      <c r="D7517" s="3" t="str">
        <f>YEAR(Datos_Consumo[[#This Row],[FECHA]])&amp;"-"&amp;MONTH(Datos_Consumo[[#This Row],[FECHA]])</f>
        <v>2018-12</v>
      </c>
    </row>
    <row r="7518" spans="1:4" x14ac:dyDescent="0.25">
      <c r="A7518" t="s">
        <v>3251</v>
      </c>
      <c r="B7518">
        <v>75</v>
      </c>
      <c r="C7518" s="54">
        <v>43466</v>
      </c>
      <c r="D7518" s="3" t="str">
        <f>YEAR(Datos_Consumo[[#This Row],[FECHA]])&amp;"-"&amp;MONTH(Datos_Consumo[[#This Row],[FECHA]])</f>
        <v>2019-1</v>
      </c>
    </row>
    <row r="7519" spans="1:4" x14ac:dyDescent="0.25">
      <c r="A7519" t="s">
        <v>3252</v>
      </c>
      <c r="B7519">
        <v>41</v>
      </c>
      <c r="C7519" s="54">
        <v>43313</v>
      </c>
      <c r="D7519" s="3" t="str">
        <f>YEAR(Datos_Consumo[[#This Row],[FECHA]])&amp;"-"&amp;MONTH(Datos_Consumo[[#This Row],[FECHA]])</f>
        <v>2018-8</v>
      </c>
    </row>
    <row r="7520" spans="1:4" x14ac:dyDescent="0.25">
      <c r="A7520" t="s">
        <v>3252</v>
      </c>
      <c r="B7520">
        <v>32</v>
      </c>
      <c r="C7520" s="54">
        <v>43344</v>
      </c>
      <c r="D7520" s="3" t="str">
        <f>YEAR(Datos_Consumo[[#This Row],[FECHA]])&amp;"-"&amp;MONTH(Datos_Consumo[[#This Row],[FECHA]])</f>
        <v>2018-9</v>
      </c>
    </row>
    <row r="7521" spans="1:4" x14ac:dyDescent="0.25">
      <c r="A7521" t="s">
        <v>3252</v>
      </c>
      <c r="B7521">
        <v>10</v>
      </c>
      <c r="C7521" s="54">
        <v>43374</v>
      </c>
      <c r="D7521" s="3" t="str">
        <f>YEAR(Datos_Consumo[[#This Row],[FECHA]])&amp;"-"&amp;MONTH(Datos_Consumo[[#This Row],[FECHA]])</f>
        <v>2018-10</v>
      </c>
    </row>
    <row r="7522" spans="1:4" x14ac:dyDescent="0.25">
      <c r="A7522" t="s">
        <v>3252</v>
      </c>
      <c r="B7522">
        <v>43</v>
      </c>
      <c r="C7522" s="54">
        <v>43405</v>
      </c>
      <c r="D7522" s="3" t="str">
        <f>YEAR(Datos_Consumo[[#This Row],[FECHA]])&amp;"-"&amp;MONTH(Datos_Consumo[[#This Row],[FECHA]])</f>
        <v>2018-11</v>
      </c>
    </row>
    <row r="7523" spans="1:4" x14ac:dyDescent="0.25">
      <c r="A7523" t="s">
        <v>3252</v>
      </c>
      <c r="B7523">
        <v>27</v>
      </c>
      <c r="C7523" s="54">
        <v>43435</v>
      </c>
      <c r="D7523" s="3" t="str">
        <f>YEAR(Datos_Consumo[[#This Row],[FECHA]])&amp;"-"&amp;MONTH(Datos_Consumo[[#This Row],[FECHA]])</f>
        <v>2018-12</v>
      </c>
    </row>
    <row r="7524" spans="1:4" x14ac:dyDescent="0.25">
      <c r="A7524" t="s">
        <v>3252</v>
      </c>
      <c r="B7524">
        <v>22</v>
      </c>
      <c r="C7524" s="54">
        <v>43466</v>
      </c>
      <c r="D7524" s="3" t="str">
        <f>YEAR(Datos_Consumo[[#This Row],[FECHA]])&amp;"-"&amp;MONTH(Datos_Consumo[[#This Row],[FECHA]])</f>
        <v>2019-1</v>
      </c>
    </row>
    <row r="7525" spans="1:4" x14ac:dyDescent="0.25">
      <c r="A7525" t="s">
        <v>3253</v>
      </c>
      <c r="B7525">
        <v>21</v>
      </c>
      <c r="C7525" s="54">
        <v>43313</v>
      </c>
      <c r="D7525" s="3" t="str">
        <f>YEAR(Datos_Consumo[[#This Row],[FECHA]])&amp;"-"&amp;MONTH(Datos_Consumo[[#This Row],[FECHA]])</f>
        <v>2018-8</v>
      </c>
    </row>
    <row r="7526" spans="1:4" x14ac:dyDescent="0.25">
      <c r="A7526" t="s">
        <v>3253</v>
      </c>
      <c r="B7526">
        <v>55</v>
      </c>
      <c r="C7526" s="54">
        <v>43344</v>
      </c>
      <c r="D7526" s="3" t="str">
        <f>YEAR(Datos_Consumo[[#This Row],[FECHA]])&amp;"-"&amp;MONTH(Datos_Consumo[[#This Row],[FECHA]])</f>
        <v>2018-9</v>
      </c>
    </row>
    <row r="7527" spans="1:4" x14ac:dyDescent="0.25">
      <c r="A7527" t="s">
        <v>3253</v>
      </c>
      <c r="B7527">
        <v>47</v>
      </c>
      <c r="C7527" s="54">
        <v>43374</v>
      </c>
      <c r="D7527" s="3" t="str">
        <f>YEAR(Datos_Consumo[[#This Row],[FECHA]])&amp;"-"&amp;MONTH(Datos_Consumo[[#This Row],[FECHA]])</f>
        <v>2018-10</v>
      </c>
    </row>
    <row r="7528" spans="1:4" x14ac:dyDescent="0.25">
      <c r="A7528" t="s">
        <v>3253</v>
      </c>
      <c r="B7528">
        <v>15</v>
      </c>
      <c r="C7528" s="54">
        <v>43405</v>
      </c>
      <c r="D7528" s="3" t="str">
        <f>YEAR(Datos_Consumo[[#This Row],[FECHA]])&amp;"-"&amp;MONTH(Datos_Consumo[[#This Row],[FECHA]])</f>
        <v>2018-11</v>
      </c>
    </row>
    <row r="7529" spans="1:4" x14ac:dyDescent="0.25">
      <c r="A7529" t="s">
        <v>3253</v>
      </c>
      <c r="B7529">
        <v>3</v>
      </c>
      <c r="C7529" s="54">
        <v>43435</v>
      </c>
      <c r="D7529" s="3" t="str">
        <f>YEAR(Datos_Consumo[[#This Row],[FECHA]])&amp;"-"&amp;MONTH(Datos_Consumo[[#This Row],[FECHA]])</f>
        <v>2018-12</v>
      </c>
    </row>
    <row r="7530" spans="1:4" x14ac:dyDescent="0.25">
      <c r="A7530" t="s">
        <v>3254</v>
      </c>
      <c r="B7530">
        <v>40</v>
      </c>
      <c r="C7530" s="54">
        <v>43313</v>
      </c>
      <c r="D7530" s="3" t="str">
        <f>YEAR(Datos_Consumo[[#This Row],[FECHA]])&amp;"-"&amp;MONTH(Datos_Consumo[[#This Row],[FECHA]])</f>
        <v>2018-8</v>
      </c>
    </row>
    <row r="7531" spans="1:4" x14ac:dyDescent="0.25">
      <c r="A7531" t="s">
        <v>3254</v>
      </c>
      <c r="B7531">
        <v>19</v>
      </c>
      <c r="C7531" s="54">
        <v>43344</v>
      </c>
      <c r="D7531" s="3" t="str">
        <f>YEAR(Datos_Consumo[[#This Row],[FECHA]])&amp;"-"&amp;MONTH(Datos_Consumo[[#This Row],[FECHA]])</f>
        <v>2018-9</v>
      </c>
    </row>
    <row r="7532" spans="1:4" x14ac:dyDescent="0.25">
      <c r="A7532" t="s">
        <v>3254</v>
      </c>
      <c r="B7532">
        <v>16</v>
      </c>
      <c r="C7532" s="54">
        <v>43374</v>
      </c>
      <c r="D7532" s="3" t="str">
        <f>YEAR(Datos_Consumo[[#This Row],[FECHA]])&amp;"-"&amp;MONTH(Datos_Consumo[[#This Row],[FECHA]])</f>
        <v>2018-10</v>
      </c>
    </row>
    <row r="7533" spans="1:4" x14ac:dyDescent="0.25">
      <c r="A7533" t="s">
        <v>3254</v>
      </c>
      <c r="B7533">
        <v>28</v>
      </c>
      <c r="C7533" s="54">
        <v>43405</v>
      </c>
      <c r="D7533" s="3" t="str">
        <f>YEAR(Datos_Consumo[[#This Row],[FECHA]])&amp;"-"&amp;MONTH(Datos_Consumo[[#This Row],[FECHA]])</f>
        <v>2018-11</v>
      </c>
    </row>
    <row r="7534" spans="1:4" x14ac:dyDescent="0.25">
      <c r="A7534" t="s">
        <v>3254</v>
      </c>
      <c r="B7534">
        <v>6</v>
      </c>
      <c r="C7534" s="54">
        <v>43435</v>
      </c>
      <c r="D7534" s="3" t="str">
        <f>YEAR(Datos_Consumo[[#This Row],[FECHA]])&amp;"-"&amp;MONTH(Datos_Consumo[[#This Row],[FECHA]])</f>
        <v>2018-12</v>
      </c>
    </row>
    <row r="7535" spans="1:4" x14ac:dyDescent="0.25">
      <c r="A7535" t="s">
        <v>3254</v>
      </c>
      <c r="B7535">
        <v>2</v>
      </c>
      <c r="C7535" s="54">
        <v>43466</v>
      </c>
      <c r="D7535" s="3" t="str">
        <f>YEAR(Datos_Consumo[[#This Row],[FECHA]])&amp;"-"&amp;MONTH(Datos_Consumo[[#This Row],[FECHA]])</f>
        <v>2019-1</v>
      </c>
    </row>
    <row r="7536" spans="1:4" x14ac:dyDescent="0.25">
      <c r="A7536" t="s">
        <v>3255</v>
      </c>
      <c r="B7536">
        <v>13</v>
      </c>
      <c r="C7536" s="54">
        <v>43313</v>
      </c>
      <c r="D7536" s="3" t="str">
        <f>YEAR(Datos_Consumo[[#This Row],[FECHA]])&amp;"-"&amp;MONTH(Datos_Consumo[[#This Row],[FECHA]])</f>
        <v>2018-8</v>
      </c>
    </row>
    <row r="7537" spans="1:4" x14ac:dyDescent="0.25">
      <c r="A7537" t="s">
        <v>3255</v>
      </c>
      <c r="B7537">
        <v>19</v>
      </c>
      <c r="C7537" s="54">
        <v>43344</v>
      </c>
      <c r="D7537" s="3" t="str">
        <f>YEAR(Datos_Consumo[[#This Row],[FECHA]])&amp;"-"&amp;MONTH(Datos_Consumo[[#This Row],[FECHA]])</f>
        <v>2018-9</v>
      </c>
    </row>
    <row r="7538" spans="1:4" x14ac:dyDescent="0.25">
      <c r="A7538" t="s">
        <v>3255</v>
      </c>
      <c r="B7538">
        <v>50</v>
      </c>
      <c r="C7538" s="54">
        <v>43435</v>
      </c>
      <c r="D7538" s="3" t="str">
        <f>YEAR(Datos_Consumo[[#This Row],[FECHA]])&amp;"-"&amp;MONTH(Datos_Consumo[[#This Row],[FECHA]])</f>
        <v>2018-12</v>
      </c>
    </row>
    <row r="7539" spans="1:4" x14ac:dyDescent="0.25">
      <c r="A7539" t="s">
        <v>3256</v>
      </c>
      <c r="B7539">
        <v>10</v>
      </c>
      <c r="C7539" s="54">
        <v>43313</v>
      </c>
      <c r="D7539" s="3" t="str">
        <f>YEAR(Datos_Consumo[[#This Row],[FECHA]])&amp;"-"&amp;MONTH(Datos_Consumo[[#This Row],[FECHA]])</f>
        <v>2018-8</v>
      </c>
    </row>
    <row r="7540" spans="1:4" x14ac:dyDescent="0.25">
      <c r="A7540" t="s">
        <v>3256</v>
      </c>
      <c r="B7540">
        <v>25</v>
      </c>
      <c r="C7540" s="54">
        <v>43344</v>
      </c>
      <c r="D7540" s="3" t="str">
        <f>YEAR(Datos_Consumo[[#This Row],[FECHA]])&amp;"-"&amp;MONTH(Datos_Consumo[[#This Row],[FECHA]])</f>
        <v>2018-9</v>
      </c>
    </row>
    <row r="7541" spans="1:4" x14ac:dyDescent="0.25">
      <c r="A7541" t="s">
        <v>3256</v>
      </c>
      <c r="B7541">
        <v>8</v>
      </c>
      <c r="C7541" s="54">
        <v>43374</v>
      </c>
      <c r="D7541" s="3" t="str">
        <f>YEAR(Datos_Consumo[[#This Row],[FECHA]])&amp;"-"&amp;MONTH(Datos_Consumo[[#This Row],[FECHA]])</f>
        <v>2018-10</v>
      </c>
    </row>
    <row r="7542" spans="1:4" x14ac:dyDescent="0.25">
      <c r="A7542" t="s">
        <v>3256</v>
      </c>
      <c r="B7542">
        <v>12</v>
      </c>
      <c r="C7542" s="54">
        <v>43405</v>
      </c>
      <c r="D7542" s="3" t="str">
        <f>YEAR(Datos_Consumo[[#This Row],[FECHA]])&amp;"-"&amp;MONTH(Datos_Consumo[[#This Row],[FECHA]])</f>
        <v>2018-11</v>
      </c>
    </row>
    <row r="7543" spans="1:4" x14ac:dyDescent="0.25">
      <c r="A7543" t="s">
        <v>3256</v>
      </c>
      <c r="B7543">
        <v>14</v>
      </c>
      <c r="C7543" s="54">
        <v>43435</v>
      </c>
      <c r="D7543" s="3" t="str">
        <f>YEAR(Datos_Consumo[[#This Row],[FECHA]])&amp;"-"&amp;MONTH(Datos_Consumo[[#This Row],[FECHA]])</f>
        <v>2018-12</v>
      </c>
    </row>
    <row r="7544" spans="1:4" x14ac:dyDescent="0.25">
      <c r="A7544" t="s">
        <v>3256</v>
      </c>
      <c r="B7544">
        <v>5</v>
      </c>
      <c r="C7544" s="54">
        <v>43466</v>
      </c>
      <c r="D7544" s="3" t="str">
        <f>YEAR(Datos_Consumo[[#This Row],[FECHA]])&amp;"-"&amp;MONTH(Datos_Consumo[[#This Row],[FECHA]])</f>
        <v>2019-1</v>
      </c>
    </row>
    <row r="7545" spans="1:4" x14ac:dyDescent="0.25">
      <c r="A7545" t="s">
        <v>3257</v>
      </c>
      <c r="B7545">
        <v>24</v>
      </c>
      <c r="C7545" s="54">
        <v>43405</v>
      </c>
      <c r="D7545" s="3" t="str">
        <f>YEAR(Datos_Consumo[[#This Row],[FECHA]])&amp;"-"&amp;MONTH(Datos_Consumo[[#This Row],[FECHA]])</f>
        <v>2018-11</v>
      </c>
    </row>
    <row r="7546" spans="1:4" x14ac:dyDescent="0.25">
      <c r="A7546" t="s">
        <v>3257</v>
      </c>
      <c r="B7546">
        <v>20</v>
      </c>
      <c r="C7546" s="54">
        <v>43435</v>
      </c>
      <c r="D7546" s="3" t="str">
        <f>YEAR(Datos_Consumo[[#This Row],[FECHA]])&amp;"-"&amp;MONTH(Datos_Consumo[[#This Row],[FECHA]])</f>
        <v>2018-12</v>
      </c>
    </row>
    <row r="7547" spans="1:4" x14ac:dyDescent="0.25">
      <c r="A7547" t="s">
        <v>3257</v>
      </c>
      <c r="B7547">
        <v>13</v>
      </c>
      <c r="C7547" s="54">
        <v>43466</v>
      </c>
      <c r="D7547" s="3" t="str">
        <f>YEAR(Datos_Consumo[[#This Row],[FECHA]])&amp;"-"&amp;MONTH(Datos_Consumo[[#This Row],[FECHA]])</f>
        <v>2019-1</v>
      </c>
    </row>
    <row r="7548" spans="1:4" x14ac:dyDescent="0.25">
      <c r="A7548" t="s">
        <v>3258</v>
      </c>
      <c r="B7548">
        <v>14</v>
      </c>
      <c r="C7548" s="54">
        <v>43313</v>
      </c>
      <c r="D7548" s="3" t="str">
        <f>YEAR(Datos_Consumo[[#This Row],[FECHA]])&amp;"-"&amp;MONTH(Datos_Consumo[[#This Row],[FECHA]])</f>
        <v>2018-8</v>
      </c>
    </row>
    <row r="7549" spans="1:4" x14ac:dyDescent="0.25">
      <c r="A7549" t="s">
        <v>3258</v>
      </c>
      <c r="B7549">
        <v>5</v>
      </c>
      <c r="C7549" s="54">
        <v>43344</v>
      </c>
      <c r="D7549" s="3" t="str">
        <f>YEAR(Datos_Consumo[[#This Row],[FECHA]])&amp;"-"&amp;MONTH(Datos_Consumo[[#This Row],[FECHA]])</f>
        <v>2018-9</v>
      </c>
    </row>
    <row r="7550" spans="1:4" x14ac:dyDescent="0.25">
      <c r="A7550" t="s">
        <v>3258</v>
      </c>
      <c r="B7550">
        <v>2</v>
      </c>
      <c r="C7550" s="54">
        <v>43374</v>
      </c>
      <c r="D7550" s="3" t="str">
        <f>YEAR(Datos_Consumo[[#This Row],[FECHA]])&amp;"-"&amp;MONTH(Datos_Consumo[[#This Row],[FECHA]])</f>
        <v>2018-10</v>
      </c>
    </row>
    <row r="7551" spans="1:4" x14ac:dyDescent="0.25">
      <c r="A7551" t="s">
        <v>3258</v>
      </c>
      <c r="B7551">
        <v>5</v>
      </c>
      <c r="C7551" s="54">
        <v>43405</v>
      </c>
      <c r="D7551" s="3" t="str">
        <f>YEAR(Datos_Consumo[[#This Row],[FECHA]])&amp;"-"&amp;MONTH(Datos_Consumo[[#This Row],[FECHA]])</f>
        <v>2018-11</v>
      </c>
    </row>
    <row r="7552" spans="1:4" x14ac:dyDescent="0.25">
      <c r="A7552" t="s">
        <v>3259</v>
      </c>
      <c r="B7552">
        <v>334</v>
      </c>
      <c r="C7552" s="54">
        <v>43313</v>
      </c>
      <c r="D7552" s="3" t="str">
        <f>YEAR(Datos_Consumo[[#This Row],[FECHA]])&amp;"-"&amp;MONTH(Datos_Consumo[[#This Row],[FECHA]])</f>
        <v>2018-8</v>
      </c>
    </row>
    <row r="7553" spans="1:4" x14ac:dyDescent="0.25">
      <c r="A7553" t="s">
        <v>3259</v>
      </c>
      <c r="B7553">
        <v>185</v>
      </c>
      <c r="C7553" s="54">
        <v>43344</v>
      </c>
      <c r="D7553" s="3" t="str">
        <f>YEAR(Datos_Consumo[[#This Row],[FECHA]])&amp;"-"&amp;MONTH(Datos_Consumo[[#This Row],[FECHA]])</f>
        <v>2018-9</v>
      </c>
    </row>
    <row r="7554" spans="1:4" x14ac:dyDescent="0.25">
      <c r="A7554" t="s">
        <v>3259</v>
      </c>
      <c r="B7554">
        <v>156</v>
      </c>
      <c r="C7554" s="54">
        <v>43374</v>
      </c>
      <c r="D7554" s="3" t="str">
        <f>YEAR(Datos_Consumo[[#This Row],[FECHA]])&amp;"-"&amp;MONTH(Datos_Consumo[[#This Row],[FECHA]])</f>
        <v>2018-10</v>
      </c>
    </row>
    <row r="7555" spans="1:4" x14ac:dyDescent="0.25">
      <c r="A7555" t="s">
        <v>3259</v>
      </c>
      <c r="B7555">
        <v>226</v>
      </c>
      <c r="C7555" s="54">
        <v>43405</v>
      </c>
      <c r="D7555" s="3" t="str">
        <f>YEAR(Datos_Consumo[[#This Row],[FECHA]])&amp;"-"&amp;MONTH(Datos_Consumo[[#This Row],[FECHA]])</f>
        <v>2018-11</v>
      </c>
    </row>
    <row r="7556" spans="1:4" x14ac:dyDescent="0.25">
      <c r="A7556" t="s">
        <v>3259</v>
      </c>
      <c r="B7556">
        <v>169</v>
      </c>
      <c r="C7556" s="54">
        <v>43435</v>
      </c>
      <c r="D7556" s="3" t="str">
        <f>YEAR(Datos_Consumo[[#This Row],[FECHA]])&amp;"-"&amp;MONTH(Datos_Consumo[[#This Row],[FECHA]])</f>
        <v>2018-12</v>
      </c>
    </row>
    <row r="7557" spans="1:4" x14ac:dyDescent="0.25">
      <c r="A7557" t="s">
        <v>3259</v>
      </c>
      <c r="B7557">
        <v>158</v>
      </c>
      <c r="C7557" s="54">
        <v>43466</v>
      </c>
      <c r="D7557" s="3" t="str">
        <f>YEAR(Datos_Consumo[[#This Row],[FECHA]])&amp;"-"&amp;MONTH(Datos_Consumo[[#This Row],[FECHA]])</f>
        <v>2019-1</v>
      </c>
    </row>
    <row r="7558" spans="1:4" x14ac:dyDescent="0.25">
      <c r="A7558" t="s">
        <v>3260</v>
      </c>
      <c r="B7558">
        <v>81</v>
      </c>
      <c r="C7558" s="54">
        <v>43313</v>
      </c>
      <c r="D7558" s="3" t="str">
        <f>YEAR(Datos_Consumo[[#This Row],[FECHA]])&amp;"-"&amp;MONTH(Datos_Consumo[[#This Row],[FECHA]])</f>
        <v>2018-8</v>
      </c>
    </row>
    <row r="7559" spans="1:4" x14ac:dyDescent="0.25">
      <c r="A7559" t="s">
        <v>3260</v>
      </c>
      <c r="B7559">
        <v>72</v>
      </c>
      <c r="C7559" s="54">
        <v>43344</v>
      </c>
      <c r="D7559" s="3" t="str">
        <f>YEAR(Datos_Consumo[[#This Row],[FECHA]])&amp;"-"&amp;MONTH(Datos_Consumo[[#This Row],[FECHA]])</f>
        <v>2018-9</v>
      </c>
    </row>
    <row r="7560" spans="1:4" x14ac:dyDescent="0.25">
      <c r="A7560" t="s">
        <v>3260</v>
      </c>
      <c r="B7560">
        <v>56</v>
      </c>
      <c r="C7560" s="54">
        <v>43374</v>
      </c>
      <c r="D7560" s="3" t="str">
        <f>YEAR(Datos_Consumo[[#This Row],[FECHA]])&amp;"-"&amp;MONTH(Datos_Consumo[[#This Row],[FECHA]])</f>
        <v>2018-10</v>
      </c>
    </row>
    <row r="7561" spans="1:4" x14ac:dyDescent="0.25">
      <c r="A7561" t="s">
        <v>3260</v>
      </c>
      <c r="B7561">
        <v>34</v>
      </c>
      <c r="C7561" s="54">
        <v>43405</v>
      </c>
      <c r="D7561" s="3" t="str">
        <f>YEAR(Datos_Consumo[[#This Row],[FECHA]])&amp;"-"&amp;MONTH(Datos_Consumo[[#This Row],[FECHA]])</f>
        <v>2018-11</v>
      </c>
    </row>
    <row r="7562" spans="1:4" x14ac:dyDescent="0.25">
      <c r="A7562" t="s">
        <v>3260</v>
      </c>
      <c r="B7562">
        <v>87</v>
      </c>
      <c r="C7562" s="54">
        <v>43435</v>
      </c>
      <c r="D7562" s="3" t="str">
        <f>YEAR(Datos_Consumo[[#This Row],[FECHA]])&amp;"-"&amp;MONTH(Datos_Consumo[[#This Row],[FECHA]])</f>
        <v>2018-12</v>
      </c>
    </row>
    <row r="7563" spans="1:4" x14ac:dyDescent="0.25">
      <c r="A7563" t="s">
        <v>3260</v>
      </c>
      <c r="B7563">
        <v>27</v>
      </c>
      <c r="C7563" s="54">
        <v>43466</v>
      </c>
      <c r="D7563" s="3" t="str">
        <f>YEAR(Datos_Consumo[[#This Row],[FECHA]])&amp;"-"&amp;MONTH(Datos_Consumo[[#This Row],[FECHA]])</f>
        <v>2019-1</v>
      </c>
    </row>
    <row r="7564" spans="1:4" x14ac:dyDescent="0.25">
      <c r="A7564" t="s">
        <v>3261</v>
      </c>
      <c r="B7564">
        <v>187</v>
      </c>
      <c r="C7564" s="54">
        <v>43313</v>
      </c>
      <c r="D7564" s="3" t="str">
        <f>YEAR(Datos_Consumo[[#This Row],[FECHA]])&amp;"-"&amp;MONTH(Datos_Consumo[[#This Row],[FECHA]])</f>
        <v>2018-8</v>
      </c>
    </row>
    <row r="7565" spans="1:4" x14ac:dyDescent="0.25">
      <c r="A7565" t="s">
        <v>3261</v>
      </c>
      <c r="B7565">
        <v>202</v>
      </c>
      <c r="C7565" s="54">
        <v>43344</v>
      </c>
      <c r="D7565" s="3" t="str">
        <f>YEAR(Datos_Consumo[[#This Row],[FECHA]])&amp;"-"&amp;MONTH(Datos_Consumo[[#This Row],[FECHA]])</f>
        <v>2018-9</v>
      </c>
    </row>
    <row r="7566" spans="1:4" x14ac:dyDescent="0.25">
      <c r="A7566" t="s">
        <v>3261</v>
      </c>
      <c r="B7566">
        <v>349</v>
      </c>
      <c r="C7566" s="54">
        <v>43374</v>
      </c>
      <c r="D7566" s="3" t="str">
        <f>YEAR(Datos_Consumo[[#This Row],[FECHA]])&amp;"-"&amp;MONTH(Datos_Consumo[[#This Row],[FECHA]])</f>
        <v>2018-10</v>
      </c>
    </row>
    <row r="7567" spans="1:4" x14ac:dyDescent="0.25">
      <c r="A7567" t="s">
        <v>3261</v>
      </c>
      <c r="B7567">
        <v>183</v>
      </c>
      <c r="C7567" s="54">
        <v>43405</v>
      </c>
      <c r="D7567" s="3" t="str">
        <f>YEAR(Datos_Consumo[[#This Row],[FECHA]])&amp;"-"&amp;MONTH(Datos_Consumo[[#This Row],[FECHA]])</f>
        <v>2018-11</v>
      </c>
    </row>
    <row r="7568" spans="1:4" x14ac:dyDescent="0.25">
      <c r="A7568" t="s">
        <v>3261</v>
      </c>
      <c r="B7568">
        <v>167</v>
      </c>
      <c r="C7568" s="54">
        <v>43435</v>
      </c>
      <c r="D7568" s="3" t="str">
        <f>YEAR(Datos_Consumo[[#This Row],[FECHA]])&amp;"-"&amp;MONTH(Datos_Consumo[[#This Row],[FECHA]])</f>
        <v>2018-12</v>
      </c>
    </row>
    <row r="7569" spans="1:4" x14ac:dyDescent="0.25">
      <c r="A7569" t="s">
        <v>3261</v>
      </c>
      <c r="B7569">
        <v>125</v>
      </c>
      <c r="C7569" s="54">
        <v>43466</v>
      </c>
      <c r="D7569" s="3" t="str">
        <f>YEAR(Datos_Consumo[[#This Row],[FECHA]])&amp;"-"&amp;MONTH(Datos_Consumo[[#This Row],[FECHA]])</f>
        <v>2019-1</v>
      </c>
    </row>
    <row r="7570" spans="1:4" x14ac:dyDescent="0.25">
      <c r="A7570" t="s">
        <v>3262</v>
      </c>
      <c r="B7570">
        <v>5</v>
      </c>
      <c r="C7570" s="54">
        <v>43313</v>
      </c>
      <c r="D7570" s="3" t="str">
        <f>YEAR(Datos_Consumo[[#This Row],[FECHA]])&amp;"-"&amp;MONTH(Datos_Consumo[[#This Row],[FECHA]])</f>
        <v>2018-8</v>
      </c>
    </row>
    <row r="7571" spans="1:4" x14ac:dyDescent="0.25">
      <c r="A7571" t="s">
        <v>3262</v>
      </c>
      <c r="B7571">
        <v>4</v>
      </c>
      <c r="C7571" s="54">
        <v>43344</v>
      </c>
      <c r="D7571" s="3" t="str">
        <f>YEAR(Datos_Consumo[[#This Row],[FECHA]])&amp;"-"&amp;MONTH(Datos_Consumo[[#This Row],[FECHA]])</f>
        <v>2018-9</v>
      </c>
    </row>
    <row r="7572" spans="1:4" x14ac:dyDescent="0.25">
      <c r="A7572" t="s">
        <v>3262</v>
      </c>
      <c r="B7572">
        <v>22</v>
      </c>
      <c r="C7572" s="54">
        <v>43374</v>
      </c>
      <c r="D7572" s="3" t="str">
        <f>YEAR(Datos_Consumo[[#This Row],[FECHA]])&amp;"-"&amp;MONTH(Datos_Consumo[[#This Row],[FECHA]])</f>
        <v>2018-10</v>
      </c>
    </row>
    <row r="7573" spans="1:4" x14ac:dyDescent="0.25">
      <c r="A7573" t="s">
        <v>3262</v>
      </c>
      <c r="B7573">
        <v>15</v>
      </c>
      <c r="C7573" s="54">
        <v>43405</v>
      </c>
      <c r="D7573" s="3" t="str">
        <f>YEAR(Datos_Consumo[[#This Row],[FECHA]])&amp;"-"&amp;MONTH(Datos_Consumo[[#This Row],[FECHA]])</f>
        <v>2018-11</v>
      </c>
    </row>
    <row r="7574" spans="1:4" x14ac:dyDescent="0.25">
      <c r="A7574" t="s">
        <v>3262</v>
      </c>
      <c r="B7574">
        <v>2</v>
      </c>
      <c r="C7574" s="54">
        <v>43466</v>
      </c>
      <c r="D7574" s="3" t="str">
        <f>YEAR(Datos_Consumo[[#This Row],[FECHA]])&amp;"-"&amp;MONTH(Datos_Consumo[[#This Row],[FECHA]])</f>
        <v>2019-1</v>
      </c>
    </row>
    <row r="7575" spans="1:4" x14ac:dyDescent="0.25">
      <c r="A7575" t="s">
        <v>1432</v>
      </c>
      <c r="B7575">
        <v>202</v>
      </c>
      <c r="C7575" s="54">
        <v>43313</v>
      </c>
      <c r="D7575" s="3" t="str">
        <f>YEAR(Datos_Consumo[[#This Row],[FECHA]])&amp;"-"&amp;MONTH(Datos_Consumo[[#This Row],[FECHA]])</f>
        <v>2018-8</v>
      </c>
    </row>
    <row r="7576" spans="1:4" x14ac:dyDescent="0.25">
      <c r="A7576" t="s">
        <v>1432</v>
      </c>
      <c r="B7576">
        <v>186</v>
      </c>
      <c r="C7576" s="54">
        <v>43344</v>
      </c>
      <c r="D7576" s="3" t="str">
        <f>YEAR(Datos_Consumo[[#This Row],[FECHA]])&amp;"-"&amp;MONTH(Datos_Consumo[[#This Row],[FECHA]])</f>
        <v>2018-9</v>
      </c>
    </row>
    <row r="7577" spans="1:4" x14ac:dyDescent="0.25">
      <c r="A7577" t="s">
        <v>1432</v>
      </c>
      <c r="B7577">
        <v>305</v>
      </c>
      <c r="C7577" s="54">
        <v>43374</v>
      </c>
      <c r="D7577" s="3" t="str">
        <f>YEAR(Datos_Consumo[[#This Row],[FECHA]])&amp;"-"&amp;MONTH(Datos_Consumo[[#This Row],[FECHA]])</f>
        <v>2018-10</v>
      </c>
    </row>
    <row r="7578" spans="1:4" x14ac:dyDescent="0.25">
      <c r="A7578" t="s">
        <v>1432</v>
      </c>
      <c r="B7578">
        <v>242</v>
      </c>
      <c r="C7578" s="54">
        <v>43405</v>
      </c>
      <c r="D7578" s="3" t="str">
        <f>YEAR(Datos_Consumo[[#This Row],[FECHA]])&amp;"-"&amp;MONTH(Datos_Consumo[[#This Row],[FECHA]])</f>
        <v>2018-11</v>
      </c>
    </row>
    <row r="7579" spans="1:4" x14ac:dyDescent="0.25">
      <c r="A7579" t="s">
        <v>1432</v>
      </c>
      <c r="B7579">
        <v>72</v>
      </c>
      <c r="C7579" s="54">
        <v>43435</v>
      </c>
      <c r="D7579" s="3" t="str">
        <f>YEAR(Datos_Consumo[[#This Row],[FECHA]])&amp;"-"&amp;MONTH(Datos_Consumo[[#This Row],[FECHA]])</f>
        <v>2018-12</v>
      </c>
    </row>
    <row r="7580" spans="1:4" x14ac:dyDescent="0.25">
      <c r="A7580" t="s">
        <v>1432</v>
      </c>
      <c r="B7580">
        <v>78</v>
      </c>
      <c r="C7580" s="54">
        <v>43466</v>
      </c>
      <c r="D7580" s="3" t="str">
        <f>YEAR(Datos_Consumo[[#This Row],[FECHA]])&amp;"-"&amp;MONTH(Datos_Consumo[[#This Row],[FECHA]])</f>
        <v>2019-1</v>
      </c>
    </row>
    <row r="7581" spans="1:4" x14ac:dyDescent="0.25">
      <c r="A7581" t="s">
        <v>1433</v>
      </c>
      <c r="B7581">
        <v>203</v>
      </c>
      <c r="C7581" s="54">
        <v>43313</v>
      </c>
      <c r="D7581" s="3" t="str">
        <f>YEAR(Datos_Consumo[[#This Row],[FECHA]])&amp;"-"&amp;MONTH(Datos_Consumo[[#This Row],[FECHA]])</f>
        <v>2018-8</v>
      </c>
    </row>
    <row r="7582" spans="1:4" x14ac:dyDescent="0.25">
      <c r="A7582" t="s">
        <v>1433</v>
      </c>
      <c r="B7582">
        <v>237</v>
      </c>
      <c r="C7582" s="54">
        <v>43344</v>
      </c>
      <c r="D7582" s="3" t="str">
        <f>YEAR(Datos_Consumo[[#This Row],[FECHA]])&amp;"-"&amp;MONTH(Datos_Consumo[[#This Row],[FECHA]])</f>
        <v>2018-9</v>
      </c>
    </row>
    <row r="7583" spans="1:4" x14ac:dyDescent="0.25">
      <c r="A7583" t="s">
        <v>1433</v>
      </c>
      <c r="B7583">
        <v>417</v>
      </c>
      <c r="C7583" s="54">
        <v>43374</v>
      </c>
      <c r="D7583" s="3" t="str">
        <f>YEAR(Datos_Consumo[[#This Row],[FECHA]])&amp;"-"&amp;MONTH(Datos_Consumo[[#This Row],[FECHA]])</f>
        <v>2018-10</v>
      </c>
    </row>
    <row r="7584" spans="1:4" x14ac:dyDescent="0.25">
      <c r="A7584" t="s">
        <v>1433</v>
      </c>
      <c r="B7584">
        <v>282</v>
      </c>
      <c r="C7584" s="54">
        <v>43405</v>
      </c>
      <c r="D7584" s="3" t="str">
        <f>YEAR(Datos_Consumo[[#This Row],[FECHA]])&amp;"-"&amp;MONTH(Datos_Consumo[[#This Row],[FECHA]])</f>
        <v>2018-11</v>
      </c>
    </row>
    <row r="7585" spans="1:4" x14ac:dyDescent="0.25">
      <c r="A7585" t="s">
        <v>1433</v>
      </c>
      <c r="B7585">
        <v>250</v>
      </c>
      <c r="C7585" s="54">
        <v>43435</v>
      </c>
      <c r="D7585" s="3" t="str">
        <f>YEAR(Datos_Consumo[[#This Row],[FECHA]])&amp;"-"&amp;MONTH(Datos_Consumo[[#This Row],[FECHA]])</f>
        <v>2018-12</v>
      </c>
    </row>
    <row r="7586" spans="1:4" x14ac:dyDescent="0.25">
      <c r="A7586" t="s">
        <v>1433</v>
      </c>
      <c r="B7586">
        <v>126</v>
      </c>
      <c r="C7586" s="54">
        <v>43466</v>
      </c>
      <c r="D7586" s="3" t="str">
        <f>YEAR(Datos_Consumo[[#This Row],[FECHA]])&amp;"-"&amp;MONTH(Datos_Consumo[[#This Row],[FECHA]])</f>
        <v>2019-1</v>
      </c>
    </row>
    <row r="7587" spans="1:4" x14ac:dyDescent="0.25">
      <c r="A7587" t="s">
        <v>1434</v>
      </c>
      <c r="B7587">
        <v>69</v>
      </c>
      <c r="C7587" s="54">
        <v>43313</v>
      </c>
      <c r="D7587" s="3" t="str">
        <f>YEAR(Datos_Consumo[[#This Row],[FECHA]])&amp;"-"&amp;MONTH(Datos_Consumo[[#This Row],[FECHA]])</f>
        <v>2018-8</v>
      </c>
    </row>
    <row r="7588" spans="1:4" x14ac:dyDescent="0.25">
      <c r="A7588" t="s">
        <v>1434</v>
      </c>
      <c r="B7588">
        <v>29</v>
      </c>
      <c r="C7588" s="54">
        <v>43344</v>
      </c>
      <c r="D7588" s="3" t="str">
        <f>YEAR(Datos_Consumo[[#This Row],[FECHA]])&amp;"-"&amp;MONTH(Datos_Consumo[[#This Row],[FECHA]])</f>
        <v>2018-9</v>
      </c>
    </row>
    <row r="7589" spans="1:4" x14ac:dyDescent="0.25">
      <c r="A7589" t="s">
        <v>1434</v>
      </c>
      <c r="B7589">
        <v>63</v>
      </c>
      <c r="C7589" s="54">
        <v>43374</v>
      </c>
      <c r="D7589" s="3" t="str">
        <f>YEAR(Datos_Consumo[[#This Row],[FECHA]])&amp;"-"&amp;MONTH(Datos_Consumo[[#This Row],[FECHA]])</f>
        <v>2018-10</v>
      </c>
    </row>
    <row r="7590" spans="1:4" x14ac:dyDescent="0.25">
      <c r="A7590" t="s">
        <v>1434</v>
      </c>
      <c r="B7590">
        <v>57</v>
      </c>
      <c r="C7590" s="54">
        <v>43405</v>
      </c>
      <c r="D7590" s="3" t="str">
        <f>YEAR(Datos_Consumo[[#This Row],[FECHA]])&amp;"-"&amp;MONTH(Datos_Consumo[[#This Row],[FECHA]])</f>
        <v>2018-11</v>
      </c>
    </row>
    <row r="7591" spans="1:4" x14ac:dyDescent="0.25">
      <c r="A7591" t="s">
        <v>1434</v>
      </c>
      <c r="B7591">
        <v>15</v>
      </c>
      <c r="C7591" s="54">
        <v>43435</v>
      </c>
      <c r="D7591" s="3" t="str">
        <f>YEAR(Datos_Consumo[[#This Row],[FECHA]])&amp;"-"&amp;MONTH(Datos_Consumo[[#This Row],[FECHA]])</f>
        <v>2018-12</v>
      </c>
    </row>
    <row r="7592" spans="1:4" x14ac:dyDescent="0.25">
      <c r="A7592" t="s">
        <v>1434</v>
      </c>
      <c r="B7592">
        <v>22</v>
      </c>
      <c r="C7592" s="54">
        <v>43466</v>
      </c>
      <c r="D7592" s="3" t="str">
        <f>YEAR(Datos_Consumo[[#This Row],[FECHA]])&amp;"-"&amp;MONTH(Datos_Consumo[[#This Row],[FECHA]])</f>
        <v>2019-1</v>
      </c>
    </row>
    <row r="7593" spans="1:4" x14ac:dyDescent="0.25">
      <c r="A7593" t="s">
        <v>1435</v>
      </c>
      <c r="B7593">
        <v>20</v>
      </c>
      <c r="C7593" s="54">
        <v>43313</v>
      </c>
      <c r="D7593" s="3" t="str">
        <f>YEAR(Datos_Consumo[[#This Row],[FECHA]])&amp;"-"&amp;MONTH(Datos_Consumo[[#This Row],[FECHA]])</f>
        <v>2018-8</v>
      </c>
    </row>
    <row r="7594" spans="1:4" x14ac:dyDescent="0.25">
      <c r="A7594" t="s">
        <v>1435</v>
      </c>
      <c r="B7594">
        <v>36</v>
      </c>
      <c r="C7594" s="54">
        <v>43344</v>
      </c>
      <c r="D7594" s="3" t="str">
        <f>YEAR(Datos_Consumo[[#This Row],[FECHA]])&amp;"-"&amp;MONTH(Datos_Consumo[[#This Row],[FECHA]])</f>
        <v>2018-9</v>
      </c>
    </row>
    <row r="7595" spans="1:4" x14ac:dyDescent="0.25">
      <c r="A7595" t="s">
        <v>1435</v>
      </c>
      <c r="B7595">
        <v>31</v>
      </c>
      <c r="C7595" s="54">
        <v>43374</v>
      </c>
      <c r="D7595" s="3" t="str">
        <f>YEAR(Datos_Consumo[[#This Row],[FECHA]])&amp;"-"&amp;MONTH(Datos_Consumo[[#This Row],[FECHA]])</f>
        <v>2018-10</v>
      </c>
    </row>
    <row r="7596" spans="1:4" x14ac:dyDescent="0.25">
      <c r="A7596" t="s">
        <v>1435</v>
      </c>
      <c r="B7596">
        <v>54</v>
      </c>
      <c r="C7596" s="54">
        <v>43405</v>
      </c>
      <c r="D7596" s="3" t="str">
        <f>YEAR(Datos_Consumo[[#This Row],[FECHA]])&amp;"-"&amp;MONTH(Datos_Consumo[[#This Row],[FECHA]])</f>
        <v>2018-11</v>
      </c>
    </row>
    <row r="7597" spans="1:4" x14ac:dyDescent="0.25">
      <c r="A7597" t="s">
        <v>1435</v>
      </c>
      <c r="B7597">
        <v>12</v>
      </c>
      <c r="C7597" s="54">
        <v>43435</v>
      </c>
      <c r="D7597" s="3" t="str">
        <f>YEAR(Datos_Consumo[[#This Row],[FECHA]])&amp;"-"&amp;MONTH(Datos_Consumo[[#This Row],[FECHA]])</f>
        <v>2018-12</v>
      </c>
    </row>
    <row r="7598" spans="1:4" x14ac:dyDescent="0.25">
      <c r="A7598" t="s">
        <v>1435</v>
      </c>
      <c r="B7598">
        <v>5</v>
      </c>
      <c r="C7598" s="54">
        <v>43466</v>
      </c>
      <c r="D7598" s="3" t="str">
        <f>YEAR(Datos_Consumo[[#This Row],[FECHA]])&amp;"-"&amp;MONTH(Datos_Consumo[[#This Row],[FECHA]])</f>
        <v>2019-1</v>
      </c>
    </row>
    <row r="7599" spans="1:4" x14ac:dyDescent="0.25">
      <c r="A7599" t="s">
        <v>1436</v>
      </c>
      <c r="B7599">
        <v>321</v>
      </c>
      <c r="C7599" s="54">
        <v>43313</v>
      </c>
      <c r="D7599" s="3" t="str">
        <f>YEAR(Datos_Consumo[[#This Row],[FECHA]])&amp;"-"&amp;MONTH(Datos_Consumo[[#This Row],[FECHA]])</f>
        <v>2018-8</v>
      </c>
    </row>
    <row r="7600" spans="1:4" x14ac:dyDescent="0.25">
      <c r="A7600" t="s">
        <v>1436</v>
      </c>
      <c r="B7600">
        <v>429</v>
      </c>
      <c r="C7600" s="54">
        <v>43344</v>
      </c>
      <c r="D7600" s="3" t="str">
        <f>YEAR(Datos_Consumo[[#This Row],[FECHA]])&amp;"-"&amp;MONTH(Datos_Consumo[[#This Row],[FECHA]])</f>
        <v>2018-9</v>
      </c>
    </row>
    <row r="7601" spans="1:4" x14ac:dyDescent="0.25">
      <c r="A7601" t="s">
        <v>1436</v>
      </c>
      <c r="B7601">
        <v>621</v>
      </c>
      <c r="C7601" s="54">
        <v>43374</v>
      </c>
      <c r="D7601" s="3" t="str">
        <f>YEAR(Datos_Consumo[[#This Row],[FECHA]])&amp;"-"&amp;MONTH(Datos_Consumo[[#This Row],[FECHA]])</f>
        <v>2018-10</v>
      </c>
    </row>
    <row r="7602" spans="1:4" x14ac:dyDescent="0.25">
      <c r="A7602" t="s">
        <v>1436</v>
      </c>
      <c r="B7602">
        <v>498</v>
      </c>
      <c r="C7602" s="54">
        <v>43405</v>
      </c>
      <c r="D7602" s="3" t="str">
        <f>YEAR(Datos_Consumo[[#This Row],[FECHA]])&amp;"-"&amp;MONTH(Datos_Consumo[[#This Row],[FECHA]])</f>
        <v>2018-11</v>
      </c>
    </row>
    <row r="7603" spans="1:4" x14ac:dyDescent="0.25">
      <c r="A7603" t="s">
        <v>1436</v>
      </c>
      <c r="B7603">
        <v>357</v>
      </c>
      <c r="C7603" s="54">
        <v>43435</v>
      </c>
      <c r="D7603" s="3" t="str">
        <f>YEAR(Datos_Consumo[[#This Row],[FECHA]])&amp;"-"&amp;MONTH(Datos_Consumo[[#This Row],[FECHA]])</f>
        <v>2018-12</v>
      </c>
    </row>
    <row r="7604" spans="1:4" x14ac:dyDescent="0.25">
      <c r="A7604" t="s">
        <v>1436</v>
      </c>
      <c r="B7604">
        <v>238</v>
      </c>
      <c r="C7604" s="54">
        <v>43466</v>
      </c>
      <c r="D7604" s="3" t="str">
        <f>YEAR(Datos_Consumo[[#This Row],[FECHA]])&amp;"-"&amp;MONTH(Datos_Consumo[[#This Row],[FECHA]])</f>
        <v>2019-1</v>
      </c>
    </row>
    <row r="7605" spans="1:4" x14ac:dyDescent="0.25">
      <c r="A7605" t="s">
        <v>3263</v>
      </c>
      <c r="B7605">
        <v>15</v>
      </c>
      <c r="C7605" s="54">
        <v>43313</v>
      </c>
      <c r="D7605" s="3" t="str">
        <f>YEAR(Datos_Consumo[[#This Row],[FECHA]])&amp;"-"&amp;MONTH(Datos_Consumo[[#This Row],[FECHA]])</f>
        <v>2018-8</v>
      </c>
    </row>
    <row r="7606" spans="1:4" x14ac:dyDescent="0.25">
      <c r="A7606" t="s">
        <v>3263</v>
      </c>
      <c r="B7606">
        <v>5</v>
      </c>
      <c r="C7606" s="54">
        <v>43344</v>
      </c>
      <c r="D7606" s="3" t="str">
        <f>YEAR(Datos_Consumo[[#This Row],[FECHA]])&amp;"-"&amp;MONTH(Datos_Consumo[[#This Row],[FECHA]])</f>
        <v>2018-9</v>
      </c>
    </row>
    <row r="7607" spans="1:4" x14ac:dyDescent="0.25">
      <c r="A7607" t="s">
        <v>3263</v>
      </c>
      <c r="B7607">
        <v>1</v>
      </c>
      <c r="C7607" s="54">
        <v>43374</v>
      </c>
      <c r="D7607" s="3" t="str">
        <f>YEAR(Datos_Consumo[[#This Row],[FECHA]])&amp;"-"&amp;MONTH(Datos_Consumo[[#This Row],[FECHA]])</f>
        <v>2018-10</v>
      </c>
    </row>
    <row r="7608" spans="1:4" x14ac:dyDescent="0.25">
      <c r="A7608" t="s">
        <v>3264</v>
      </c>
      <c r="B7608">
        <v>3</v>
      </c>
      <c r="C7608" s="54">
        <v>43313</v>
      </c>
      <c r="D7608" s="3" t="str">
        <f>YEAR(Datos_Consumo[[#This Row],[FECHA]])&amp;"-"&amp;MONTH(Datos_Consumo[[#This Row],[FECHA]])</f>
        <v>2018-8</v>
      </c>
    </row>
    <row r="7609" spans="1:4" x14ac:dyDescent="0.25">
      <c r="A7609" t="s">
        <v>3264</v>
      </c>
      <c r="B7609">
        <v>32</v>
      </c>
      <c r="C7609" s="54">
        <v>43374</v>
      </c>
      <c r="D7609" s="3" t="str">
        <f>YEAR(Datos_Consumo[[#This Row],[FECHA]])&amp;"-"&amp;MONTH(Datos_Consumo[[#This Row],[FECHA]])</f>
        <v>2018-10</v>
      </c>
    </row>
    <row r="7610" spans="1:4" x14ac:dyDescent="0.25">
      <c r="A7610" t="s">
        <v>3264</v>
      </c>
      <c r="B7610">
        <v>46</v>
      </c>
      <c r="C7610" s="54">
        <v>43405</v>
      </c>
      <c r="D7610" s="3" t="str">
        <f>YEAR(Datos_Consumo[[#This Row],[FECHA]])&amp;"-"&amp;MONTH(Datos_Consumo[[#This Row],[FECHA]])</f>
        <v>2018-11</v>
      </c>
    </row>
    <row r="7611" spans="1:4" x14ac:dyDescent="0.25">
      <c r="A7611" t="s">
        <v>3264</v>
      </c>
      <c r="B7611">
        <v>17</v>
      </c>
      <c r="C7611" s="54">
        <v>43435</v>
      </c>
      <c r="D7611" s="3" t="str">
        <f>YEAR(Datos_Consumo[[#This Row],[FECHA]])&amp;"-"&amp;MONTH(Datos_Consumo[[#This Row],[FECHA]])</f>
        <v>2018-12</v>
      </c>
    </row>
    <row r="7612" spans="1:4" x14ac:dyDescent="0.25">
      <c r="A7612" t="s">
        <v>3264</v>
      </c>
      <c r="B7612">
        <v>8</v>
      </c>
      <c r="C7612" s="54">
        <v>43466</v>
      </c>
      <c r="D7612" s="3" t="str">
        <f>YEAR(Datos_Consumo[[#This Row],[FECHA]])&amp;"-"&amp;MONTH(Datos_Consumo[[#This Row],[FECHA]])</f>
        <v>2019-1</v>
      </c>
    </row>
    <row r="7613" spans="1:4" x14ac:dyDescent="0.25">
      <c r="A7613" t="s">
        <v>3265</v>
      </c>
      <c r="B7613">
        <v>12</v>
      </c>
      <c r="C7613" s="54">
        <v>43313</v>
      </c>
      <c r="D7613" s="3" t="str">
        <f>YEAR(Datos_Consumo[[#This Row],[FECHA]])&amp;"-"&amp;MONTH(Datos_Consumo[[#This Row],[FECHA]])</f>
        <v>2018-8</v>
      </c>
    </row>
    <row r="7614" spans="1:4" x14ac:dyDescent="0.25">
      <c r="A7614" t="s">
        <v>3265</v>
      </c>
      <c r="B7614">
        <v>10</v>
      </c>
      <c r="C7614" s="54">
        <v>43344</v>
      </c>
      <c r="D7614" s="3" t="str">
        <f>YEAR(Datos_Consumo[[#This Row],[FECHA]])&amp;"-"&amp;MONTH(Datos_Consumo[[#This Row],[FECHA]])</f>
        <v>2018-9</v>
      </c>
    </row>
    <row r="7615" spans="1:4" x14ac:dyDescent="0.25">
      <c r="A7615" t="s">
        <v>3265</v>
      </c>
      <c r="B7615">
        <v>18</v>
      </c>
      <c r="C7615" s="54">
        <v>43374</v>
      </c>
      <c r="D7615" s="3" t="str">
        <f>YEAR(Datos_Consumo[[#This Row],[FECHA]])&amp;"-"&amp;MONTH(Datos_Consumo[[#This Row],[FECHA]])</f>
        <v>2018-10</v>
      </c>
    </row>
    <row r="7616" spans="1:4" x14ac:dyDescent="0.25">
      <c r="A7616" t="s">
        <v>3265</v>
      </c>
      <c r="B7616">
        <v>12</v>
      </c>
      <c r="C7616" s="54">
        <v>43405</v>
      </c>
      <c r="D7616" s="3" t="str">
        <f>YEAR(Datos_Consumo[[#This Row],[FECHA]])&amp;"-"&amp;MONTH(Datos_Consumo[[#This Row],[FECHA]])</f>
        <v>2018-11</v>
      </c>
    </row>
    <row r="7617" spans="1:4" x14ac:dyDescent="0.25">
      <c r="A7617" t="s">
        <v>3265</v>
      </c>
      <c r="B7617">
        <v>5</v>
      </c>
      <c r="C7617" s="54">
        <v>43435</v>
      </c>
      <c r="D7617" s="3" t="str">
        <f>YEAR(Datos_Consumo[[#This Row],[FECHA]])&amp;"-"&amp;MONTH(Datos_Consumo[[#This Row],[FECHA]])</f>
        <v>2018-12</v>
      </c>
    </row>
    <row r="7618" spans="1:4" x14ac:dyDescent="0.25">
      <c r="A7618" t="s">
        <v>3265</v>
      </c>
      <c r="B7618">
        <v>4</v>
      </c>
      <c r="C7618" s="54">
        <v>43466</v>
      </c>
      <c r="D7618" s="3" t="str">
        <f>YEAR(Datos_Consumo[[#This Row],[FECHA]])&amp;"-"&amp;MONTH(Datos_Consumo[[#This Row],[FECHA]])</f>
        <v>2019-1</v>
      </c>
    </row>
    <row r="7619" spans="1:4" x14ac:dyDescent="0.25">
      <c r="A7619" t="s">
        <v>3266</v>
      </c>
      <c r="B7619">
        <v>5</v>
      </c>
      <c r="C7619" s="54">
        <v>43313</v>
      </c>
      <c r="D7619" s="3" t="str">
        <f>YEAR(Datos_Consumo[[#This Row],[FECHA]])&amp;"-"&amp;MONTH(Datos_Consumo[[#This Row],[FECHA]])</f>
        <v>2018-8</v>
      </c>
    </row>
    <row r="7620" spans="1:4" x14ac:dyDescent="0.25">
      <c r="A7620" t="s">
        <v>3266</v>
      </c>
      <c r="B7620">
        <v>2</v>
      </c>
      <c r="C7620" s="54">
        <v>43344</v>
      </c>
      <c r="D7620" s="3" t="str">
        <f>YEAR(Datos_Consumo[[#This Row],[FECHA]])&amp;"-"&amp;MONTH(Datos_Consumo[[#This Row],[FECHA]])</f>
        <v>2018-9</v>
      </c>
    </row>
    <row r="7621" spans="1:4" x14ac:dyDescent="0.25">
      <c r="A7621" t="s">
        <v>3266</v>
      </c>
      <c r="B7621">
        <v>2</v>
      </c>
      <c r="C7621" s="54">
        <v>43374</v>
      </c>
      <c r="D7621" s="3" t="str">
        <f>YEAR(Datos_Consumo[[#This Row],[FECHA]])&amp;"-"&amp;MONTH(Datos_Consumo[[#This Row],[FECHA]])</f>
        <v>2018-10</v>
      </c>
    </row>
    <row r="7622" spans="1:4" x14ac:dyDescent="0.25">
      <c r="A7622" t="s">
        <v>3266</v>
      </c>
      <c r="B7622">
        <v>6</v>
      </c>
      <c r="C7622" s="54">
        <v>43405</v>
      </c>
      <c r="D7622" s="3" t="str">
        <f>YEAR(Datos_Consumo[[#This Row],[FECHA]])&amp;"-"&amp;MONTH(Datos_Consumo[[#This Row],[FECHA]])</f>
        <v>2018-11</v>
      </c>
    </row>
    <row r="7623" spans="1:4" x14ac:dyDescent="0.25">
      <c r="A7623" t="s">
        <v>3266</v>
      </c>
      <c r="B7623">
        <v>3</v>
      </c>
      <c r="C7623" s="54">
        <v>43435</v>
      </c>
      <c r="D7623" s="3" t="str">
        <f>YEAR(Datos_Consumo[[#This Row],[FECHA]])&amp;"-"&amp;MONTH(Datos_Consumo[[#This Row],[FECHA]])</f>
        <v>2018-12</v>
      </c>
    </row>
    <row r="7624" spans="1:4" x14ac:dyDescent="0.25">
      <c r="A7624" t="s">
        <v>3266</v>
      </c>
      <c r="B7624">
        <v>1</v>
      </c>
      <c r="C7624" s="54">
        <v>43466</v>
      </c>
      <c r="D7624" s="3" t="str">
        <f>YEAR(Datos_Consumo[[#This Row],[FECHA]])&amp;"-"&amp;MONTH(Datos_Consumo[[#This Row],[FECHA]])</f>
        <v>2019-1</v>
      </c>
    </row>
    <row r="7625" spans="1:4" x14ac:dyDescent="0.25">
      <c r="A7625" t="s">
        <v>3267</v>
      </c>
      <c r="B7625">
        <v>21</v>
      </c>
      <c r="C7625" s="54">
        <v>43313</v>
      </c>
      <c r="D7625" s="3" t="str">
        <f>YEAR(Datos_Consumo[[#This Row],[FECHA]])&amp;"-"&amp;MONTH(Datos_Consumo[[#This Row],[FECHA]])</f>
        <v>2018-8</v>
      </c>
    </row>
    <row r="7626" spans="1:4" x14ac:dyDescent="0.25">
      <c r="A7626" t="s">
        <v>3267</v>
      </c>
      <c r="B7626">
        <v>4</v>
      </c>
      <c r="C7626" s="54">
        <v>43344</v>
      </c>
      <c r="D7626" s="3" t="str">
        <f>YEAR(Datos_Consumo[[#This Row],[FECHA]])&amp;"-"&amp;MONTH(Datos_Consumo[[#This Row],[FECHA]])</f>
        <v>2018-9</v>
      </c>
    </row>
    <row r="7627" spans="1:4" x14ac:dyDescent="0.25">
      <c r="A7627" t="s">
        <v>3267</v>
      </c>
      <c r="B7627">
        <v>5</v>
      </c>
      <c r="C7627" s="54">
        <v>43374</v>
      </c>
      <c r="D7627" s="3" t="str">
        <f>YEAR(Datos_Consumo[[#This Row],[FECHA]])&amp;"-"&amp;MONTH(Datos_Consumo[[#This Row],[FECHA]])</f>
        <v>2018-10</v>
      </c>
    </row>
    <row r="7628" spans="1:4" x14ac:dyDescent="0.25">
      <c r="A7628" t="s">
        <v>3267</v>
      </c>
      <c r="B7628">
        <v>8</v>
      </c>
      <c r="C7628" s="54">
        <v>43405</v>
      </c>
      <c r="D7628" s="3" t="str">
        <f>YEAR(Datos_Consumo[[#This Row],[FECHA]])&amp;"-"&amp;MONTH(Datos_Consumo[[#This Row],[FECHA]])</f>
        <v>2018-11</v>
      </c>
    </row>
    <row r="7629" spans="1:4" x14ac:dyDescent="0.25">
      <c r="A7629" t="s">
        <v>3267</v>
      </c>
      <c r="B7629">
        <v>4</v>
      </c>
      <c r="C7629" s="54">
        <v>43435</v>
      </c>
      <c r="D7629" s="3" t="str">
        <f>YEAR(Datos_Consumo[[#This Row],[FECHA]])&amp;"-"&amp;MONTH(Datos_Consumo[[#This Row],[FECHA]])</f>
        <v>2018-12</v>
      </c>
    </row>
    <row r="7630" spans="1:4" x14ac:dyDescent="0.25">
      <c r="A7630" t="s">
        <v>3267</v>
      </c>
      <c r="B7630">
        <v>1</v>
      </c>
      <c r="C7630" s="54">
        <v>43466</v>
      </c>
      <c r="D7630" s="3" t="str">
        <f>YEAR(Datos_Consumo[[#This Row],[FECHA]])&amp;"-"&amp;MONTH(Datos_Consumo[[#This Row],[FECHA]])</f>
        <v>2019-1</v>
      </c>
    </row>
    <row r="7631" spans="1:4" x14ac:dyDescent="0.25">
      <c r="A7631" t="s">
        <v>3268</v>
      </c>
      <c r="B7631">
        <v>26</v>
      </c>
      <c r="C7631" s="54">
        <v>43313</v>
      </c>
      <c r="D7631" s="3" t="str">
        <f>YEAR(Datos_Consumo[[#This Row],[FECHA]])&amp;"-"&amp;MONTH(Datos_Consumo[[#This Row],[FECHA]])</f>
        <v>2018-8</v>
      </c>
    </row>
    <row r="7632" spans="1:4" x14ac:dyDescent="0.25">
      <c r="A7632" t="s">
        <v>3268</v>
      </c>
      <c r="B7632">
        <v>9</v>
      </c>
      <c r="C7632" s="54">
        <v>43344</v>
      </c>
      <c r="D7632" s="3" t="str">
        <f>YEAR(Datos_Consumo[[#This Row],[FECHA]])&amp;"-"&amp;MONTH(Datos_Consumo[[#This Row],[FECHA]])</f>
        <v>2018-9</v>
      </c>
    </row>
    <row r="7633" spans="1:4" x14ac:dyDescent="0.25">
      <c r="A7633" t="s">
        <v>3268</v>
      </c>
      <c r="B7633">
        <v>16</v>
      </c>
      <c r="C7633" s="54">
        <v>43374</v>
      </c>
      <c r="D7633" s="3" t="str">
        <f>YEAR(Datos_Consumo[[#This Row],[FECHA]])&amp;"-"&amp;MONTH(Datos_Consumo[[#This Row],[FECHA]])</f>
        <v>2018-10</v>
      </c>
    </row>
    <row r="7634" spans="1:4" x14ac:dyDescent="0.25">
      <c r="A7634" t="s">
        <v>3268</v>
      </c>
      <c r="B7634">
        <v>23</v>
      </c>
      <c r="C7634" s="54">
        <v>43405</v>
      </c>
      <c r="D7634" s="3" t="str">
        <f>YEAR(Datos_Consumo[[#This Row],[FECHA]])&amp;"-"&amp;MONTH(Datos_Consumo[[#This Row],[FECHA]])</f>
        <v>2018-11</v>
      </c>
    </row>
    <row r="7635" spans="1:4" x14ac:dyDescent="0.25">
      <c r="A7635" t="s">
        <v>3268</v>
      </c>
      <c r="B7635">
        <v>5</v>
      </c>
      <c r="C7635" s="54">
        <v>43435</v>
      </c>
      <c r="D7635" s="3" t="str">
        <f>YEAR(Datos_Consumo[[#This Row],[FECHA]])&amp;"-"&amp;MONTH(Datos_Consumo[[#This Row],[FECHA]])</f>
        <v>2018-12</v>
      </c>
    </row>
    <row r="7636" spans="1:4" x14ac:dyDescent="0.25">
      <c r="A7636" t="s">
        <v>3268</v>
      </c>
      <c r="B7636">
        <v>3</v>
      </c>
      <c r="C7636" s="54">
        <v>43466</v>
      </c>
      <c r="D7636" s="3" t="str">
        <f>YEAR(Datos_Consumo[[#This Row],[FECHA]])&amp;"-"&amp;MONTH(Datos_Consumo[[#This Row],[FECHA]])</f>
        <v>2019-1</v>
      </c>
    </row>
    <row r="7637" spans="1:4" x14ac:dyDescent="0.25">
      <c r="A7637" t="s">
        <v>3269</v>
      </c>
      <c r="B7637">
        <v>4</v>
      </c>
      <c r="C7637" s="54">
        <v>43313</v>
      </c>
      <c r="D7637" s="3" t="str">
        <f>YEAR(Datos_Consumo[[#This Row],[FECHA]])&amp;"-"&amp;MONTH(Datos_Consumo[[#This Row],[FECHA]])</f>
        <v>2018-8</v>
      </c>
    </row>
    <row r="7638" spans="1:4" x14ac:dyDescent="0.25">
      <c r="A7638" t="s">
        <v>3269</v>
      </c>
      <c r="B7638">
        <v>6</v>
      </c>
      <c r="C7638" s="54">
        <v>43435</v>
      </c>
      <c r="D7638" s="3" t="str">
        <f>YEAR(Datos_Consumo[[#This Row],[FECHA]])&amp;"-"&amp;MONTH(Datos_Consumo[[#This Row],[FECHA]])</f>
        <v>2018-12</v>
      </c>
    </row>
    <row r="7639" spans="1:4" x14ac:dyDescent="0.25">
      <c r="A7639" t="s">
        <v>3269</v>
      </c>
      <c r="B7639">
        <v>2</v>
      </c>
      <c r="C7639" s="54">
        <v>43466</v>
      </c>
      <c r="D7639" s="3" t="str">
        <f>YEAR(Datos_Consumo[[#This Row],[FECHA]])&amp;"-"&amp;MONTH(Datos_Consumo[[#This Row],[FECHA]])</f>
        <v>2019-1</v>
      </c>
    </row>
    <row r="7640" spans="1:4" x14ac:dyDescent="0.25">
      <c r="A7640" t="s">
        <v>3270</v>
      </c>
      <c r="B7640">
        <v>16</v>
      </c>
      <c r="C7640" s="54">
        <v>43313</v>
      </c>
      <c r="D7640" s="3" t="str">
        <f>YEAR(Datos_Consumo[[#This Row],[FECHA]])&amp;"-"&amp;MONTH(Datos_Consumo[[#This Row],[FECHA]])</f>
        <v>2018-8</v>
      </c>
    </row>
    <row r="7641" spans="1:4" x14ac:dyDescent="0.25">
      <c r="A7641" t="s">
        <v>3270</v>
      </c>
      <c r="B7641">
        <v>16</v>
      </c>
      <c r="C7641" s="54">
        <v>43374</v>
      </c>
      <c r="D7641" s="3" t="str">
        <f>YEAR(Datos_Consumo[[#This Row],[FECHA]])&amp;"-"&amp;MONTH(Datos_Consumo[[#This Row],[FECHA]])</f>
        <v>2018-10</v>
      </c>
    </row>
    <row r="7642" spans="1:4" x14ac:dyDescent="0.25">
      <c r="A7642" t="s">
        <v>3270</v>
      </c>
      <c r="B7642">
        <v>11</v>
      </c>
      <c r="C7642" s="54">
        <v>43405</v>
      </c>
      <c r="D7642" s="3" t="str">
        <f>YEAR(Datos_Consumo[[#This Row],[FECHA]])&amp;"-"&amp;MONTH(Datos_Consumo[[#This Row],[FECHA]])</f>
        <v>2018-11</v>
      </c>
    </row>
    <row r="7643" spans="1:4" x14ac:dyDescent="0.25">
      <c r="A7643" t="s">
        <v>3270</v>
      </c>
      <c r="B7643">
        <v>2</v>
      </c>
      <c r="C7643" s="54">
        <v>43435</v>
      </c>
      <c r="D7643" s="3" t="str">
        <f>YEAR(Datos_Consumo[[#This Row],[FECHA]])&amp;"-"&amp;MONTH(Datos_Consumo[[#This Row],[FECHA]])</f>
        <v>2018-12</v>
      </c>
    </row>
    <row r="7644" spans="1:4" x14ac:dyDescent="0.25">
      <c r="A7644" t="s">
        <v>3271</v>
      </c>
      <c r="B7644">
        <v>5</v>
      </c>
      <c r="C7644" s="54">
        <v>43313</v>
      </c>
      <c r="D7644" s="3" t="str">
        <f>YEAR(Datos_Consumo[[#This Row],[FECHA]])&amp;"-"&amp;MONTH(Datos_Consumo[[#This Row],[FECHA]])</f>
        <v>2018-8</v>
      </c>
    </row>
    <row r="7645" spans="1:4" x14ac:dyDescent="0.25">
      <c r="A7645" t="s">
        <v>3271</v>
      </c>
      <c r="B7645">
        <v>2</v>
      </c>
      <c r="C7645" s="54">
        <v>43344</v>
      </c>
      <c r="D7645" s="3" t="str">
        <f>YEAR(Datos_Consumo[[#This Row],[FECHA]])&amp;"-"&amp;MONTH(Datos_Consumo[[#This Row],[FECHA]])</f>
        <v>2018-9</v>
      </c>
    </row>
    <row r="7646" spans="1:4" x14ac:dyDescent="0.25">
      <c r="A7646" t="s">
        <v>3271</v>
      </c>
      <c r="B7646">
        <v>4</v>
      </c>
      <c r="C7646" s="54">
        <v>43466</v>
      </c>
      <c r="D7646" s="3" t="str">
        <f>YEAR(Datos_Consumo[[#This Row],[FECHA]])&amp;"-"&amp;MONTH(Datos_Consumo[[#This Row],[FECHA]])</f>
        <v>2019-1</v>
      </c>
    </row>
    <row r="7647" spans="1:4" x14ac:dyDescent="0.25">
      <c r="A7647" t="s">
        <v>3272</v>
      </c>
      <c r="B7647">
        <v>38</v>
      </c>
      <c r="C7647" s="54">
        <v>43313</v>
      </c>
      <c r="D7647" s="3" t="str">
        <f>YEAR(Datos_Consumo[[#This Row],[FECHA]])&amp;"-"&amp;MONTH(Datos_Consumo[[#This Row],[FECHA]])</f>
        <v>2018-8</v>
      </c>
    </row>
    <row r="7648" spans="1:4" x14ac:dyDescent="0.25">
      <c r="A7648" t="s">
        <v>3272</v>
      </c>
      <c r="B7648">
        <v>17</v>
      </c>
      <c r="C7648" s="54">
        <v>43344</v>
      </c>
      <c r="D7648" s="3" t="str">
        <f>YEAR(Datos_Consumo[[#This Row],[FECHA]])&amp;"-"&amp;MONTH(Datos_Consumo[[#This Row],[FECHA]])</f>
        <v>2018-9</v>
      </c>
    </row>
    <row r="7649" spans="1:4" x14ac:dyDescent="0.25">
      <c r="A7649" t="s">
        <v>3272</v>
      </c>
      <c r="B7649">
        <v>15</v>
      </c>
      <c r="C7649" s="54">
        <v>43374</v>
      </c>
      <c r="D7649" s="3" t="str">
        <f>YEAR(Datos_Consumo[[#This Row],[FECHA]])&amp;"-"&amp;MONTH(Datos_Consumo[[#This Row],[FECHA]])</f>
        <v>2018-10</v>
      </c>
    </row>
    <row r="7650" spans="1:4" x14ac:dyDescent="0.25">
      <c r="A7650" t="s">
        <v>3272</v>
      </c>
      <c r="B7650">
        <v>5</v>
      </c>
      <c r="C7650" s="54">
        <v>43405</v>
      </c>
      <c r="D7650" s="3" t="str">
        <f>YEAR(Datos_Consumo[[#This Row],[FECHA]])&amp;"-"&amp;MONTH(Datos_Consumo[[#This Row],[FECHA]])</f>
        <v>2018-11</v>
      </c>
    </row>
    <row r="7651" spans="1:4" x14ac:dyDescent="0.25">
      <c r="A7651" t="s">
        <v>3272</v>
      </c>
      <c r="B7651">
        <v>17</v>
      </c>
      <c r="C7651" s="54">
        <v>43435</v>
      </c>
      <c r="D7651" s="3" t="str">
        <f>YEAR(Datos_Consumo[[#This Row],[FECHA]])&amp;"-"&amp;MONTH(Datos_Consumo[[#This Row],[FECHA]])</f>
        <v>2018-12</v>
      </c>
    </row>
    <row r="7652" spans="1:4" x14ac:dyDescent="0.25">
      <c r="A7652" t="s">
        <v>3272</v>
      </c>
      <c r="B7652">
        <v>13</v>
      </c>
      <c r="C7652" s="54">
        <v>43466</v>
      </c>
      <c r="D7652" s="3" t="str">
        <f>YEAR(Datos_Consumo[[#This Row],[FECHA]])&amp;"-"&amp;MONTH(Datos_Consumo[[#This Row],[FECHA]])</f>
        <v>2019-1</v>
      </c>
    </row>
    <row r="7653" spans="1:4" x14ac:dyDescent="0.25">
      <c r="A7653" t="s">
        <v>3273</v>
      </c>
      <c r="B7653">
        <v>125</v>
      </c>
      <c r="C7653" s="54">
        <v>43344</v>
      </c>
      <c r="D7653" s="3" t="str">
        <f>YEAR(Datos_Consumo[[#This Row],[FECHA]])&amp;"-"&amp;MONTH(Datos_Consumo[[#This Row],[FECHA]])</f>
        <v>2018-9</v>
      </c>
    </row>
    <row r="7654" spans="1:4" x14ac:dyDescent="0.25">
      <c r="A7654" t="s">
        <v>3273</v>
      </c>
      <c r="B7654">
        <v>103</v>
      </c>
      <c r="C7654" s="54">
        <v>43374</v>
      </c>
      <c r="D7654" s="3" t="str">
        <f>YEAR(Datos_Consumo[[#This Row],[FECHA]])&amp;"-"&amp;MONTH(Datos_Consumo[[#This Row],[FECHA]])</f>
        <v>2018-10</v>
      </c>
    </row>
    <row r="7655" spans="1:4" x14ac:dyDescent="0.25">
      <c r="A7655" t="s">
        <v>3273</v>
      </c>
      <c r="B7655">
        <v>60</v>
      </c>
      <c r="C7655" s="54">
        <v>43405</v>
      </c>
      <c r="D7655" s="3" t="str">
        <f>YEAR(Datos_Consumo[[#This Row],[FECHA]])&amp;"-"&amp;MONTH(Datos_Consumo[[#This Row],[FECHA]])</f>
        <v>2018-11</v>
      </c>
    </row>
    <row r="7656" spans="1:4" x14ac:dyDescent="0.25">
      <c r="A7656" t="s">
        <v>3273</v>
      </c>
      <c r="B7656">
        <v>61</v>
      </c>
      <c r="C7656" s="54">
        <v>43435</v>
      </c>
      <c r="D7656" s="3" t="str">
        <f>YEAR(Datos_Consumo[[#This Row],[FECHA]])&amp;"-"&amp;MONTH(Datos_Consumo[[#This Row],[FECHA]])</f>
        <v>2018-12</v>
      </c>
    </row>
    <row r="7657" spans="1:4" x14ac:dyDescent="0.25">
      <c r="A7657" t="s">
        <v>3273</v>
      </c>
      <c r="B7657">
        <v>38</v>
      </c>
      <c r="C7657" s="54">
        <v>43466</v>
      </c>
      <c r="D7657" s="3" t="str">
        <f>YEAR(Datos_Consumo[[#This Row],[FECHA]])&amp;"-"&amp;MONTH(Datos_Consumo[[#This Row],[FECHA]])</f>
        <v>2019-1</v>
      </c>
    </row>
    <row r="7658" spans="1:4" x14ac:dyDescent="0.25">
      <c r="A7658" t="s">
        <v>3274</v>
      </c>
      <c r="B7658">
        <v>9</v>
      </c>
      <c r="C7658" s="54">
        <v>43313</v>
      </c>
      <c r="D7658" s="3" t="str">
        <f>YEAR(Datos_Consumo[[#This Row],[FECHA]])&amp;"-"&amp;MONTH(Datos_Consumo[[#This Row],[FECHA]])</f>
        <v>2018-8</v>
      </c>
    </row>
    <row r="7659" spans="1:4" x14ac:dyDescent="0.25">
      <c r="A7659" t="s">
        <v>3274</v>
      </c>
      <c r="B7659">
        <v>4</v>
      </c>
      <c r="C7659" s="54">
        <v>43344</v>
      </c>
      <c r="D7659" s="3" t="str">
        <f>YEAR(Datos_Consumo[[#This Row],[FECHA]])&amp;"-"&amp;MONTH(Datos_Consumo[[#This Row],[FECHA]])</f>
        <v>2018-9</v>
      </c>
    </row>
    <row r="7660" spans="1:4" x14ac:dyDescent="0.25">
      <c r="A7660" t="s">
        <v>3274</v>
      </c>
      <c r="B7660">
        <v>3</v>
      </c>
      <c r="C7660" s="54">
        <v>43374</v>
      </c>
      <c r="D7660" s="3" t="str">
        <f>YEAR(Datos_Consumo[[#This Row],[FECHA]])&amp;"-"&amp;MONTH(Datos_Consumo[[#This Row],[FECHA]])</f>
        <v>2018-10</v>
      </c>
    </row>
    <row r="7661" spans="1:4" x14ac:dyDescent="0.25">
      <c r="A7661" t="s">
        <v>3274</v>
      </c>
      <c r="B7661">
        <v>3</v>
      </c>
      <c r="C7661" s="54">
        <v>43405</v>
      </c>
      <c r="D7661" s="3" t="str">
        <f>YEAR(Datos_Consumo[[#This Row],[FECHA]])&amp;"-"&amp;MONTH(Datos_Consumo[[#This Row],[FECHA]])</f>
        <v>2018-11</v>
      </c>
    </row>
    <row r="7662" spans="1:4" x14ac:dyDescent="0.25">
      <c r="A7662" t="s">
        <v>3275</v>
      </c>
      <c r="B7662">
        <v>10</v>
      </c>
      <c r="C7662" s="54">
        <v>43313</v>
      </c>
      <c r="D7662" s="3" t="str">
        <f>YEAR(Datos_Consumo[[#This Row],[FECHA]])&amp;"-"&amp;MONTH(Datos_Consumo[[#This Row],[FECHA]])</f>
        <v>2018-8</v>
      </c>
    </row>
    <row r="7663" spans="1:4" x14ac:dyDescent="0.25">
      <c r="A7663" t="s">
        <v>3275</v>
      </c>
      <c r="B7663">
        <v>12</v>
      </c>
      <c r="C7663" s="54">
        <v>43344</v>
      </c>
      <c r="D7663" s="3" t="str">
        <f>YEAR(Datos_Consumo[[#This Row],[FECHA]])&amp;"-"&amp;MONTH(Datos_Consumo[[#This Row],[FECHA]])</f>
        <v>2018-9</v>
      </c>
    </row>
    <row r="7664" spans="1:4" x14ac:dyDescent="0.25">
      <c r="A7664" t="s">
        <v>3275</v>
      </c>
      <c r="B7664">
        <v>9</v>
      </c>
      <c r="C7664" s="54">
        <v>43374</v>
      </c>
      <c r="D7664" s="3" t="str">
        <f>YEAR(Datos_Consumo[[#This Row],[FECHA]])&amp;"-"&amp;MONTH(Datos_Consumo[[#This Row],[FECHA]])</f>
        <v>2018-10</v>
      </c>
    </row>
    <row r="7665" spans="1:4" x14ac:dyDescent="0.25">
      <c r="A7665" t="s">
        <v>3275</v>
      </c>
      <c r="B7665">
        <v>13</v>
      </c>
      <c r="C7665" s="54">
        <v>43405</v>
      </c>
      <c r="D7665" s="3" t="str">
        <f>YEAR(Datos_Consumo[[#This Row],[FECHA]])&amp;"-"&amp;MONTH(Datos_Consumo[[#This Row],[FECHA]])</f>
        <v>2018-11</v>
      </c>
    </row>
    <row r="7666" spans="1:4" x14ac:dyDescent="0.25">
      <c r="A7666" t="s">
        <v>3275</v>
      </c>
      <c r="B7666">
        <v>4</v>
      </c>
      <c r="C7666" s="54">
        <v>43435</v>
      </c>
      <c r="D7666" s="3" t="str">
        <f>YEAR(Datos_Consumo[[#This Row],[FECHA]])&amp;"-"&amp;MONTH(Datos_Consumo[[#This Row],[FECHA]])</f>
        <v>2018-12</v>
      </c>
    </row>
    <row r="7667" spans="1:4" x14ac:dyDescent="0.25">
      <c r="A7667" t="s">
        <v>3275</v>
      </c>
      <c r="B7667">
        <v>3</v>
      </c>
      <c r="C7667" s="54">
        <v>43466</v>
      </c>
      <c r="D7667" s="3" t="str">
        <f>YEAR(Datos_Consumo[[#This Row],[FECHA]])&amp;"-"&amp;MONTH(Datos_Consumo[[#This Row],[FECHA]])</f>
        <v>2019-1</v>
      </c>
    </row>
    <row r="7668" spans="1:4" x14ac:dyDescent="0.25">
      <c r="A7668" t="s">
        <v>3276</v>
      </c>
      <c r="B7668">
        <v>8</v>
      </c>
      <c r="C7668" s="54">
        <v>43313</v>
      </c>
      <c r="D7668" s="3" t="str">
        <f>YEAR(Datos_Consumo[[#This Row],[FECHA]])&amp;"-"&amp;MONTH(Datos_Consumo[[#This Row],[FECHA]])</f>
        <v>2018-8</v>
      </c>
    </row>
    <row r="7669" spans="1:4" x14ac:dyDescent="0.25">
      <c r="A7669" t="s">
        <v>3276</v>
      </c>
      <c r="B7669">
        <v>13</v>
      </c>
      <c r="C7669" s="54">
        <v>43466</v>
      </c>
      <c r="D7669" s="3" t="str">
        <f>YEAR(Datos_Consumo[[#This Row],[FECHA]])&amp;"-"&amp;MONTH(Datos_Consumo[[#This Row],[FECHA]])</f>
        <v>2019-1</v>
      </c>
    </row>
    <row r="7670" spans="1:4" x14ac:dyDescent="0.25">
      <c r="A7670" t="s">
        <v>3277</v>
      </c>
      <c r="B7670">
        <v>8</v>
      </c>
      <c r="C7670" s="54">
        <v>43313</v>
      </c>
      <c r="D7670" s="3" t="str">
        <f>YEAR(Datos_Consumo[[#This Row],[FECHA]])&amp;"-"&amp;MONTH(Datos_Consumo[[#This Row],[FECHA]])</f>
        <v>2018-8</v>
      </c>
    </row>
    <row r="7671" spans="1:4" x14ac:dyDescent="0.25">
      <c r="A7671" t="s">
        <v>3277</v>
      </c>
      <c r="B7671">
        <v>11</v>
      </c>
      <c r="C7671" s="54">
        <v>43344</v>
      </c>
      <c r="D7671" s="3" t="str">
        <f>YEAR(Datos_Consumo[[#This Row],[FECHA]])&amp;"-"&amp;MONTH(Datos_Consumo[[#This Row],[FECHA]])</f>
        <v>2018-9</v>
      </c>
    </row>
    <row r="7672" spans="1:4" x14ac:dyDescent="0.25">
      <c r="A7672" t="s">
        <v>3277</v>
      </c>
      <c r="B7672">
        <v>9</v>
      </c>
      <c r="C7672" s="54">
        <v>43374</v>
      </c>
      <c r="D7672" s="3" t="str">
        <f>YEAR(Datos_Consumo[[#This Row],[FECHA]])&amp;"-"&amp;MONTH(Datos_Consumo[[#This Row],[FECHA]])</f>
        <v>2018-10</v>
      </c>
    </row>
    <row r="7673" spans="1:4" x14ac:dyDescent="0.25">
      <c r="A7673" t="s">
        <v>3277</v>
      </c>
      <c r="B7673">
        <v>8</v>
      </c>
      <c r="C7673" s="54">
        <v>43405</v>
      </c>
      <c r="D7673" s="3" t="str">
        <f>YEAR(Datos_Consumo[[#This Row],[FECHA]])&amp;"-"&amp;MONTH(Datos_Consumo[[#This Row],[FECHA]])</f>
        <v>2018-11</v>
      </c>
    </row>
    <row r="7674" spans="1:4" x14ac:dyDescent="0.25">
      <c r="A7674" t="s">
        <v>3277</v>
      </c>
      <c r="B7674">
        <v>11</v>
      </c>
      <c r="C7674" s="54">
        <v>43435</v>
      </c>
      <c r="D7674" s="3" t="str">
        <f>YEAR(Datos_Consumo[[#This Row],[FECHA]])&amp;"-"&amp;MONTH(Datos_Consumo[[#This Row],[FECHA]])</f>
        <v>2018-12</v>
      </c>
    </row>
    <row r="7675" spans="1:4" x14ac:dyDescent="0.25">
      <c r="A7675" t="s">
        <v>3278</v>
      </c>
      <c r="B7675">
        <v>62</v>
      </c>
      <c r="C7675" s="54">
        <v>43405</v>
      </c>
      <c r="D7675" s="3" t="str">
        <f>YEAR(Datos_Consumo[[#This Row],[FECHA]])&amp;"-"&amp;MONTH(Datos_Consumo[[#This Row],[FECHA]])</f>
        <v>2018-11</v>
      </c>
    </row>
    <row r="7676" spans="1:4" x14ac:dyDescent="0.25">
      <c r="A7676" t="s">
        <v>3278</v>
      </c>
      <c r="B7676">
        <v>37</v>
      </c>
      <c r="C7676" s="54">
        <v>43435</v>
      </c>
      <c r="D7676" s="3" t="str">
        <f>YEAR(Datos_Consumo[[#This Row],[FECHA]])&amp;"-"&amp;MONTH(Datos_Consumo[[#This Row],[FECHA]])</f>
        <v>2018-12</v>
      </c>
    </row>
    <row r="7677" spans="1:4" x14ac:dyDescent="0.25">
      <c r="A7677" t="s">
        <v>3278</v>
      </c>
      <c r="B7677">
        <v>38</v>
      </c>
      <c r="C7677" s="54">
        <v>43466</v>
      </c>
      <c r="D7677" s="3" t="str">
        <f>YEAR(Datos_Consumo[[#This Row],[FECHA]])&amp;"-"&amp;MONTH(Datos_Consumo[[#This Row],[FECHA]])</f>
        <v>2019-1</v>
      </c>
    </row>
    <row r="7678" spans="1:4" x14ac:dyDescent="0.25">
      <c r="A7678" t="s">
        <v>3279</v>
      </c>
      <c r="B7678">
        <v>5</v>
      </c>
      <c r="C7678" s="54">
        <v>43313</v>
      </c>
      <c r="D7678" s="3" t="str">
        <f>YEAR(Datos_Consumo[[#This Row],[FECHA]])&amp;"-"&amp;MONTH(Datos_Consumo[[#This Row],[FECHA]])</f>
        <v>2018-8</v>
      </c>
    </row>
    <row r="7679" spans="1:4" x14ac:dyDescent="0.25">
      <c r="A7679" t="s">
        <v>3280</v>
      </c>
      <c r="B7679">
        <v>13</v>
      </c>
      <c r="C7679" s="54">
        <v>43313</v>
      </c>
      <c r="D7679" s="3" t="str">
        <f>YEAR(Datos_Consumo[[#This Row],[FECHA]])&amp;"-"&amp;MONTH(Datos_Consumo[[#This Row],[FECHA]])</f>
        <v>2018-8</v>
      </c>
    </row>
    <row r="7680" spans="1:4" x14ac:dyDescent="0.25">
      <c r="A7680" t="s">
        <v>3280</v>
      </c>
      <c r="B7680">
        <v>1</v>
      </c>
      <c r="C7680" s="54">
        <v>43344</v>
      </c>
      <c r="D7680" s="3" t="str">
        <f>YEAR(Datos_Consumo[[#This Row],[FECHA]])&amp;"-"&amp;MONTH(Datos_Consumo[[#This Row],[FECHA]])</f>
        <v>2018-9</v>
      </c>
    </row>
    <row r="7681" spans="1:4" x14ac:dyDescent="0.25">
      <c r="A7681" t="s">
        <v>3280</v>
      </c>
      <c r="B7681">
        <v>3</v>
      </c>
      <c r="C7681" s="54">
        <v>43374</v>
      </c>
      <c r="D7681" s="3" t="str">
        <f>YEAR(Datos_Consumo[[#This Row],[FECHA]])&amp;"-"&amp;MONTH(Datos_Consumo[[#This Row],[FECHA]])</f>
        <v>2018-10</v>
      </c>
    </row>
    <row r="7682" spans="1:4" x14ac:dyDescent="0.25">
      <c r="A7682" t="s">
        <v>3280</v>
      </c>
      <c r="B7682">
        <v>7</v>
      </c>
      <c r="C7682" s="54">
        <v>43405</v>
      </c>
      <c r="D7682" s="3" t="str">
        <f>YEAR(Datos_Consumo[[#This Row],[FECHA]])&amp;"-"&amp;MONTH(Datos_Consumo[[#This Row],[FECHA]])</f>
        <v>2018-11</v>
      </c>
    </row>
    <row r="7683" spans="1:4" x14ac:dyDescent="0.25">
      <c r="A7683" t="s">
        <v>3280</v>
      </c>
      <c r="B7683">
        <v>6</v>
      </c>
      <c r="C7683" s="54">
        <v>43435</v>
      </c>
      <c r="D7683" s="3" t="str">
        <f>YEAR(Datos_Consumo[[#This Row],[FECHA]])&amp;"-"&amp;MONTH(Datos_Consumo[[#This Row],[FECHA]])</f>
        <v>2018-12</v>
      </c>
    </row>
    <row r="7684" spans="1:4" x14ac:dyDescent="0.25">
      <c r="A7684" t="s">
        <v>3281</v>
      </c>
      <c r="B7684">
        <v>5</v>
      </c>
      <c r="C7684" s="54">
        <v>43313</v>
      </c>
      <c r="D7684" s="3" t="str">
        <f>YEAR(Datos_Consumo[[#This Row],[FECHA]])&amp;"-"&amp;MONTH(Datos_Consumo[[#This Row],[FECHA]])</f>
        <v>2018-8</v>
      </c>
    </row>
    <row r="7685" spans="1:4" x14ac:dyDescent="0.25">
      <c r="A7685" t="s">
        <v>3281</v>
      </c>
      <c r="B7685">
        <v>10</v>
      </c>
      <c r="C7685" s="54">
        <v>43435</v>
      </c>
      <c r="D7685" s="3" t="str">
        <f>YEAR(Datos_Consumo[[#This Row],[FECHA]])&amp;"-"&amp;MONTH(Datos_Consumo[[#This Row],[FECHA]])</f>
        <v>2018-12</v>
      </c>
    </row>
    <row r="7686" spans="1:4" x14ac:dyDescent="0.25">
      <c r="A7686" t="s">
        <v>3282</v>
      </c>
      <c r="B7686">
        <v>6</v>
      </c>
      <c r="C7686" s="54">
        <v>43313</v>
      </c>
      <c r="D7686" s="3" t="str">
        <f>YEAR(Datos_Consumo[[#This Row],[FECHA]])&amp;"-"&amp;MONTH(Datos_Consumo[[#This Row],[FECHA]])</f>
        <v>2018-8</v>
      </c>
    </row>
    <row r="7687" spans="1:4" x14ac:dyDescent="0.25">
      <c r="A7687" t="s">
        <v>3282</v>
      </c>
      <c r="B7687">
        <v>17</v>
      </c>
      <c r="C7687" s="54">
        <v>43344</v>
      </c>
      <c r="D7687" s="3" t="str">
        <f>YEAR(Datos_Consumo[[#This Row],[FECHA]])&amp;"-"&amp;MONTH(Datos_Consumo[[#This Row],[FECHA]])</f>
        <v>2018-9</v>
      </c>
    </row>
    <row r="7688" spans="1:4" x14ac:dyDescent="0.25">
      <c r="A7688" t="s">
        <v>3282</v>
      </c>
      <c r="B7688">
        <v>15</v>
      </c>
      <c r="C7688" s="54">
        <v>43374</v>
      </c>
      <c r="D7688" s="3" t="str">
        <f>YEAR(Datos_Consumo[[#This Row],[FECHA]])&amp;"-"&amp;MONTH(Datos_Consumo[[#This Row],[FECHA]])</f>
        <v>2018-10</v>
      </c>
    </row>
    <row r="7689" spans="1:4" x14ac:dyDescent="0.25">
      <c r="A7689" t="s">
        <v>3282</v>
      </c>
      <c r="B7689">
        <v>26</v>
      </c>
      <c r="C7689" s="54">
        <v>43405</v>
      </c>
      <c r="D7689" s="3" t="str">
        <f>YEAR(Datos_Consumo[[#This Row],[FECHA]])&amp;"-"&amp;MONTH(Datos_Consumo[[#This Row],[FECHA]])</f>
        <v>2018-11</v>
      </c>
    </row>
    <row r="7690" spans="1:4" x14ac:dyDescent="0.25">
      <c r="A7690" t="s">
        <v>3282</v>
      </c>
      <c r="B7690">
        <v>9</v>
      </c>
      <c r="C7690" s="54">
        <v>43435</v>
      </c>
      <c r="D7690" s="3" t="str">
        <f>YEAR(Datos_Consumo[[#This Row],[FECHA]])&amp;"-"&amp;MONTH(Datos_Consumo[[#This Row],[FECHA]])</f>
        <v>2018-12</v>
      </c>
    </row>
    <row r="7691" spans="1:4" x14ac:dyDescent="0.25">
      <c r="A7691" t="s">
        <v>3282</v>
      </c>
      <c r="B7691">
        <v>4</v>
      </c>
      <c r="C7691" s="54">
        <v>43466</v>
      </c>
      <c r="D7691" s="3" t="str">
        <f>YEAR(Datos_Consumo[[#This Row],[FECHA]])&amp;"-"&amp;MONTH(Datos_Consumo[[#This Row],[FECHA]])</f>
        <v>2019-1</v>
      </c>
    </row>
    <row r="7692" spans="1:4" x14ac:dyDescent="0.25">
      <c r="A7692" t="s">
        <v>3283</v>
      </c>
      <c r="B7692">
        <v>13</v>
      </c>
      <c r="C7692" s="54">
        <v>43313</v>
      </c>
      <c r="D7692" s="3" t="str">
        <f>YEAR(Datos_Consumo[[#This Row],[FECHA]])&amp;"-"&amp;MONTH(Datos_Consumo[[#This Row],[FECHA]])</f>
        <v>2018-8</v>
      </c>
    </row>
    <row r="7693" spans="1:4" x14ac:dyDescent="0.25">
      <c r="A7693" t="s">
        <v>3283</v>
      </c>
      <c r="B7693">
        <v>7</v>
      </c>
      <c r="C7693" s="54">
        <v>43344</v>
      </c>
      <c r="D7693" s="3" t="str">
        <f>YEAR(Datos_Consumo[[#This Row],[FECHA]])&amp;"-"&amp;MONTH(Datos_Consumo[[#This Row],[FECHA]])</f>
        <v>2018-9</v>
      </c>
    </row>
    <row r="7694" spans="1:4" x14ac:dyDescent="0.25">
      <c r="A7694" t="s">
        <v>3283</v>
      </c>
      <c r="B7694">
        <v>5</v>
      </c>
      <c r="C7694" s="54">
        <v>43374</v>
      </c>
      <c r="D7694" s="3" t="str">
        <f>YEAR(Datos_Consumo[[#This Row],[FECHA]])&amp;"-"&amp;MONTH(Datos_Consumo[[#This Row],[FECHA]])</f>
        <v>2018-10</v>
      </c>
    </row>
    <row r="7695" spans="1:4" x14ac:dyDescent="0.25">
      <c r="A7695" t="s">
        <v>3283</v>
      </c>
      <c r="B7695">
        <v>9</v>
      </c>
      <c r="C7695" s="54">
        <v>43405</v>
      </c>
      <c r="D7695" s="3" t="str">
        <f>YEAR(Datos_Consumo[[#This Row],[FECHA]])&amp;"-"&amp;MONTH(Datos_Consumo[[#This Row],[FECHA]])</f>
        <v>2018-11</v>
      </c>
    </row>
    <row r="7696" spans="1:4" x14ac:dyDescent="0.25">
      <c r="A7696" t="s">
        <v>3283</v>
      </c>
      <c r="B7696">
        <v>2</v>
      </c>
      <c r="C7696" s="54">
        <v>43435</v>
      </c>
      <c r="D7696" s="3" t="str">
        <f>YEAR(Datos_Consumo[[#This Row],[FECHA]])&amp;"-"&amp;MONTH(Datos_Consumo[[#This Row],[FECHA]])</f>
        <v>2018-12</v>
      </c>
    </row>
    <row r="7697" spans="1:4" x14ac:dyDescent="0.25">
      <c r="A7697" t="s">
        <v>3283</v>
      </c>
      <c r="B7697">
        <v>3</v>
      </c>
      <c r="C7697" s="54">
        <v>43466</v>
      </c>
      <c r="D7697" s="3" t="str">
        <f>YEAR(Datos_Consumo[[#This Row],[FECHA]])&amp;"-"&amp;MONTH(Datos_Consumo[[#This Row],[FECHA]])</f>
        <v>2019-1</v>
      </c>
    </row>
    <row r="7698" spans="1:4" x14ac:dyDescent="0.25">
      <c r="A7698" t="s">
        <v>3284</v>
      </c>
      <c r="B7698">
        <v>135</v>
      </c>
      <c r="C7698" s="54">
        <v>43313</v>
      </c>
      <c r="D7698" s="3" t="str">
        <f>YEAR(Datos_Consumo[[#This Row],[FECHA]])&amp;"-"&amp;MONTH(Datos_Consumo[[#This Row],[FECHA]])</f>
        <v>2018-8</v>
      </c>
    </row>
    <row r="7699" spans="1:4" x14ac:dyDescent="0.25">
      <c r="A7699" t="s">
        <v>3284</v>
      </c>
      <c r="B7699">
        <v>134</v>
      </c>
      <c r="C7699" s="54">
        <v>43344</v>
      </c>
      <c r="D7699" s="3" t="str">
        <f>YEAR(Datos_Consumo[[#This Row],[FECHA]])&amp;"-"&amp;MONTH(Datos_Consumo[[#This Row],[FECHA]])</f>
        <v>2018-9</v>
      </c>
    </row>
    <row r="7700" spans="1:4" x14ac:dyDescent="0.25">
      <c r="A7700" t="s">
        <v>3284</v>
      </c>
      <c r="B7700">
        <v>120</v>
      </c>
      <c r="C7700" s="54">
        <v>43374</v>
      </c>
      <c r="D7700" s="3" t="str">
        <f>YEAR(Datos_Consumo[[#This Row],[FECHA]])&amp;"-"&amp;MONTH(Datos_Consumo[[#This Row],[FECHA]])</f>
        <v>2018-10</v>
      </c>
    </row>
    <row r="7701" spans="1:4" x14ac:dyDescent="0.25">
      <c r="A7701" t="s">
        <v>3284</v>
      </c>
      <c r="B7701">
        <v>179</v>
      </c>
      <c r="C7701" s="54">
        <v>43405</v>
      </c>
      <c r="D7701" s="3" t="str">
        <f>YEAR(Datos_Consumo[[#This Row],[FECHA]])&amp;"-"&amp;MONTH(Datos_Consumo[[#This Row],[FECHA]])</f>
        <v>2018-11</v>
      </c>
    </row>
    <row r="7702" spans="1:4" x14ac:dyDescent="0.25">
      <c r="A7702" t="s">
        <v>3284</v>
      </c>
      <c r="B7702">
        <v>103</v>
      </c>
      <c r="C7702" s="54">
        <v>43435</v>
      </c>
      <c r="D7702" s="3" t="str">
        <f>YEAR(Datos_Consumo[[#This Row],[FECHA]])&amp;"-"&amp;MONTH(Datos_Consumo[[#This Row],[FECHA]])</f>
        <v>2018-12</v>
      </c>
    </row>
    <row r="7703" spans="1:4" x14ac:dyDescent="0.25">
      <c r="A7703" t="s">
        <v>3284</v>
      </c>
      <c r="B7703">
        <v>69</v>
      </c>
      <c r="C7703" s="54">
        <v>43466</v>
      </c>
      <c r="D7703" s="3" t="str">
        <f>YEAR(Datos_Consumo[[#This Row],[FECHA]])&amp;"-"&amp;MONTH(Datos_Consumo[[#This Row],[FECHA]])</f>
        <v>2019-1</v>
      </c>
    </row>
    <row r="7704" spans="1:4" x14ac:dyDescent="0.25">
      <c r="A7704" t="s">
        <v>3285</v>
      </c>
      <c r="B7704">
        <v>30</v>
      </c>
      <c r="C7704" s="54">
        <v>43313</v>
      </c>
      <c r="D7704" s="3" t="str">
        <f>YEAR(Datos_Consumo[[#This Row],[FECHA]])&amp;"-"&amp;MONTH(Datos_Consumo[[#This Row],[FECHA]])</f>
        <v>2018-8</v>
      </c>
    </row>
    <row r="7705" spans="1:4" x14ac:dyDescent="0.25">
      <c r="A7705" t="s">
        <v>3285</v>
      </c>
      <c r="B7705">
        <v>49</v>
      </c>
      <c r="C7705" s="54">
        <v>43344</v>
      </c>
      <c r="D7705" s="3" t="str">
        <f>YEAR(Datos_Consumo[[#This Row],[FECHA]])&amp;"-"&amp;MONTH(Datos_Consumo[[#This Row],[FECHA]])</f>
        <v>2018-9</v>
      </c>
    </row>
    <row r="7706" spans="1:4" x14ac:dyDescent="0.25">
      <c r="A7706" t="s">
        <v>3285</v>
      </c>
      <c r="B7706">
        <v>42</v>
      </c>
      <c r="C7706" s="54">
        <v>43374</v>
      </c>
      <c r="D7706" s="3" t="str">
        <f>YEAR(Datos_Consumo[[#This Row],[FECHA]])&amp;"-"&amp;MONTH(Datos_Consumo[[#This Row],[FECHA]])</f>
        <v>2018-10</v>
      </c>
    </row>
    <row r="7707" spans="1:4" x14ac:dyDescent="0.25">
      <c r="A7707" t="s">
        <v>3285</v>
      </c>
      <c r="B7707">
        <v>27</v>
      </c>
      <c r="C7707" s="54">
        <v>43405</v>
      </c>
      <c r="D7707" s="3" t="str">
        <f>YEAR(Datos_Consumo[[#This Row],[FECHA]])&amp;"-"&amp;MONTH(Datos_Consumo[[#This Row],[FECHA]])</f>
        <v>2018-11</v>
      </c>
    </row>
    <row r="7708" spans="1:4" x14ac:dyDescent="0.25">
      <c r="A7708" t="s">
        <v>3285</v>
      </c>
      <c r="B7708">
        <v>13</v>
      </c>
      <c r="C7708" s="54">
        <v>43435</v>
      </c>
      <c r="D7708" s="3" t="str">
        <f>YEAR(Datos_Consumo[[#This Row],[FECHA]])&amp;"-"&amp;MONTH(Datos_Consumo[[#This Row],[FECHA]])</f>
        <v>2018-12</v>
      </c>
    </row>
    <row r="7709" spans="1:4" x14ac:dyDescent="0.25">
      <c r="A7709" t="s">
        <v>3285</v>
      </c>
      <c r="B7709">
        <v>16</v>
      </c>
      <c r="C7709" s="54">
        <v>43466</v>
      </c>
      <c r="D7709" s="3" t="str">
        <f>YEAR(Datos_Consumo[[#This Row],[FECHA]])&amp;"-"&amp;MONTH(Datos_Consumo[[#This Row],[FECHA]])</f>
        <v>2019-1</v>
      </c>
    </row>
    <row r="7710" spans="1:4" x14ac:dyDescent="0.25">
      <c r="A7710" t="s">
        <v>3286</v>
      </c>
      <c r="B7710">
        <v>6</v>
      </c>
      <c r="C7710" s="54">
        <v>43313</v>
      </c>
      <c r="D7710" s="3" t="str">
        <f>YEAR(Datos_Consumo[[#This Row],[FECHA]])&amp;"-"&amp;MONTH(Datos_Consumo[[#This Row],[FECHA]])</f>
        <v>2018-8</v>
      </c>
    </row>
    <row r="7711" spans="1:4" x14ac:dyDescent="0.25">
      <c r="A7711" t="s">
        <v>3286</v>
      </c>
      <c r="B7711">
        <v>16</v>
      </c>
      <c r="C7711" s="54">
        <v>43344</v>
      </c>
      <c r="D7711" s="3" t="str">
        <f>YEAR(Datos_Consumo[[#This Row],[FECHA]])&amp;"-"&amp;MONTH(Datos_Consumo[[#This Row],[FECHA]])</f>
        <v>2018-9</v>
      </c>
    </row>
    <row r="7712" spans="1:4" x14ac:dyDescent="0.25">
      <c r="A7712" t="s">
        <v>3286</v>
      </c>
      <c r="B7712">
        <v>13</v>
      </c>
      <c r="C7712" s="54">
        <v>43374</v>
      </c>
      <c r="D7712" s="3" t="str">
        <f>YEAR(Datos_Consumo[[#This Row],[FECHA]])&amp;"-"&amp;MONTH(Datos_Consumo[[#This Row],[FECHA]])</f>
        <v>2018-10</v>
      </c>
    </row>
    <row r="7713" spans="1:4" x14ac:dyDescent="0.25">
      <c r="A7713" t="s">
        <v>3286</v>
      </c>
      <c r="B7713">
        <v>22</v>
      </c>
      <c r="C7713" s="54">
        <v>43405</v>
      </c>
      <c r="D7713" s="3" t="str">
        <f>YEAR(Datos_Consumo[[#This Row],[FECHA]])&amp;"-"&amp;MONTH(Datos_Consumo[[#This Row],[FECHA]])</f>
        <v>2018-11</v>
      </c>
    </row>
    <row r="7714" spans="1:4" x14ac:dyDescent="0.25">
      <c r="A7714" t="s">
        <v>3286</v>
      </c>
      <c r="B7714">
        <v>8</v>
      </c>
      <c r="C7714" s="54">
        <v>43435</v>
      </c>
      <c r="D7714" s="3" t="str">
        <f>YEAR(Datos_Consumo[[#This Row],[FECHA]])&amp;"-"&amp;MONTH(Datos_Consumo[[#This Row],[FECHA]])</f>
        <v>2018-12</v>
      </c>
    </row>
    <row r="7715" spans="1:4" x14ac:dyDescent="0.25">
      <c r="A7715" t="s">
        <v>3286</v>
      </c>
      <c r="B7715">
        <v>14</v>
      </c>
      <c r="C7715" s="54">
        <v>43466</v>
      </c>
      <c r="D7715" s="3" t="str">
        <f>YEAR(Datos_Consumo[[#This Row],[FECHA]])&amp;"-"&amp;MONTH(Datos_Consumo[[#This Row],[FECHA]])</f>
        <v>2019-1</v>
      </c>
    </row>
    <row r="7716" spans="1:4" x14ac:dyDescent="0.25">
      <c r="A7716" t="s">
        <v>3287</v>
      </c>
      <c r="B7716">
        <v>30</v>
      </c>
      <c r="C7716" s="54">
        <v>43313</v>
      </c>
      <c r="D7716" s="3" t="str">
        <f>YEAR(Datos_Consumo[[#This Row],[FECHA]])&amp;"-"&amp;MONTH(Datos_Consumo[[#This Row],[FECHA]])</f>
        <v>2018-8</v>
      </c>
    </row>
    <row r="7717" spans="1:4" x14ac:dyDescent="0.25">
      <c r="A7717" t="s">
        <v>3287</v>
      </c>
      <c r="B7717">
        <v>14</v>
      </c>
      <c r="C7717" s="54">
        <v>43344</v>
      </c>
      <c r="D7717" s="3" t="str">
        <f>YEAR(Datos_Consumo[[#This Row],[FECHA]])&amp;"-"&amp;MONTH(Datos_Consumo[[#This Row],[FECHA]])</f>
        <v>2018-9</v>
      </c>
    </row>
    <row r="7718" spans="1:4" x14ac:dyDescent="0.25">
      <c r="A7718" t="s">
        <v>3287</v>
      </c>
      <c r="B7718">
        <v>25</v>
      </c>
      <c r="C7718" s="54">
        <v>43374</v>
      </c>
      <c r="D7718" s="3" t="str">
        <f>YEAR(Datos_Consumo[[#This Row],[FECHA]])&amp;"-"&amp;MONTH(Datos_Consumo[[#This Row],[FECHA]])</f>
        <v>2018-10</v>
      </c>
    </row>
    <row r="7719" spans="1:4" x14ac:dyDescent="0.25">
      <c r="A7719" t="s">
        <v>3287</v>
      </c>
      <c r="B7719">
        <v>23</v>
      </c>
      <c r="C7719" s="54">
        <v>43405</v>
      </c>
      <c r="D7719" s="3" t="str">
        <f>YEAR(Datos_Consumo[[#This Row],[FECHA]])&amp;"-"&amp;MONTH(Datos_Consumo[[#This Row],[FECHA]])</f>
        <v>2018-11</v>
      </c>
    </row>
    <row r="7720" spans="1:4" x14ac:dyDescent="0.25">
      <c r="A7720" t="s">
        <v>3287</v>
      </c>
      <c r="B7720">
        <v>21</v>
      </c>
      <c r="C7720" s="54">
        <v>43435</v>
      </c>
      <c r="D7720" s="3" t="str">
        <f>YEAR(Datos_Consumo[[#This Row],[FECHA]])&amp;"-"&amp;MONTH(Datos_Consumo[[#This Row],[FECHA]])</f>
        <v>2018-12</v>
      </c>
    </row>
    <row r="7721" spans="1:4" x14ac:dyDescent="0.25">
      <c r="A7721" t="s">
        <v>3287</v>
      </c>
      <c r="B7721">
        <v>11</v>
      </c>
      <c r="C7721" s="54">
        <v>43466</v>
      </c>
      <c r="D7721" s="3" t="str">
        <f>YEAR(Datos_Consumo[[#This Row],[FECHA]])&amp;"-"&amp;MONTH(Datos_Consumo[[#This Row],[FECHA]])</f>
        <v>2019-1</v>
      </c>
    </row>
    <row r="7722" spans="1:4" x14ac:dyDescent="0.25">
      <c r="A7722" t="s">
        <v>3288</v>
      </c>
      <c r="B7722">
        <v>46</v>
      </c>
      <c r="C7722" s="54">
        <v>43313</v>
      </c>
      <c r="D7722" s="3" t="str">
        <f>YEAR(Datos_Consumo[[#This Row],[FECHA]])&amp;"-"&amp;MONTH(Datos_Consumo[[#This Row],[FECHA]])</f>
        <v>2018-8</v>
      </c>
    </row>
    <row r="7723" spans="1:4" x14ac:dyDescent="0.25">
      <c r="A7723" t="s">
        <v>3288</v>
      </c>
      <c r="B7723">
        <v>77</v>
      </c>
      <c r="C7723" s="54">
        <v>43344</v>
      </c>
      <c r="D7723" s="3" t="str">
        <f>YEAR(Datos_Consumo[[#This Row],[FECHA]])&amp;"-"&amp;MONTH(Datos_Consumo[[#This Row],[FECHA]])</f>
        <v>2018-9</v>
      </c>
    </row>
    <row r="7724" spans="1:4" x14ac:dyDescent="0.25">
      <c r="A7724" t="s">
        <v>3288</v>
      </c>
      <c r="B7724">
        <v>56</v>
      </c>
      <c r="C7724" s="54">
        <v>43374</v>
      </c>
      <c r="D7724" s="3" t="str">
        <f>YEAR(Datos_Consumo[[#This Row],[FECHA]])&amp;"-"&amp;MONTH(Datos_Consumo[[#This Row],[FECHA]])</f>
        <v>2018-10</v>
      </c>
    </row>
    <row r="7725" spans="1:4" x14ac:dyDescent="0.25">
      <c r="A7725" t="s">
        <v>3288</v>
      </c>
      <c r="B7725">
        <v>120</v>
      </c>
      <c r="C7725" s="54">
        <v>43405</v>
      </c>
      <c r="D7725" s="3" t="str">
        <f>YEAR(Datos_Consumo[[#This Row],[FECHA]])&amp;"-"&amp;MONTH(Datos_Consumo[[#This Row],[FECHA]])</f>
        <v>2018-11</v>
      </c>
    </row>
    <row r="7726" spans="1:4" x14ac:dyDescent="0.25">
      <c r="A7726" t="s">
        <v>3288</v>
      </c>
      <c r="B7726">
        <v>66</v>
      </c>
      <c r="C7726" s="54">
        <v>43435</v>
      </c>
      <c r="D7726" s="3" t="str">
        <f>YEAR(Datos_Consumo[[#This Row],[FECHA]])&amp;"-"&amp;MONTH(Datos_Consumo[[#This Row],[FECHA]])</f>
        <v>2018-12</v>
      </c>
    </row>
    <row r="7727" spans="1:4" x14ac:dyDescent="0.25">
      <c r="A7727" t="s">
        <v>3288</v>
      </c>
      <c r="B7727">
        <v>33</v>
      </c>
      <c r="C7727" s="54">
        <v>43466</v>
      </c>
      <c r="D7727" s="3" t="str">
        <f>YEAR(Datos_Consumo[[#This Row],[FECHA]])&amp;"-"&amp;MONTH(Datos_Consumo[[#This Row],[FECHA]])</f>
        <v>2019-1</v>
      </c>
    </row>
    <row r="7728" spans="1:4" x14ac:dyDescent="0.25">
      <c r="A7728" t="s">
        <v>3289</v>
      </c>
      <c r="B7728">
        <v>70</v>
      </c>
      <c r="C7728" s="54">
        <v>43313</v>
      </c>
      <c r="D7728" s="3" t="str">
        <f>YEAR(Datos_Consumo[[#This Row],[FECHA]])&amp;"-"&amp;MONTH(Datos_Consumo[[#This Row],[FECHA]])</f>
        <v>2018-8</v>
      </c>
    </row>
    <row r="7729" spans="1:4" x14ac:dyDescent="0.25">
      <c r="A7729" t="s">
        <v>3289</v>
      </c>
      <c r="B7729">
        <v>93</v>
      </c>
      <c r="C7729" s="54">
        <v>43344</v>
      </c>
      <c r="D7729" s="3" t="str">
        <f>YEAR(Datos_Consumo[[#This Row],[FECHA]])&amp;"-"&amp;MONTH(Datos_Consumo[[#This Row],[FECHA]])</f>
        <v>2018-9</v>
      </c>
    </row>
    <row r="7730" spans="1:4" x14ac:dyDescent="0.25">
      <c r="A7730" t="s">
        <v>3289</v>
      </c>
      <c r="B7730">
        <v>66</v>
      </c>
      <c r="C7730" s="54">
        <v>43374</v>
      </c>
      <c r="D7730" s="3" t="str">
        <f>YEAR(Datos_Consumo[[#This Row],[FECHA]])&amp;"-"&amp;MONTH(Datos_Consumo[[#This Row],[FECHA]])</f>
        <v>2018-10</v>
      </c>
    </row>
    <row r="7731" spans="1:4" x14ac:dyDescent="0.25">
      <c r="A7731" t="s">
        <v>3289</v>
      </c>
      <c r="B7731">
        <v>50</v>
      </c>
      <c r="C7731" s="54">
        <v>43405</v>
      </c>
      <c r="D7731" s="3" t="str">
        <f>YEAR(Datos_Consumo[[#This Row],[FECHA]])&amp;"-"&amp;MONTH(Datos_Consumo[[#This Row],[FECHA]])</f>
        <v>2018-11</v>
      </c>
    </row>
    <row r="7732" spans="1:4" x14ac:dyDescent="0.25">
      <c r="A7732" t="s">
        <v>3289</v>
      </c>
      <c r="B7732">
        <v>68</v>
      </c>
      <c r="C7732" s="54">
        <v>43435</v>
      </c>
      <c r="D7732" s="3" t="str">
        <f>YEAR(Datos_Consumo[[#This Row],[FECHA]])&amp;"-"&amp;MONTH(Datos_Consumo[[#This Row],[FECHA]])</f>
        <v>2018-12</v>
      </c>
    </row>
    <row r="7733" spans="1:4" x14ac:dyDescent="0.25">
      <c r="A7733" t="s">
        <v>3289</v>
      </c>
      <c r="B7733">
        <v>27</v>
      </c>
      <c r="C7733" s="54">
        <v>43466</v>
      </c>
      <c r="D7733" s="3" t="str">
        <f>YEAR(Datos_Consumo[[#This Row],[FECHA]])&amp;"-"&amp;MONTH(Datos_Consumo[[#This Row],[FECHA]])</f>
        <v>2019-1</v>
      </c>
    </row>
    <row r="7734" spans="1:4" x14ac:dyDescent="0.25">
      <c r="A7734" t="s">
        <v>3290</v>
      </c>
      <c r="B7734">
        <v>46</v>
      </c>
      <c r="C7734" s="54">
        <v>43313</v>
      </c>
      <c r="D7734" s="3" t="str">
        <f>YEAR(Datos_Consumo[[#This Row],[FECHA]])&amp;"-"&amp;MONTH(Datos_Consumo[[#This Row],[FECHA]])</f>
        <v>2018-8</v>
      </c>
    </row>
    <row r="7735" spans="1:4" x14ac:dyDescent="0.25">
      <c r="A7735" t="s">
        <v>3290</v>
      </c>
      <c r="B7735">
        <v>42</v>
      </c>
      <c r="C7735" s="54">
        <v>43344</v>
      </c>
      <c r="D7735" s="3" t="str">
        <f>YEAR(Datos_Consumo[[#This Row],[FECHA]])&amp;"-"&amp;MONTH(Datos_Consumo[[#This Row],[FECHA]])</f>
        <v>2018-9</v>
      </c>
    </row>
    <row r="7736" spans="1:4" x14ac:dyDescent="0.25">
      <c r="A7736" t="s">
        <v>3290</v>
      </c>
      <c r="B7736">
        <v>34</v>
      </c>
      <c r="C7736" s="54">
        <v>43374</v>
      </c>
      <c r="D7736" s="3" t="str">
        <f>YEAR(Datos_Consumo[[#This Row],[FECHA]])&amp;"-"&amp;MONTH(Datos_Consumo[[#This Row],[FECHA]])</f>
        <v>2018-10</v>
      </c>
    </row>
    <row r="7737" spans="1:4" x14ac:dyDescent="0.25">
      <c r="A7737" t="s">
        <v>3290</v>
      </c>
      <c r="B7737">
        <v>54</v>
      </c>
      <c r="C7737" s="54">
        <v>43405</v>
      </c>
      <c r="D7737" s="3" t="str">
        <f>YEAR(Datos_Consumo[[#This Row],[FECHA]])&amp;"-"&amp;MONTH(Datos_Consumo[[#This Row],[FECHA]])</f>
        <v>2018-11</v>
      </c>
    </row>
    <row r="7738" spans="1:4" x14ac:dyDescent="0.25">
      <c r="A7738" t="s">
        <v>3290</v>
      </c>
      <c r="B7738">
        <v>35</v>
      </c>
      <c r="C7738" s="54">
        <v>43435</v>
      </c>
      <c r="D7738" s="3" t="str">
        <f>YEAR(Datos_Consumo[[#This Row],[FECHA]])&amp;"-"&amp;MONTH(Datos_Consumo[[#This Row],[FECHA]])</f>
        <v>2018-12</v>
      </c>
    </row>
    <row r="7739" spans="1:4" x14ac:dyDescent="0.25">
      <c r="A7739" t="s">
        <v>3290</v>
      </c>
      <c r="B7739">
        <v>21</v>
      </c>
      <c r="C7739" s="54">
        <v>43466</v>
      </c>
      <c r="D7739" s="3" t="str">
        <f>YEAR(Datos_Consumo[[#This Row],[FECHA]])&amp;"-"&amp;MONTH(Datos_Consumo[[#This Row],[FECHA]])</f>
        <v>2019-1</v>
      </c>
    </row>
    <row r="7740" spans="1:4" x14ac:dyDescent="0.25">
      <c r="A7740" t="s">
        <v>3291</v>
      </c>
      <c r="B7740">
        <v>17</v>
      </c>
      <c r="C7740" s="54">
        <v>43313</v>
      </c>
      <c r="D7740" s="3" t="str">
        <f>YEAR(Datos_Consumo[[#This Row],[FECHA]])&amp;"-"&amp;MONTH(Datos_Consumo[[#This Row],[FECHA]])</f>
        <v>2018-8</v>
      </c>
    </row>
    <row r="7741" spans="1:4" x14ac:dyDescent="0.25">
      <c r="A7741" t="s">
        <v>3291</v>
      </c>
      <c r="B7741">
        <v>28</v>
      </c>
      <c r="C7741" s="54">
        <v>43344</v>
      </c>
      <c r="D7741" s="3" t="str">
        <f>YEAR(Datos_Consumo[[#This Row],[FECHA]])&amp;"-"&amp;MONTH(Datos_Consumo[[#This Row],[FECHA]])</f>
        <v>2018-9</v>
      </c>
    </row>
    <row r="7742" spans="1:4" x14ac:dyDescent="0.25">
      <c r="A7742" t="s">
        <v>3291</v>
      </c>
      <c r="B7742">
        <v>34</v>
      </c>
      <c r="C7742" s="54">
        <v>43374</v>
      </c>
      <c r="D7742" s="3" t="str">
        <f>YEAR(Datos_Consumo[[#This Row],[FECHA]])&amp;"-"&amp;MONTH(Datos_Consumo[[#This Row],[FECHA]])</f>
        <v>2018-10</v>
      </c>
    </row>
    <row r="7743" spans="1:4" x14ac:dyDescent="0.25">
      <c r="A7743" t="s">
        <v>3291</v>
      </c>
      <c r="B7743">
        <v>75</v>
      </c>
      <c r="C7743" s="54">
        <v>43405</v>
      </c>
      <c r="D7743" s="3" t="str">
        <f>YEAR(Datos_Consumo[[#This Row],[FECHA]])&amp;"-"&amp;MONTH(Datos_Consumo[[#This Row],[FECHA]])</f>
        <v>2018-11</v>
      </c>
    </row>
    <row r="7744" spans="1:4" x14ac:dyDescent="0.25">
      <c r="A7744" t="s">
        <v>3291</v>
      </c>
      <c r="B7744">
        <v>46</v>
      </c>
      <c r="C7744" s="54">
        <v>43435</v>
      </c>
      <c r="D7744" s="3" t="str">
        <f>YEAR(Datos_Consumo[[#This Row],[FECHA]])&amp;"-"&amp;MONTH(Datos_Consumo[[#This Row],[FECHA]])</f>
        <v>2018-12</v>
      </c>
    </row>
    <row r="7745" spans="1:4" x14ac:dyDescent="0.25">
      <c r="A7745" t="s">
        <v>3291</v>
      </c>
      <c r="B7745">
        <v>13</v>
      </c>
      <c r="C7745" s="54">
        <v>43466</v>
      </c>
      <c r="D7745" s="3" t="str">
        <f>YEAR(Datos_Consumo[[#This Row],[FECHA]])&amp;"-"&amp;MONTH(Datos_Consumo[[#This Row],[FECHA]])</f>
        <v>2019-1</v>
      </c>
    </row>
    <row r="7746" spans="1:4" x14ac:dyDescent="0.25">
      <c r="A7746" t="s">
        <v>3292</v>
      </c>
      <c r="B7746">
        <v>1</v>
      </c>
      <c r="C7746" s="54">
        <v>43313</v>
      </c>
      <c r="D7746" s="3" t="str">
        <f>YEAR(Datos_Consumo[[#This Row],[FECHA]])&amp;"-"&amp;MONTH(Datos_Consumo[[#This Row],[FECHA]])</f>
        <v>2018-8</v>
      </c>
    </row>
    <row r="7747" spans="1:4" x14ac:dyDescent="0.25">
      <c r="A7747" t="s">
        <v>3292</v>
      </c>
      <c r="B7747">
        <v>2</v>
      </c>
      <c r="C7747" s="54">
        <v>43344</v>
      </c>
      <c r="D7747" s="3" t="str">
        <f>YEAR(Datos_Consumo[[#This Row],[FECHA]])&amp;"-"&amp;MONTH(Datos_Consumo[[#This Row],[FECHA]])</f>
        <v>2018-9</v>
      </c>
    </row>
    <row r="7748" spans="1:4" x14ac:dyDescent="0.25">
      <c r="A7748" t="s">
        <v>3292</v>
      </c>
      <c r="B7748">
        <v>4</v>
      </c>
      <c r="C7748" s="54">
        <v>43405</v>
      </c>
      <c r="D7748" s="3" t="str">
        <f>YEAR(Datos_Consumo[[#This Row],[FECHA]])&amp;"-"&amp;MONTH(Datos_Consumo[[#This Row],[FECHA]])</f>
        <v>2018-11</v>
      </c>
    </row>
    <row r="7749" spans="1:4" x14ac:dyDescent="0.25">
      <c r="A7749" t="s">
        <v>3292</v>
      </c>
      <c r="B7749">
        <v>1</v>
      </c>
      <c r="C7749" s="54">
        <v>43466</v>
      </c>
      <c r="D7749" s="3" t="str">
        <f>YEAR(Datos_Consumo[[#This Row],[FECHA]])&amp;"-"&amp;MONTH(Datos_Consumo[[#This Row],[FECHA]])</f>
        <v>2019-1</v>
      </c>
    </row>
    <row r="7750" spans="1:4" x14ac:dyDescent="0.25">
      <c r="A7750" t="s">
        <v>3293</v>
      </c>
      <c r="B7750">
        <v>33</v>
      </c>
      <c r="C7750" s="54">
        <v>43313</v>
      </c>
      <c r="D7750" s="3" t="str">
        <f>YEAR(Datos_Consumo[[#This Row],[FECHA]])&amp;"-"&amp;MONTH(Datos_Consumo[[#This Row],[FECHA]])</f>
        <v>2018-8</v>
      </c>
    </row>
    <row r="7751" spans="1:4" x14ac:dyDescent="0.25">
      <c r="A7751" t="s">
        <v>3293</v>
      </c>
      <c r="B7751">
        <v>20</v>
      </c>
      <c r="C7751" s="54">
        <v>43344</v>
      </c>
      <c r="D7751" s="3" t="str">
        <f>YEAR(Datos_Consumo[[#This Row],[FECHA]])&amp;"-"&amp;MONTH(Datos_Consumo[[#This Row],[FECHA]])</f>
        <v>2018-9</v>
      </c>
    </row>
    <row r="7752" spans="1:4" x14ac:dyDescent="0.25">
      <c r="A7752" t="s">
        <v>3293</v>
      </c>
      <c r="B7752">
        <v>46</v>
      </c>
      <c r="C7752" s="54">
        <v>43374</v>
      </c>
      <c r="D7752" s="3" t="str">
        <f>YEAR(Datos_Consumo[[#This Row],[FECHA]])&amp;"-"&amp;MONTH(Datos_Consumo[[#This Row],[FECHA]])</f>
        <v>2018-10</v>
      </c>
    </row>
    <row r="7753" spans="1:4" x14ac:dyDescent="0.25">
      <c r="A7753" t="s">
        <v>3293</v>
      </c>
      <c r="B7753">
        <v>51</v>
      </c>
      <c r="C7753" s="54">
        <v>43405</v>
      </c>
      <c r="D7753" s="3" t="str">
        <f>YEAR(Datos_Consumo[[#This Row],[FECHA]])&amp;"-"&amp;MONTH(Datos_Consumo[[#This Row],[FECHA]])</f>
        <v>2018-11</v>
      </c>
    </row>
    <row r="7754" spans="1:4" x14ac:dyDescent="0.25">
      <c r="A7754" t="s">
        <v>3293</v>
      </c>
      <c r="B7754">
        <v>31</v>
      </c>
      <c r="C7754" s="54">
        <v>43435</v>
      </c>
      <c r="D7754" s="3" t="str">
        <f>YEAR(Datos_Consumo[[#This Row],[FECHA]])&amp;"-"&amp;MONTH(Datos_Consumo[[#This Row],[FECHA]])</f>
        <v>2018-12</v>
      </c>
    </row>
    <row r="7755" spans="1:4" x14ac:dyDescent="0.25">
      <c r="A7755" t="s">
        <v>3293</v>
      </c>
      <c r="B7755">
        <v>13</v>
      </c>
      <c r="C7755" s="54">
        <v>43466</v>
      </c>
      <c r="D7755" s="3" t="str">
        <f>YEAR(Datos_Consumo[[#This Row],[FECHA]])&amp;"-"&amp;MONTH(Datos_Consumo[[#This Row],[FECHA]])</f>
        <v>2019-1</v>
      </c>
    </row>
    <row r="7756" spans="1:4" x14ac:dyDescent="0.25">
      <c r="A7756" t="s">
        <v>3294</v>
      </c>
      <c r="B7756">
        <v>26</v>
      </c>
      <c r="C7756" s="54">
        <v>43313</v>
      </c>
      <c r="D7756" s="3" t="str">
        <f>YEAR(Datos_Consumo[[#This Row],[FECHA]])&amp;"-"&amp;MONTH(Datos_Consumo[[#This Row],[FECHA]])</f>
        <v>2018-8</v>
      </c>
    </row>
    <row r="7757" spans="1:4" x14ac:dyDescent="0.25">
      <c r="A7757" t="s">
        <v>3294</v>
      </c>
      <c r="B7757">
        <v>60</v>
      </c>
      <c r="C7757" s="54">
        <v>43344</v>
      </c>
      <c r="D7757" s="3" t="str">
        <f>YEAR(Datos_Consumo[[#This Row],[FECHA]])&amp;"-"&amp;MONTH(Datos_Consumo[[#This Row],[FECHA]])</f>
        <v>2018-9</v>
      </c>
    </row>
    <row r="7758" spans="1:4" x14ac:dyDescent="0.25">
      <c r="A7758" t="s">
        <v>3294</v>
      </c>
      <c r="B7758">
        <v>14</v>
      </c>
      <c r="C7758" s="54">
        <v>43374</v>
      </c>
      <c r="D7758" s="3" t="str">
        <f>YEAR(Datos_Consumo[[#This Row],[FECHA]])&amp;"-"&amp;MONTH(Datos_Consumo[[#This Row],[FECHA]])</f>
        <v>2018-10</v>
      </c>
    </row>
    <row r="7759" spans="1:4" x14ac:dyDescent="0.25">
      <c r="A7759" t="s">
        <v>3294</v>
      </c>
      <c r="B7759">
        <v>8</v>
      </c>
      <c r="C7759" s="54">
        <v>43405</v>
      </c>
      <c r="D7759" s="3" t="str">
        <f>YEAR(Datos_Consumo[[#This Row],[FECHA]])&amp;"-"&amp;MONTH(Datos_Consumo[[#This Row],[FECHA]])</f>
        <v>2018-11</v>
      </c>
    </row>
    <row r="7760" spans="1:4" x14ac:dyDescent="0.25">
      <c r="A7760" t="s">
        <v>3294</v>
      </c>
      <c r="B7760">
        <v>6</v>
      </c>
      <c r="C7760" s="54">
        <v>43435</v>
      </c>
      <c r="D7760" s="3" t="str">
        <f>YEAR(Datos_Consumo[[#This Row],[FECHA]])&amp;"-"&amp;MONTH(Datos_Consumo[[#This Row],[FECHA]])</f>
        <v>2018-12</v>
      </c>
    </row>
    <row r="7761" spans="1:4" x14ac:dyDescent="0.25">
      <c r="A7761" t="s">
        <v>3294</v>
      </c>
      <c r="B7761">
        <v>19</v>
      </c>
      <c r="C7761" s="54">
        <v>43466</v>
      </c>
      <c r="D7761" s="3" t="str">
        <f>YEAR(Datos_Consumo[[#This Row],[FECHA]])&amp;"-"&amp;MONTH(Datos_Consumo[[#This Row],[FECHA]])</f>
        <v>2019-1</v>
      </c>
    </row>
    <row r="7762" spans="1:4" x14ac:dyDescent="0.25">
      <c r="A7762" t="s">
        <v>3295</v>
      </c>
      <c r="B7762">
        <v>1</v>
      </c>
      <c r="C7762" s="54">
        <v>43313</v>
      </c>
      <c r="D7762" s="3" t="str">
        <f>YEAR(Datos_Consumo[[#This Row],[FECHA]])&amp;"-"&amp;MONTH(Datos_Consumo[[#This Row],[FECHA]])</f>
        <v>2018-8</v>
      </c>
    </row>
    <row r="7763" spans="1:4" x14ac:dyDescent="0.25">
      <c r="A7763" t="s">
        <v>3295</v>
      </c>
      <c r="B7763">
        <v>2</v>
      </c>
      <c r="C7763" s="54">
        <v>43344</v>
      </c>
      <c r="D7763" s="3" t="str">
        <f>YEAR(Datos_Consumo[[#This Row],[FECHA]])&amp;"-"&amp;MONTH(Datos_Consumo[[#This Row],[FECHA]])</f>
        <v>2018-9</v>
      </c>
    </row>
    <row r="7764" spans="1:4" x14ac:dyDescent="0.25">
      <c r="A7764" t="s">
        <v>3295</v>
      </c>
      <c r="B7764">
        <v>1</v>
      </c>
      <c r="C7764" s="54">
        <v>43374</v>
      </c>
      <c r="D7764" s="3" t="str">
        <f>YEAR(Datos_Consumo[[#This Row],[FECHA]])&amp;"-"&amp;MONTH(Datos_Consumo[[#This Row],[FECHA]])</f>
        <v>2018-10</v>
      </c>
    </row>
    <row r="7765" spans="1:4" x14ac:dyDescent="0.25">
      <c r="A7765" t="s">
        <v>3295</v>
      </c>
      <c r="B7765">
        <v>5</v>
      </c>
      <c r="C7765" s="54">
        <v>43405</v>
      </c>
      <c r="D7765" s="3" t="str">
        <f>YEAR(Datos_Consumo[[#This Row],[FECHA]])&amp;"-"&amp;MONTH(Datos_Consumo[[#This Row],[FECHA]])</f>
        <v>2018-11</v>
      </c>
    </row>
    <row r="7766" spans="1:4" x14ac:dyDescent="0.25">
      <c r="A7766" t="s">
        <v>3295</v>
      </c>
      <c r="B7766">
        <v>2</v>
      </c>
      <c r="C7766" s="54">
        <v>43435</v>
      </c>
      <c r="D7766" s="3" t="str">
        <f>YEAR(Datos_Consumo[[#This Row],[FECHA]])&amp;"-"&amp;MONTH(Datos_Consumo[[#This Row],[FECHA]])</f>
        <v>2018-12</v>
      </c>
    </row>
    <row r="7767" spans="1:4" x14ac:dyDescent="0.25">
      <c r="A7767" t="s">
        <v>3295</v>
      </c>
      <c r="B7767">
        <v>2</v>
      </c>
      <c r="C7767" s="54">
        <v>43466</v>
      </c>
      <c r="D7767" s="3" t="str">
        <f>YEAR(Datos_Consumo[[#This Row],[FECHA]])&amp;"-"&amp;MONTH(Datos_Consumo[[#This Row],[FECHA]])</f>
        <v>2019-1</v>
      </c>
    </row>
    <row r="7768" spans="1:4" x14ac:dyDescent="0.25">
      <c r="A7768" t="s">
        <v>3296</v>
      </c>
      <c r="B7768">
        <v>82</v>
      </c>
      <c r="C7768" s="54">
        <v>43313</v>
      </c>
      <c r="D7768" s="3" t="str">
        <f>YEAR(Datos_Consumo[[#This Row],[FECHA]])&amp;"-"&amp;MONTH(Datos_Consumo[[#This Row],[FECHA]])</f>
        <v>2018-8</v>
      </c>
    </row>
    <row r="7769" spans="1:4" x14ac:dyDescent="0.25">
      <c r="A7769" t="s">
        <v>3296</v>
      </c>
      <c r="B7769">
        <v>59</v>
      </c>
      <c r="C7769" s="54">
        <v>43344</v>
      </c>
      <c r="D7769" s="3" t="str">
        <f>YEAR(Datos_Consumo[[#This Row],[FECHA]])&amp;"-"&amp;MONTH(Datos_Consumo[[#This Row],[FECHA]])</f>
        <v>2018-9</v>
      </c>
    </row>
    <row r="7770" spans="1:4" x14ac:dyDescent="0.25">
      <c r="A7770" t="s">
        <v>3296</v>
      </c>
      <c r="B7770">
        <v>79</v>
      </c>
      <c r="C7770" s="54">
        <v>43374</v>
      </c>
      <c r="D7770" s="3" t="str">
        <f>YEAR(Datos_Consumo[[#This Row],[FECHA]])&amp;"-"&amp;MONTH(Datos_Consumo[[#This Row],[FECHA]])</f>
        <v>2018-10</v>
      </c>
    </row>
    <row r="7771" spans="1:4" x14ac:dyDescent="0.25">
      <c r="A7771" t="s">
        <v>3296</v>
      </c>
      <c r="B7771">
        <v>144</v>
      </c>
      <c r="C7771" s="54">
        <v>43405</v>
      </c>
      <c r="D7771" s="3" t="str">
        <f>YEAR(Datos_Consumo[[#This Row],[FECHA]])&amp;"-"&amp;MONTH(Datos_Consumo[[#This Row],[FECHA]])</f>
        <v>2018-11</v>
      </c>
    </row>
    <row r="7772" spans="1:4" x14ac:dyDescent="0.25">
      <c r="A7772" t="s">
        <v>3296</v>
      </c>
      <c r="B7772">
        <v>82</v>
      </c>
      <c r="C7772" s="54">
        <v>43435</v>
      </c>
      <c r="D7772" s="3" t="str">
        <f>YEAR(Datos_Consumo[[#This Row],[FECHA]])&amp;"-"&amp;MONTH(Datos_Consumo[[#This Row],[FECHA]])</f>
        <v>2018-12</v>
      </c>
    </row>
    <row r="7773" spans="1:4" x14ac:dyDescent="0.25">
      <c r="A7773" t="s">
        <v>3296</v>
      </c>
      <c r="B7773">
        <v>62</v>
      </c>
      <c r="C7773" s="54">
        <v>43466</v>
      </c>
      <c r="D7773" s="3" t="str">
        <f>YEAR(Datos_Consumo[[#This Row],[FECHA]])&amp;"-"&amp;MONTH(Datos_Consumo[[#This Row],[FECHA]])</f>
        <v>2019-1</v>
      </c>
    </row>
    <row r="7774" spans="1:4" x14ac:dyDescent="0.25">
      <c r="A7774" t="s">
        <v>3297</v>
      </c>
      <c r="B7774">
        <v>38</v>
      </c>
      <c r="C7774" s="54">
        <v>43313</v>
      </c>
      <c r="D7774" s="3" t="str">
        <f>YEAR(Datos_Consumo[[#This Row],[FECHA]])&amp;"-"&amp;MONTH(Datos_Consumo[[#This Row],[FECHA]])</f>
        <v>2018-8</v>
      </c>
    </row>
    <row r="7775" spans="1:4" x14ac:dyDescent="0.25">
      <c r="A7775" t="s">
        <v>3297</v>
      </c>
      <c r="B7775">
        <v>22</v>
      </c>
      <c r="C7775" s="54">
        <v>43344</v>
      </c>
      <c r="D7775" s="3" t="str">
        <f>YEAR(Datos_Consumo[[#This Row],[FECHA]])&amp;"-"&amp;MONTH(Datos_Consumo[[#This Row],[FECHA]])</f>
        <v>2018-9</v>
      </c>
    </row>
    <row r="7776" spans="1:4" x14ac:dyDescent="0.25">
      <c r="A7776" t="s">
        <v>3297</v>
      </c>
      <c r="B7776">
        <v>23</v>
      </c>
      <c r="C7776" s="54">
        <v>43374</v>
      </c>
      <c r="D7776" s="3" t="str">
        <f>YEAR(Datos_Consumo[[#This Row],[FECHA]])&amp;"-"&amp;MONTH(Datos_Consumo[[#This Row],[FECHA]])</f>
        <v>2018-10</v>
      </c>
    </row>
    <row r="7777" spans="1:4" x14ac:dyDescent="0.25">
      <c r="A7777" t="s">
        <v>3297</v>
      </c>
      <c r="B7777">
        <v>23</v>
      </c>
      <c r="C7777" s="54">
        <v>43405</v>
      </c>
      <c r="D7777" s="3" t="str">
        <f>YEAR(Datos_Consumo[[#This Row],[FECHA]])&amp;"-"&amp;MONTH(Datos_Consumo[[#This Row],[FECHA]])</f>
        <v>2018-11</v>
      </c>
    </row>
    <row r="7778" spans="1:4" x14ac:dyDescent="0.25">
      <c r="A7778" t="s">
        <v>3297</v>
      </c>
      <c r="B7778">
        <v>29</v>
      </c>
      <c r="C7778" s="54">
        <v>43435</v>
      </c>
      <c r="D7778" s="3" t="str">
        <f>YEAR(Datos_Consumo[[#This Row],[FECHA]])&amp;"-"&amp;MONTH(Datos_Consumo[[#This Row],[FECHA]])</f>
        <v>2018-12</v>
      </c>
    </row>
    <row r="7779" spans="1:4" x14ac:dyDescent="0.25">
      <c r="A7779" t="s">
        <v>3297</v>
      </c>
      <c r="B7779">
        <v>19</v>
      </c>
      <c r="C7779" s="54">
        <v>43466</v>
      </c>
      <c r="D7779" s="3" t="str">
        <f>YEAR(Datos_Consumo[[#This Row],[FECHA]])&amp;"-"&amp;MONTH(Datos_Consumo[[#This Row],[FECHA]])</f>
        <v>2019-1</v>
      </c>
    </row>
    <row r="7780" spans="1:4" x14ac:dyDescent="0.25">
      <c r="A7780" t="s">
        <v>3298</v>
      </c>
      <c r="B7780">
        <v>6</v>
      </c>
      <c r="C7780" s="54">
        <v>43313</v>
      </c>
      <c r="D7780" s="3" t="str">
        <f>YEAR(Datos_Consumo[[#This Row],[FECHA]])&amp;"-"&amp;MONTH(Datos_Consumo[[#This Row],[FECHA]])</f>
        <v>2018-8</v>
      </c>
    </row>
    <row r="7781" spans="1:4" x14ac:dyDescent="0.25">
      <c r="A7781" t="s">
        <v>3298</v>
      </c>
      <c r="B7781">
        <v>4</v>
      </c>
      <c r="C7781" s="54">
        <v>43344</v>
      </c>
      <c r="D7781" s="3" t="str">
        <f>YEAR(Datos_Consumo[[#This Row],[FECHA]])&amp;"-"&amp;MONTH(Datos_Consumo[[#This Row],[FECHA]])</f>
        <v>2018-9</v>
      </c>
    </row>
    <row r="7782" spans="1:4" x14ac:dyDescent="0.25">
      <c r="A7782" t="s">
        <v>3298</v>
      </c>
      <c r="B7782">
        <v>23</v>
      </c>
      <c r="C7782" s="54">
        <v>43374</v>
      </c>
      <c r="D7782" s="3" t="str">
        <f>YEAR(Datos_Consumo[[#This Row],[FECHA]])&amp;"-"&amp;MONTH(Datos_Consumo[[#This Row],[FECHA]])</f>
        <v>2018-10</v>
      </c>
    </row>
    <row r="7783" spans="1:4" x14ac:dyDescent="0.25">
      <c r="A7783" t="s">
        <v>3298</v>
      </c>
      <c r="B7783">
        <v>34</v>
      </c>
      <c r="C7783" s="54">
        <v>43405</v>
      </c>
      <c r="D7783" s="3" t="str">
        <f>YEAR(Datos_Consumo[[#This Row],[FECHA]])&amp;"-"&amp;MONTH(Datos_Consumo[[#This Row],[FECHA]])</f>
        <v>2018-11</v>
      </c>
    </row>
    <row r="7784" spans="1:4" x14ac:dyDescent="0.25">
      <c r="A7784" t="s">
        <v>3298</v>
      </c>
      <c r="B7784">
        <v>7</v>
      </c>
      <c r="C7784" s="54">
        <v>43435</v>
      </c>
      <c r="D7784" s="3" t="str">
        <f>YEAR(Datos_Consumo[[#This Row],[FECHA]])&amp;"-"&amp;MONTH(Datos_Consumo[[#This Row],[FECHA]])</f>
        <v>2018-12</v>
      </c>
    </row>
    <row r="7785" spans="1:4" x14ac:dyDescent="0.25">
      <c r="A7785" t="s">
        <v>3298</v>
      </c>
      <c r="B7785">
        <v>10</v>
      </c>
      <c r="C7785" s="54">
        <v>43466</v>
      </c>
      <c r="D7785" s="3" t="str">
        <f>YEAR(Datos_Consumo[[#This Row],[FECHA]])&amp;"-"&amp;MONTH(Datos_Consumo[[#This Row],[FECHA]])</f>
        <v>2019-1</v>
      </c>
    </row>
    <row r="7786" spans="1:4" x14ac:dyDescent="0.25">
      <c r="A7786" t="s">
        <v>3299</v>
      </c>
      <c r="B7786">
        <v>13</v>
      </c>
      <c r="C7786" s="54">
        <v>43313</v>
      </c>
      <c r="D7786" s="3" t="str">
        <f>YEAR(Datos_Consumo[[#This Row],[FECHA]])&amp;"-"&amp;MONTH(Datos_Consumo[[#This Row],[FECHA]])</f>
        <v>2018-8</v>
      </c>
    </row>
    <row r="7787" spans="1:4" x14ac:dyDescent="0.25">
      <c r="A7787" t="s">
        <v>3299</v>
      </c>
      <c r="B7787">
        <v>25</v>
      </c>
      <c r="C7787" s="54">
        <v>43344</v>
      </c>
      <c r="D7787" s="3" t="str">
        <f>YEAR(Datos_Consumo[[#This Row],[FECHA]])&amp;"-"&amp;MONTH(Datos_Consumo[[#This Row],[FECHA]])</f>
        <v>2018-9</v>
      </c>
    </row>
    <row r="7788" spans="1:4" x14ac:dyDescent="0.25">
      <c r="A7788" t="s">
        <v>3299</v>
      </c>
      <c r="B7788">
        <v>18</v>
      </c>
      <c r="C7788" s="54">
        <v>43374</v>
      </c>
      <c r="D7788" s="3" t="str">
        <f>YEAR(Datos_Consumo[[#This Row],[FECHA]])&amp;"-"&amp;MONTH(Datos_Consumo[[#This Row],[FECHA]])</f>
        <v>2018-10</v>
      </c>
    </row>
    <row r="7789" spans="1:4" x14ac:dyDescent="0.25">
      <c r="A7789" t="s">
        <v>3299</v>
      </c>
      <c r="B7789">
        <v>15</v>
      </c>
      <c r="C7789" s="54">
        <v>43405</v>
      </c>
      <c r="D7789" s="3" t="str">
        <f>YEAR(Datos_Consumo[[#This Row],[FECHA]])&amp;"-"&amp;MONTH(Datos_Consumo[[#This Row],[FECHA]])</f>
        <v>2018-11</v>
      </c>
    </row>
    <row r="7790" spans="1:4" x14ac:dyDescent="0.25">
      <c r="A7790" t="s">
        <v>3299</v>
      </c>
      <c r="B7790">
        <v>9</v>
      </c>
      <c r="C7790" s="54">
        <v>43435</v>
      </c>
      <c r="D7790" s="3" t="str">
        <f>YEAR(Datos_Consumo[[#This Row],[FECHA]])&amp;"-"&amp;MONTH(Datos_Consumo[[#This Row],[FECHA]])</f>
        <v>2018-12</v>
      </c>
    </row>
    <row r="7791" spans="1:4" x14ac:dyDescent="0.25">
      <c r="A7791" t="s">
        <v>3299</v>
      </c>
      <c r="B7791">
        <v>14</v>
      </c>
      <c r="C7791" s="54">
        <v>43466</v>
      </c>
      <c r="D7791" s="3" t="str">
        <f>YEAR(Datos_Consumo[[#This Row],[FECHA]])&amp;"-"&amp;MONTH(Datos_Consumo[[#This Row],[FECHA]])</f>
        <v>2019-1</v>
      </c>
    </row>
    <row r="7792" spans="1:4" x14ac:dyDescent="0.25">
      <c r="A7792" t="s">
        <v>3300</v>
      </c>
      <c r="B7792">
        <v>10</v>
      </c>
      <c r="C7792" s="54">
        <v>43313</v>
      </c>
      <c r="D7792" s="3" t="str">
        <f>YEAR(Datos_Consumo[[#This Row],[FECHA]])&amp;"-"&amp;MONTH(Datos_Consumo[[#This Row],[FECHA]])</f>
        <v>2018-8</v>
      </c>
    </row>
    <row r="7793" spans="1:4" x14ac:dyDescent="0.25">
      <c r="A7793" t="s">
        <v>3300</v>
      </c>
      <c r="B7793">
        <v>11</v>
      </c>
      <c r="C7793" s="54">
        <v>43344</v>
      </c>
      <c r="D7793" s="3" t="str">
        <f>YEAR(Datos_Consumo[[#This Row],[FECHA]])&amp;"-"&amp;MONTH(Datos_Consumo[[#This Row],[FECHA]])</f>
        <v>2018-9</v>
      </c>
    </row>
    <row r="7794" spans="1:4" x14ac:dyDescent="0.25">
      <c r="A7794" t="s">
        <v>3300</v>
      </c>
      <c r="B7794">
        <v>7</v>
      </c>
      <c r="C7794" s="54">
        <v>43374</v>
      </c>
      <c r="D7794" s="3" t="str">
        <f>YEAR(Datos_Consumo[[#This Row],[FECHA]])&amp;"-"&amp;MONTH(Datos_Consumo[[#This Row],[FECHA]])</f>
        <v>2018-10</v>
      </c>
    </row>
    <row r="7795" spans="1:4" x14ac:dyDescent="0.25">
      <c r="A7795" t="s">
        <v>3300</v>
      </c>
      <c r="B7795">
        <v>12</v>
      </c>
      <c r="C7795" s="54">
        <v>43405</v>
      </c>
      <c r="D7795" s="3" t="str">
        <f>YEAR(Datos_Consumo[[#This Row],[FECHA]])&amp;"-"&amp;MONTH(Datos_Consumo[[#This Row],[FECHA]])</f>
        <v>2018-11</v>
      </c>
    </row>
    <row r="7796" spans="1:4" x14ac:dyDescent="0.25">
      <c r="A7796" t="s">
        <v>3300</v>
      </c>
      <c r="B7796">
        <v>7</v>
      </c>
      <c r="C7796" s="54">
        <v>43435</v>
      </c>
      <c r="D7796" s="3" t="str">
        <f>YEAR(Datos_Consumo[[#This Row],[FECHA]])&amp;"-"&amp;MONTH(Datos_Consumo[[#This Row],[FECHA]])</f>
        <v>2018-12</v>
      </c>
    </row>
    <row r="7797" spans="1:4" x14ac:dyDescent="0.25">
      <c r="A7797" t="s">
        <v>3300</v>
      </c>
      <c r="B7797">
        <v>5</v>
      </c>
      <c r="C7797" s="54">
        <v>43466</v>
      </c>
      <c r="D7797" s="3" t="str">
        <f>YEAR(Datos_Consumo[[#This Row],[FECHA]])&amp;"-"&amp;MONTH(Datos_Consumo[[#This Row],[FECHA]])</f>
        <v>2019-1</v>
      </c>
    </row>
    <row r="7798" spans="1:4" x14ac:dyDescent="0.25">
      <c r="A7798" t="s">
        <v>3301</v>
      </c>
      <c r="B7798">
        <v>21</v>
      </c>
      <c r="C7798" s="54">
        <v>43313</v>
      </c>
      <c r="D7798" s="3" t="str">
        <f>YEAR(Datos_Consumo[[#This Row],[FECHA]])&amp;"-"&amp;MONTH(Datos_Consumo[[#This Row],[FECHA]])</f>
        <v>2018-8</v>
      </c>
    </row>
    <row r="7799" spans="1:4" x14ac:dyDescent="0.25">
      <c r="A7799" t="s">
        <v>3301</v>
      </c>
      <c r="B7799">
        <v>15</v>
      </c>
      <c r="C7799" s="54">
        <v>43344</v>
      </c>
      <c r="D7799" s="3" t="str">
        <f>YEAR(Datos_Consumo[[#This Row],[FECHA]])&amp;"-"&amp;MONTH(Datos_Consumo[[#This Row],[FECHA]])</f>
        <v>2018-9</v>
      </c>
    </row>
    <row r="7800" spans="1:4" x14ac:dyDescent="0.25">
      <c r="A7800" t="s">
        <v>3301</v>
      </c>
      <c r="B7800">
        <v>15</v>
      </c>
      <c r="C7800" s="54">
        <v>43374</v>
      </c>
      <c r="D7800" s="3" t="str">
        <f>YEAR(Datos_Consumo[[#This Row],[FECHA]])&amp;"-"&amp;MONTH(Datos_Consumo[[#This Row],[FECHA]])</f>
        <v>2018-10</v>
      </c>
    </row>
    <row r="7801" spans="1:4" x14ac:dyDescent="0.25">
      <c r="A7801" t="s">
        <v>3301</v>
      </c>
      <c r="B7801">
        <v>13</v>
      </c>
      <c r="C7801" s="54">
        <v>43405</v>
      </c>
      <c r="D7801" s="3" t="str">
        <f>YEAR(Datos_Consumo[[#This Row],[FECHA]])&amp;"-"&amp;MONTH(Datos_Consumo[[#This Row],[FECHA]])</f>
        <v>2018-11</v>
      </c>
    </row>
    <row r="7802" spans="1:4" x14ac:dyDescent="0.25">
      <c r="A7802" t="s">
        <v>3301</v>
      </c>
      <c r="B7802">
        <v>9</v>
      </c>
      <c r="C7802" s="54">
        <v>43435</v>
      </c>
      <c r="D7802" s="3" t="str">
        <f>YEAR(Datos_Consumo[[#This Row],[FECHA]])&amp;"-"&amp;MONTH(Datos_Consumo[[#This Row],[FECHA]])</f>
        <v>2018-12</v>
      </c>
    </row>
    <row r="7803" spans="1:4" x14ac:dyDescent="0.25">
      <c r="A7803" t="s">
        <v>3301</v>
      </c>
      <c r="B7803">
        <v>3</v>
      </c>
      <c r="C7803" s="54">
        <v>43466</v>
      </c>
      <c r="D7803" s="3" t="str">
        <f>YEAR(Datos_Consumo[[#This Row],[FECHA]])&amp;"-"&amp;MONTH(Datos_Consumo[[#This Row],[FECHA]])</f>
        <v>2019-1</v>
      </c>
    </row>
    <row r="7804" spans="1:4" x14ac:dyDescent="0.25">
      <c r="A7804" t="s">
        <v>3302</v>
      </c>
      <c r="B7804">
        <v>200</v>
      </c>
      <c r="C7804" s="54">
        <v>43313</v>
      </c>
      <c r="D7804" s="3" t="str">
        <f>YEAR(Datos_Consumo[[#This Row],[FECHA]])&amp;"-"&amp;MONTH(Datos_Consumo[[#This Row],[FECHA]])</f>
        <v>2018-8</v>
      </c>
    </row>
    <row r="7805" spans="1:4" x14ac:dyDescent="0.25">
      <c r="A7805" t="s">
        <v>3302</v>
      </c>
      <c r="B7805">
        <v>66</v>
      </c>
      <c r="C7805" s="54">
        <v>43435</v>
      </c>
      <c r="D7805" s="3" t="str">
        <f>YEAR(Datos_Consumo[[#This Row],[FECHA]])&amp;"-"&amp;MONTH(Datos_Consumo[[#This Row],[FECHA]])</f>
        <v>2018-12</v>
      </c>
    </row>
    <row r="7806" spans="1:4" x14ac:dyDescent="0.25">
      <c r="A7806" t="s">
        <v>3302</v>
      </c>
      <c r="B7806">
        <v>25</v>
      </c>
      <c r="C7806" s="54">
        <v>43466</v>
      </c>
      <c r="D7806" s="3" t="str">
        <f>YEAR(Datos_Consumo[[#This Row],[FECHA]])&amp;"-"&amp;MONTH(Datos_Consumo[[#This Row],[FECHA]])</f>
        <v>2019-1</v>
      </c>
    </row>
    <row r="7807" spans="1:4" x14ac:dyDescent="0.25">
      <c r="A7807" t="s">
        <v>3303</v>
      </c>
      <c r="B7807">
        <v>18</v>
      </c>
      <c r="C7807" s="54">
        <v>43313</v>
      </c>
      <c r="D7807" s="3" t="str">
        <f>YEAR(Datos_Consumo[[#This Row],[FECHA]])&amp;"-"&amp;MONTH(Datos_Consumo[[#This Row],[FECHA]])</f>
        <v>2018-8</v>
      </c>
    </row>
    <row r="7808" spans="1:4" x14ac:dyDescent="0.25">
      <c r="A7808" t="s">
        <v>3303</v>
      </c>
      <c r="B7808">
        <v>5</v>
      </c>
      <c r="C7808" s="54">
        <v>43344</v>
      </c>
      <c r="D7808" s="3" t="str">
        <f>YEAR(Datos_Consumo[[#This Row],[FECHA]])&amp;"-"&amp;MONTH(Datos_Consumo[[#This Row],[FECHA]])</f>
        <v>2018-9</v>
      </c>
    </row>
    <row r="7809" spans="1:4" x14ac:dyDescent="0.25">
      <c r="A7809" t="s">
        <v>3303</v>
      </c>
      <c r="B7809">
        <v>10</v>
      </c>
      <c r="C7809" s="54">
        <v>43374</v>
      </c>
      <c r="D7809" s="3" t="str">
        <f>YEAR(Datos_Consumo[[#This Row],[FECHA]])&amp;"-"&amp;MONTH(Datos_Consumo[[#This Row],[FECHA]])</f>
        <v>2018-10</v>
      </c>
    </row>
    <row r="7810" spans="1:4" x14ac:dyDescent="0.25">
      <c r="A7810" t="s">
        <v>3303</v>
      </c>
      <c r="B7810">
        <v>12</v>
      </c>
      <c r="C7810" s="54">
        <v>43405</v>
      </c>
      <c r="D7810" s="3" t="str">
        <f>YEAR(Datos_Consumo[[#This Row],[FECHA]])&amp;"-"&amp;MONTH(Datos_Consumo[[#This Row],[FECHA]])</f>
        <v>2018-11</v>
      </c>
    </row>
    <row r="7811" spans="1:4" x14ac:dyDescent="0.25">
      <c r="A7811" t="s">
        <v>3303</v>
      </c>
      <c r="B7811">
        <v>19</v>
      </c>
      <c r="C7811" s="54">
        <v>43435</v>
      </c>
      <c r="D7811" s="3" t="str">
        <f>YEAR(Datos_Consumo[[#This Row],[FECHA]])&amp;"-"&amp;MONTH(Datos_Consumo[[#This Row],[FECHA]])</f>
        <v>2018-12</v>
      </c>
    </row>
    <row r="7812" spans="1:4" x14ac:dyDescent="0.25">
      <c r="A7812" t="s">
        <v>3303</v>
      </c>
      <c r="B7812">
        <v>3</v>
      </c>
      <c r="C7812" s="54">
        <v>43466</v>
      </c>
      <c r="D7812" s="3" t="str">
        <f>YEAR(Datos_Consumo[[#This Row],[FECHA]])&amp;"-"&amp;MONTH(Datos_Consumo[[#This Row],[FECHA]])</f>
        <v>2019-1</v>
      </c>
    </row>
    <row r="7813" spans="1:4" x14ac:dyDescent="0.25">
      <c r="A7813" t="s">
        <v>3304</v>
      </c>
      <c r="B7813">
        <v>2</v>
      </c>
      <c r="C7813" s="54">
        <v>43313</v>
      </c>
      <c r="D7813" s="3" t="str">
        <f>YEAR(Datos_Consumo[[#This Row],[FECHA]])&amp;"-"&amp;MONTH(Datos_Consumo[[#This Row],[FECHA]])</f>
        <v>2018-8</v>
      </c>
    </row>
    <row r="7814" spans="1:4" x14ac:dyDescent="0.25">
      <c r="A7814" t="s">
        <v>3304</v>
      </c>
      <c r="B7814">
        <v>5</v>
      </c>
      <c r="C7814" s="54">
        <v>43344</v>
      </c>
      <c r="D7814" s="3" t="str">
        <f>YEAR(Datos_Consumo[[#This Row],[FECHA]])&amp;"-"&amp;MONTH(Datos_Consumo[[#This Row],[FECHA]])</f>
        <v>2018-9</v>
      </c>
    </row>
    <row r="7815" spans="1:4" x14ac:dyDescent="0.25">
      <c r="A7815" t="s">
        <v>3304</v>
      </c>
      <c r="B7815">
        <v>1</v>
      </c>
      <c r="C7815" s="54">
        <v>43405</v>
      </c>
      <c r="D7815" s="3" t="str">
        <f>YEAR(Datos_Consumo[[#This Row],[FECHA]])&amp;"-"&amp;MONTH(Datos_Consumo[[#This Row],[FECHA]])</f>
        <v>2018-11</v>
      </c>
    </row>
    <row r="7816" spans="1:4" x14ac:dyDescent="0.25">
      <c r="A7816" t="s">
        <v>3304</v>
      </c>
      <c r="B7816">
        <v>3</v>
      </c>
      <c r="C7816" s="54">
        <v>43466</v>
      </c>
      <c r="D7816" s="3" t="str">
        <f>YEAR(Datos_Consumo[[#This Row],[FECHA]])&amp;"-"&amp;MONTH(Datos_Consumo[[#This Row],[FECHA]])</f>
        <v>2019-1</v>
      </c>
    </row>
    <row r="7817" spans="1:4" x14ac:dyDescent="0.25">
      <c r="A7817" t="s">
        <v>3305</v>
      </c>
      <c r="B7817">
        <v>11</v>
      </c>
      <c r="C7817" s="54">
        <v>43313</v>
      </c>
      <c r="D7817" s="3" t="str">
        <f>YEAR(Datos_Consumo[[#This Row],[FECHA]])&amp;"-"&amp;MONTH(Datos_Consumo[[#This Row],[FECHA]])</f>
        <v>2018-8</v>
      </c>
    </row>
    <row r="7818" spans="1:4" x14ac:dyDescent="0.25">
      <c r="A7818" t="s">
        <v>3305</v>
      </c>
      <c r="B7818">
        <v>26</v>
      </c>
      <c r="C7818" s="54">
        <v>43344</v>
      </c>
      <c r="D7818" s="3" t="str">
        <f>YEAR(Datos_Consumo[[#This Row],[FECHA]])&amp;"-"&amp;MONTH(Datos_Consumo[[#This Row],[FECHA]])</f>
        <v>2018-9</v>
      </c>
    </row>
    <row r="7819" spans="1:4" x14ac:dyDescent="0.25">
      <c r="A7819" t="s">
        <v>3305</v>
      </c>
      <c r="B7819">
        <v>16</v>
      </c>
      <c r="C7819" s="54">
        <v>43374</v>
      </c>
      <c r="D7819" s="3" t="str">
        <f>YEAR(Datos_Consumo[[#This Row],[FECHA]])&amp;"-"&amp;MONTH(Datos_Consumo[[#This Row],[FECHA]])</f>
        <v>2018-10</v>
      </c>
    </row>
    <row r="7820" spans="1:4" x14ac:dyDescent="0.25">
      <c r="A7820" t="s">
        <v>3305</v>
      </c>
      <c r="B7820">
        <v>47</v>
      </c>
      <c r="C7820" s="54">
        <v>43405</v>
      </c>
      <c r="D7820" s="3" t="str">
        <f>YEAR(Datos_Consumo[[#This Row],[FECHA]])&amp;"-"&amp;MONTH(Datos_Consumo[[#This Row],[FECHA]])</f>
        <v>2018-11</v>
      </c>
    </row>
    <row r="7821" spans="1:4" x14ac:dyDescent="0.25">
      <c r="A7821" t="s">
        <v>3305</v>
      </c>
      <c r="B7821">
        <v>21</v>
      </c>
      <c r="C7821" s="54">
        <v>43435</v>
      </c>
      <c r="D7821" s="3" t="str">
        <f>YEAR(Datos_Consumo[[#This Row],[FECHA]])&amp;"-"&amp;MONTH(Datos_Consumo[[#This Row],[FECHA]])</f>
        <v>2018-12</v>
      </c>
    </row>
    <row r="7822" spans="1:4" x14ac:dyDescent="0.25">
      <c r="A7822" t="s">
        <v>3305</v>
      </c>
      <c r="B7822">
        <v>13</v>
      </c>
      <c r="C7822" s="54">
        <v>43466</v>
      </c>
      <c r="D7822" s="3" t="str">
        <f>YEAR(Datos_Consumo[[#This Row],[FECHA]])&amp;"-"&amp;MONTH(Datos_Consumo[[#This Row],[FECHA]])</f>
        <v>2019-1</v>
      </c>
    </row>
    <row r="7823" spans="1:4" x14ac:dyDescent="0.25">
      <c r="A7823" t="s">
        <v>3306</v>
      </c>
      <c r="B7823">
        <v>16</v>
      </c>
      <c r="C7823" s="54">
        <v>43313</v>
      </c>
      <c r="D7823" s="3" t="str">
        <f>YEAR(Datos_Consumo[[#This Row],[FECHA]])&amp;"-"&amp;MONTH(Datos_Consumo[[#This Row],[FECHA]])</f>
        <v>2018-8</v>
      </c>
    </row>
    <row r="7824" spans="1:4" x14ac:dyDescent="0.25">
      <c r="A7824" t="s">
        <v>3306</v>
      </c>
      <c r="B7824">
        <v>13</v>
      </c>
      <c r="C7824" s="54">
        <v>43344</v>
      </c>
      <c r="D7824" s="3" t="str">
        <f>YEAR(Datos_Consumo[[#This Row],[FECHA]])&amp;"-"&amp;MONTH(Datos_Consumo[[#This Row],[FECHA]])</f>
        <v>2018-9</v>
      </c>
    </row>
    <row r="7825" spans="1:4" x14ac:dyDescent="0.25">
      <c r="A7825" t="s">
        <v>3306</v>
      </c>
      <c r="B7825">
        <v>15</v>
      </c>
      <c r="C7825" s="54">
        <v>43374</v>
      </c>
      <c r="D7825" s="3" t="str">
        <f>YEAR(Datos_Consumo[[#This Row],[FECHA]])&amp;"-"&amp;MONTH(Datos_Consumo[[#This Row],[FECHA]])</f>
        <v>2018-10</v>
      </c>
    </row>
    <row r="7826" spans="1:4" x14ac:dyDescent="0.25">
      <c r="A7826" t="s">
        <v>3306</v>
      </c>
      <c r="B7826">
        <v>15</v>
      </c>
      <c r="C7826" s="54">
        <v>43405</v>
      </c>
      <c r="D7826" s="3" t="str">
        <f>YEAR(Datos_Consumo[[#This Row],[FECHA]])&amp;"-"&amp;MONTH(Datos_Consumo[[#This Row],[FECHA]])</f>
        <v>2018-11</v>
      </c>
    </row>
    <row r="7827" spans="1:4" x14ac:dyDescent="0.25">
      <c r="A7827" t="s">
        <v>3306</v>
      </c>
      <c r="B7827">
        <v>19</v>
      </c>
      <c r="C7827" s="54">
        <v>43435</v>
      </c>
      <c r="D7827" s="3" t="str">
        <f>YEAR(Datos_Consumo[[#This Row],[FECHA]])&amp;"-"&amp;MONTH(Datos_Consumo[[#This Row],[FECHA]])</f>
        <v>2018-12</v>
      </c>
    </row>
    <row r="7828" spans="1:4" x14ac:dyDescent="0.25">
      <c r="A7828" t="s">
        <v>3306</v>
      </c>
      <c r="B7828">
        <v>5</v>
      </c>
      <c r="C7828" s="54">
        <v>43466</v>
      </c>
      <c r="D7828" s="3" t="str">
        <f>YEAR(Datos_Consumo[[#This Row],[FECHA]])&amp;"-"&amp;MONTH(Datos_Consumo[[#This Row],[FECHA]])</f>
        <v>2019-1</v>
      </c>
    </row>
    <row r="7829" spans="1:4" x14ac:dyDescent="0.25">
      <c r="A7829" t="s">
        <v>3307</v>
      </c>
      <c r="B7829">
        <v>12</v>
      </c>
      <c r="C7829" s="54">
        <v>43313</v>
      </c>
      <c r="D7829" s="3" t="str">
        <f>YEAR(Datos_Consumo[[#This Row],[FECHA]])&amp;"-"&amp;MONTH(Datos_Consumo[[#This Row],[FECHA]])</f>
        <v>2018-8</v>
      </c>
    </row>
    <row r="7830" spans="1:4" x14ac:dyDescent="0.25">
      <c r="A7830" t="s">
        <v>3307</v>
      </c>
      <c r="B7830">
        <v>50</v>
      </c>
      <c r="C7830" s="54">
        <v>43435</v>
      </c>
      <c r="D7830" s="3" t="str">
        <f>YEAR(Datos_Consumo[[#This Row],[FECHA]])&amp;"-"&amp;MONTH(Datos_Consumo[[#This Row],[FECHA]])</f>
        <v>2018-12</v>
      </c>
    </row>
    <row r="7831" spans="1:4" x14ac:dyDescent="0.25">
      <c r="A7831" t="s">
        <v>3307</v>
      </c>
      <c r="B7831">
        <v>11</v>
      </c>
      <c r="C7831" s="54">
        <v>43466</v>
      </c>
      <c r="D7831" s="3" t="str">
        <f>YEAR(Datos_Consumo[[#This Row],[FECHA]])&amp;"-"&amp;MONTH(Datos_Consumo[[#This Row],[FECHA]])</f>
        <v>2019-1</v>
      </c>
    </row>
    <row r="7832" spans="1:4" x14ac:dyDescent="0.25">
      <c r="A7832" t="s">
        <v>3308</v>
      </c>
      <c r="B7832">
        <v>25</v>
      </c>
      <c r="C7832" s="54">
        <v>43313</v>
      </c>
      <c r="D7832" s="3" t="str">
        <f>YEAR(Datos_Consumo[[#This Row],[FECHA]])&amp;"-"&amp;MONTH(Datos_Consumo[[#This Row],[FECHA]])</f>
        <v>2018-8</v>
      </c>
    </row>
    <row r="7833" spans="1:4" x14ac:dyDescent="0.25">
      <c r="A7833" t="s">
        <v>3308</v>
      </c>
      <c r="B7833">
        <v>1</v>
      </c>
      <c r="C7833" s="54">
        <v>43344</v>
      </c>
      <c r="D7833" s="3" t="str">
        <f>YEAR(Datos_Consumo[[#This Row],[FECHA]])&amp;"-"&amp;MONTH(Datos_Consumo[[#This Row],[FECHA]])</f>
        <v>2018-9</v>
      </c>
    </row>
    <row r="7834" spans="1:4" x14ac:dyDescent="0.25">
      <c r="A7834" t="s">
        <v>3308</v>
      </c>
      <c r="B7834">
        <v>30</v>
      </c>
      <c r="C7834" s="54">
        <v>43435</v>
      </c>
      <c r="D7834" s="3" t="str">
        <f>YEAR(Datos_Consumo[[#This Row],[FECHA]])&amp;"-"&amp;MONTH(Datos_Consumo[[#This Row],[FECHA]])</f>
        <v>2018-12</v>
      </c>
    </row>
    <row r="7835" spans="1:4" x14ac:dyDescent="0.25">
      <c r="A7835" t="s">
        <v>3309</v>
      </c>
      <c r="B7835">
        <v>12</v>
      </c>
      <c r="C7835" s="54">
        <v>43313</v>
      </c>
      <c r="D7835" s="3" t="str">
        <f>YEAR(Datos_Consumo[[#This Row],[FECHA]])&amp;"-"&amp;MONTH(Datos_Consumo[[#This Row],[FECHA]])</f>
        <v>2018-8</v>
      </c>
    </row>
    <row r="7836" spans="1:4" x14ac:dyDescent="0.25">
      <c r="A7836" t="s">
        <v>3309</v>
      </c>
      <c r="B7836">
        <v>9</v>
      </c>
      <c r="C7836" s="54">
        <v>43435</v>
      </c>
      <c r="D7836" s="3" t="str">
        <f>YEAR(Datos_Consumo[[#This Row],[FECHA]])&amp;"-"&amp;MONTH(Datos_Consumo[[#This Row],[FECHA]])</f>
        <v>2018-12</v>
      </c>
    </row>
    <row r="7837" spans="1:4" x14ac:dyDescent="0.25">
      <c r="A7837" t="s">
        <v>3309</v>
      </c>
      <c r="B7837">
        <v>1</v>
      </c>
      <c r="C7837" s="54">
        <v>43466</v>
      </c>
      <c r="D7837" s="3" t="str">
        <f>YEAR(Datos_Consumo[[#This Row],[FECHA]])&amp;"-"&amp;MONTH(Datos_Consumo[[#This Row],[FECHA]])</f>
        <v>2019-1</v>
      </c>
    </row>
    <row r="7838" spans="1:4" x14ac:dyDescent="0.25">
      <c r="A7838" t="s">
        <v>3310</v>
      </c>
      <c r="B7838">
        <v>12</v>
      </c>
      <c r="C7838" s="54">
        <v>43313</v>
      </c>
      <c r="D7838" s="3" t="str">
        <f>YEAR(Datos_Consumo[[#This Row],[FECHA]])&amp;"-"&amp;MONTH(Datos_Consumo[[#This Row],[FECHA]])</f>
        <v>2018-8</v>
      </c>
    </row>
    <row r="7839" spans="1:4" x14ac:dyDescent="0.25">
      <c r="A7839" t="s">
        <v>3311</v>
      </c>
      <c r="B7839">
        <v>21</v>
      </c>
      <c r="C7839" s="54">
        <v>43313</v>
      </c>
      <c r="D7839" s="3" t="str">
        <f>YEAR(Datos_Consumo[[#This Row],[FECHA]])&amp;"-"&amp;MONTH(Datos_Consumo[[#This Row],[FECHA]])</f>
        <v>2018-8</v>
      </c>
    </row>
    <row r="7840" spans="1:4" x14ac:dyDescent="0.25">
      <c r="A7840" t="s">
        <v>3311</v>
      </c>
      <c r="B7840">
        <v>5</v>
      </c>
      <c r="C7840" s="54">
        <v>43344</v>
      </c>
      <c r="D7840" s="3" t="str">
        <f>YEAR(Datos_Consumo[[#This Row],[FECHA]])&amp;"-"&amp;MONTH(Datos_Consumo[[#This Row],[FECHA]])</f>
        <v>2018-9</v>
      </c>
    </row>
    <row r="7841" spans="1:4" x14ac:dyDescent="0.25">
      <c r="A7841" t="s">
        <v>3311</v>
      </c>
      <c r="B7841">
        <v>7</v>
      </c>
      <c r="C7841" s="54">
        <v>43374</v>
      </c>
      <c r="D7841" s="3" t="str">
        <f>YEAR(Datos_Consumo[[#This Row],[FECHA]])&amp;"-"&amp;MONTH(Datos_Consumo[[#This Row],[FECHA]])</f>
        <v>2018-10</v>
      </c>
    </row>
    <row r="7842" spans="1:4" x14ac:dyDescent="0.25">
      <c r="A7842" t="s">
        <v>3311</v>
      </c>
      <c r="B7842">
        <v>9</v>
      </c>
      <c r="C7842" s="54">
        <v>43405</v>
      </c>
      <c r="D7842" s="3" t="str">
        <f>YEAR(Datos_Consumo[[#This Row],[FECHA]])&amp;"-"&amp;MONTH(Datos_Consumo[[#This Row],[FECHA]])</f>
        <v>2018-11</v>
      </c>
    </row>
    <row r="7843" spans="1:4" x14ac:dyDescent="0.25">
      <c r="A7843" t="s">
        <v>3311</v>
      </c>
      <c r="B7843">
        <v>19</v>
      </c>
      <c r="C7843" s="54">
        <v>43435</v>
      </c>
      <c r="D7843" s="3" t="str">
        <f>YEAR(Datos_Consumo[[#This Row],[FECHA]])&amp;"-"&amp;MONTH(Datos_Consumo[[#This Row],[FECHA]])</f>
        <v>2018-12</v>
      </c>
    </row>
    <row r="7844" spans="1:4" x14ac:dyDescent="0.25">
      <c r="A7844" t="s">
        <v>3311</v>
      </c>
      <c r="B7844">
        <v>15</v>
      </c>
      <c r="C7844" s="54">
        <v>43466</v>
      </c>
      <c r="D7844" s="3" t="str">
        <f>YEAR(Datos_Consumo[[#This Row],[FECHA]])&amp;"-"&amp;MONTH(Datos_Consumo[[#This Row],[FECHA]])</f>
        <v>2019-1</v>
      </c>
    </row>
    <row r="7845" spans="1:4" x14ac:dyDescent="0.25">
      <c r="A7845" t="s">
        <v>3312</v>
      </c>
      <c r="B7845">
        <v>8</v>
      </c>
      <c r="C7845" s="54">
        <v>43313</v>
      </c>
      <c r="D7845" s="3" t="str">
        <f>YEAR(Datos_Consumo[[#This Row],[FECHA]])&amp;"-"&amp;MONTH(Datos_Consumo[[#This Row],[FECHA]])</f>
        <v>2018-8</v>
      </c>
    </row>
    <row r="7846" spans="1:4" x14ac:dyDescent="0.25">
      <c r="A7846" t="s">
        <v>3312</v>
      </c>
      <c r="B7846">
        <v>6</v>
      </c>
      <c r="C7846" s="54">
        <v>43344</v>
      </c>
      <c r="D7846" s="3" t="str">
        <f>YEAR(Datos_Consumo[[#This Row],[FECHA]])&amp;"-"&amp;MONTH(Datos_Consumo[[#This Row],[FECHA]])</f>
        <v>2018-9</v>
      </c>
    </row>
    <row r="7847" spans="1:4" x14ac:dyDescent="0.25">
      <c r="A7847" t="s">
        <v>3312</v>
      </c>
      <c r="B7847">
        <v>7</v>
      </c>
      <c r="C7847" s="54">
        <v>43374</v>
      </c>
      <c r="D7847" s="3" t="str">
        <f>YEAR(Datos_Consumo[[#This Row],[FECHA]])&amp;"-"&amp;MONTH(Datos_Consumo[[#This Row],[FECHA]])</f>
        <v>2018-10</v>
      </c>
    </row>
    <row r="7848" spans="1:4" x14ac:dyDescent="0.25">
      <c r="A7848" t="s">
        <v>3312</v>
      </c>
      <c r="B7848">
        <v>9</v>
      </c>
      <c r="C7848" s="54">
        <v>43405</v>
      </c>
      <c r="D7848" s="3" t="str">
        <f>YEAR(Datos_Consumo[[#This Row],[FECHA]])&amp;"-"&amp;MONTH(Datos_Consumo[[#This Row],[FECHA]])</f>
        <v>2018-11</v>
      </c>
    </row>
    <row r="7849" spans="1:4" x14ac:dyDescent="0.25">
      <c r="A7849" t="s">
        <v>3312</v>
      </c>
      <c r="B7849">
        <v>5</v>
      </c>
      <c r="C7849" s="54">
        <v>43435</v>
      </c>
      <c r="D7849" s="3" t="str">
        <f>YEAR(Datos_Consumo[[#This Row],[FECHA]])&amp;"-"&amp;MONTH(Datos_Consumo[[#This Row],[FECHA]])</f>
        <v>2018-12</v>
      </c>
    </row>
    <row r="7850" spans="1:4" x14ac:dyDescent="0.25">
      <c r="A7850" t="s">
        <v>3312</v>
      </c>
      <c r="B7850">
        <v>3</v>
      </c>
      <c r="C7850" s="54">
        <v>43466</v>
      </c>
      <c r="D7850" s="3" t="str">
        <f>YEAR(Datos_Consumo[[#This Row],[FECHA]])&amp;"-"&amp;MONTH(Datos_Consumo[[#This Row],[FECHA]])</f>
        <v>2019-1</v>
      </c>
    </row>
    <row r="7851" spans="1:4" x14ac:dyDescent="0.25">
      <c r="A7851" t="s">
        <v>3313</v>
      </c>
      <c r="B7851">
        <v>23</v>
      </c>
      <c r="C7851" s="54">
        <v>43313</v>
      </c>
      <c r="D7851" s="3" t="str">
        <f>YEAR(Datos_Consumo[[#This Row],[FECHA]])&amp;"-"&amp;MONTH(Datos_Consumo[[#This Row],[FECHA]])</f>
        <v>2018-8</v>
      </c>
    </row>
    <row r="7852" spans="1:4" x14ac:dyDescent="0.25">
      <c r="A7852" t="s">
        <v>3313</v>
      </c>
      <c r="B7852">
        <v>24</v>
      </c>
      <c r="C7852" s="54">
        <v>43344</v>
      </c>
      <c r="D7852" s="3" t="str">
        <f>YEAR(Datos_Consumo[[#This Row],[FECHA]])&amp;"-"&amp;MONTH(Datos_Consumo[[#This Row],[FECHA]])</f>
        <v>2018-9</v>
      </c>
    </row>
    <row r="7853" spans="1:4" x14ac:dyDescent="0.25">
      <c r="A7853" t="s">
        <v>3313</v>
      </c>
      <c r="B7853">
        <v>9</v>
      </c>
      <c r="C7853" s="54">
        <v>43374</v>
      </c>
      <c r="D7853" s="3" t="str">
        <f>YEAR(Datos_Consumo[[#This Row],[FECHA]])&amp;"-"&amp;MONTH(Datos_Consumo[[#This Row],[FECHA]])</f>
        <v>2018-10</v>
      </c>
    </row>
    <row r="7854" spans="1:4" x14ac:dyDescent="0.25">
      <c r="A7854" t="s">
        <v>3313</v>
      </c>
      <c r="B7854">
        <v>16</v>
      </c>
      <c r="C7854" s="54">
        <v>43405</v>
      </c>
      <c r="D7854" s="3" t="str">
        <f>YEAR(Datos_Consumo[[#This Row],[FECHA]])&amp;"-"&amp;MONTH(Datos_Consumo[[#This Row],[FECHA]])</f>
        <v>2018-11</v>
      </c>
    </row>
    <row r="7855" spans="1:4" x14ac:dyDescent="0.25">
      <c r="A7855" t="s">
        <v>3313</v>
      </c>
      <c r="B7855">
        <v>10</v>
      </c>
      <c r="C7855" s="54">
        <v>43435</v>
      </c>
      <c r="D7855" s="3" t="str">
        <f>YEAR(Datos_Consumo[[#This Row],[FECHA]])&amp;"-"&amp;MONTH(Datos_Consumo[[#This Row],[FECHA]])</f>
        <v>2018-12</v>
      </c>
    </row>
    <row r="7856" spans="1:4" x14ac:dyDescent="0.25">
      <c r="A7856" t="s">
        <v>3313</v>
      </c>
      <c r="B7856">
        <v>11</v>
      </c>
      <c r="C7856" s="54">
        <v>43466</v>
      </c>
      <c r="D7856" s="3" t="str">
        <f>YEAR(Datos_Consumo[[#This Row],[FECHA]])&amp;"-"&amp;MONTH(Datos_Consumo[[#This Row],[FECHA]])</f>
        <v>2019-1</v>
      </c>
    </row>
    <row r="7857" spans="1:4" x14ac:dyDescent="0.25">
      <c r="A7857" t="s">
        <v>3314</v>
      </c>
      <c r="B7857">
        <v>16</v>
      </c>
      <c r="C7857" s="54">
        <v>43405</v>
      </c>
      <c r="D7857" s="3" t="str">
        <f>YEAR(Datos_Consumo[[#This Row],[FECHA]])&amp;"-"&amp;MONTH(Datos_Consumo[[#This Row],[FECHA]])</f>
        <v>2018-11</v>
      </c>
    </row>
    <row r="7858" spans="1:4" x14ac:dyDescent="0.25">
      <c r="A7858" t="s">
        <v>3314</v>
      </c>
      <c r="B7858">
        <v>32</v>
      </c>
      <c r="C7858" s="54">
        <v>43435</v>
      </c>
      <c r="D7858" s="3" t="str">
        <f>YEAR(Datos_Consumo[[#This Row],[FECHA]])&amp;"-"&amp;MONTH(Datos_Consumo[[#This Row],[FECHA]])</f>
        <v>2018-12</v>
      </c>
    </row>
    <row r="7859" spans="1:4" x14ac:dyDescent="0.25">
      <c r="A7859" t="s">
        <v>3314</v>
      </c>
      <c r="B7859">
        <v>7</v>
      </c>
      <c r="C7859" s="54">
        <v>43466</v>
      </c>
      <c r="D7859" s="3" t="str">
        <f>YEAR(Datos_Consumo[[#This Row],[FECHA]])&amp;"-"&amp;MONTH(Datos_Consumo[[#This Row],[FECHA]])</f>
        <v>2019-1</v>
      </c>
    </row>
    <row r="7860" spans="1:4" x14ac:dyDescent="0.25">
      <c r="A7860" t="s">
        <v>3315</v>
      </c>
      <c r="B7860">
        <v>1</v>
      </c>
      <c r="C7860" s="54">
        <v>43313</v>
      </c>
      <c r="D7860" s="3" t="str">
        <f>YEAR(Datos_Consumo[[#This Row],[FECHA]])&amp;"-"&amp;MONTH(Datos_Consumo[[#This Row],[FECHA]])</f>
        <v>2018-8</v>
      </c>
    </row>
    <row r="7861" spans="1:4" x14ac:dyDescent="0.25">
      <c r="A7861" t="s">
        <v>3315</v>
      </c>
      <c r="B7861">
        <v>1</v>
      </c>
      <c r="C7861" s="54">
        <v>43344</v>
      </c>
      <c r="D7861" s="3" t="str">
        <f>YEAR(Datos_Consumo[[#This Row],[FECHA]])&amp;"-"&amp;MONTH(Datos_Consumo[[#This Row],[FECHA]])</f>
        <v>2018-9</v>
      </c>
    </row>
    <row r="7862" spans="1:4" x14ac:dyDescent="0.25">
      <c r="A7862" t="s">
        <v>3315</v>
      </c>
      <c r="B7862">
        <v>8</v>
      </c>
      <c r="C7862" s="54">
        <v>43374</v>
      </c>
      <c r="D7862" s="3" t="str">
        <f>YEAR(Datos_Consumo[[#This Row],[FECHA]])&amp;"-"&amp;MONTH(Datos_Consumo[[#This Row],[FECHA]])</f>
        <v>2018-10</v>
      </c>
    </row>
    <row r="7863" spans="1:4" x14ac:dyDescent="0.25">
      <c r="A7863" t="s">
        <v>3315</v>
      </c>
      <c r="B7863">
        <v>3</v>
      </c>
      <c r="C7863" s="54">
        <v>43405</v>
      </c>
      <c r="D7863" s="3" t="str">
        <f>YEAR(Datos_Consumo[[#This Row],[FECHA]])&amp;"-"&amp;MONTH(Datos_Consumo[[#This Row],[FECHA]])</f>
        <v>2018-11</v>
      </c>
    </row>
    <row r="7864" spans="1:4" x14ac:dyDescent="0.25">
      <c r="A7864" t="s">
        <v>3316</v>
      </c>
      <c r="B7864">
        <v>30</v>
      </c>
      <c r="C7864" s="54">
        <v>43313</v>
      </c>
      <c r="D7864" s="3" t="str">
        <f>YEAR(Datos_Consumo[[#This Row],[FECHA]])&amp;"-"&amp;MONTH(Datos_Consumo[[#This Row],[FECHA]])</f>
        <v>2018-8</v>
      </c>
    </row>
    <row r="7865" spans="1:4" x14ac:dyDescent="0.25">
      <c r="A7865" t="s">
        <v>3316</v>
      </c>
      <c r="B7865">
        <v>16</v>
      </c>
      <c r="C7865" s="54">
        <v>43435</v>
      </c>
      <c r="D7865" s="3" t="str">
        <f>YEAR(Datos_Consumo[[#This Row],[FECHA]])&amp;"-"&amp;MONTH(Datos_Consumo[[#This Row],[FECHA]])</f>
        <v>2018-12</v>
      </c>
    </row>
    <row r="7866" spans="1:4" x14ac:dyDescent="0.25">
      <c r="A7866" t="s">
        <v>3316</v>
      </c>
      <c r="B7866">
        <v>3</v>
      </c>
      <c r="C7866" s="54">
        <v>43466</v>
      </c>
      <c r="D7866" s="3" t="str">
        <f>YEAR(Datos_Consumo[[#This Row],[FECHA]])&amp;"-"&amp;MONTH(Datos_Consumo[[#This Row],[FECHA]])</f>
        <v>2019-1</v>
      </c>
    </row>
    <row r="7867" spans="1:4" x14ac:dyDescent="0.25">
      <c r="A7867" t="s">
        <v>3317</v>
      </c>
      <c r="B7867">
        <v>52</v>
      </c>
      <c r="C7867" s="54">
        <v>43313</v>
      </c>
      <c r="D7867" s="3" t="str">
        <f>YEAR(Datos_Consumo[[#This Row],[FECHA]])&amp;"-"&amp;MONTH(Datos_Consumo[[#This Row],[FECHA]])</f>
        <v>2018-8</v>
      </c>
    </row>
    <row r="7868" spans="1:4" x14ac:dyDescent="0.25">
      <c r="A7868" t="s">
        <v>3317</v>
      </c>
      <c r="B7868">
        <v>49</v>
      </c>
      <c r="C7868" s="54">
        <v>43344</v>
      </c>
      <c r="D7868" s="3" t="str">
        <f>YEAR(Datos_Consumo[[#This Row],[FECHA]])&amp;"-"&amp;MONTH(Datos_Consumo[[#This Row],[FECHA]])</f>
        <v>2018-9</v>
      </c>
    </row>
    <row r="7869" spans="1:4" x14ac:dyDescent="0.25">
      <c r="A7869" t="s">
        <v>3317</v>
      </c>
      <c r="B7869">
        <v>24</v>
      </c>
      <c r="C7869" s="54">
        <v>43374</v>
      </c>
      <c r="D7869" s="3" t="str">
        <f>YEAR(Datos_Consumo[[#This Row],[FECHA]])&amp;"-"&amp;MONTH(Datos_Consumo[[#This Row],[FECHA]])</f>
        <v>2018-10</v>
      </c>
    </row>
    <row r="7870" spans="1:4" x14ac:dyDescent="0.25">
      <c r="A7870" t="s">
        <v>3317</v>
      </c>
      <c r="B7870">
        <v>2</v>
      </c>
      <c r="C7870" s="54">
        <v>43405</v>
      </c>
      <c r="D7870" s="3" t="str">
        <f>YEAR(Datos_Consumo[[#This Row],[FECHA]])&amp;"-"&amp;MONTH(Datos_Consumo[[#This Row],[FECHA]])</f>
        <v>2018-11</v>
      </c>
    </row>
    <row r="7871" spans="1:4" x14ac:dyDescent="0.25">
      <c r="A7871" t="s">
        <v>1437</v>
      </c>
      <c r="B7871">
        <v>76</v>
      </c>
      <c r="C7871" s="54">
        <v>43313</v>
      </c>
      <c r="D7871" s="3" t="str">
        <f>YEAR(Datos_Consumo[[#This Row],[FECHA]])&amp;"-"&amp;MONTH(Datos_Consumo[[#This Row],[FECHA]])</f>
        <v>2018-8</v>
      </c>
    </row>
    <row r="7872" spans="1:4" x14ac:dyDescent="0.25">
      <c r="A7872" t="s">
        <v>1437</v>
      </c>
      <c r="B7872">
        <v>60</v>
      </c>
      <c r="C7872" s="54">
        <v>43344</v>
      </c>
      <c r="D7872" s="3" t="str">
        <f>YEAR(Datos_Consumo[[#This Row],[FECHA]])&amp;"-"&amp;MONTH(Datos_Consumo[[#This Row],[FECHA]])</f>
        <v>2018-9</v>
      </c>
    </row>
    <row r="7873" spans="1:4" x14ac:dyDescent="0.25">
      <c r="A7873" t="s">
        <v>1437</v>
      </c>
      <c r="B7873">
        <v>37</v>
      </c>
      <c r="C7873" s="54">
        <v>43374</v>
      </c>
      <c r="D7873" s="3" t="str">
        <f>YEAR(Datos_Consumo[[#This Row],[FECHA]])&amp;"-"&amp;MONTH(Datos_Consumo[[#This Row],[FECHA]])</f>
        <v>2018-10</v>
      </c>
    </row>
    <row r="7874" spans="1:4" x14ac:dyDescent="0.25">
      <c r="A7874" t="s">
        <v>1437</v>
      </c>
      <c r="B7874">
        <v>65</v>
      </c>
      <c r="C7874" s="54">
        <v>43405</v>
      </c>
      <c r="D7874" s="3" t="str">
        <f>YEAR(Datos_Consumo[[#This Row],[FECHA]])&amp;"-"&amp;MONTH(Datos_Consumo[[#This Row],[FECHA]])</f>
        <v>2018-11</v>
      </c>
    </row>
    <row r="7875" spans="1:4" x14ac:dyDescent="0.25">
      <c r="A7875" t="s">
        <v>1437</v>
      </c>
      <c r="B7875">
        <v>68</v>
      </c>
      <c r="C7875" s="54">
        <v>43435</v>
      </c>
      <c r="D7875" s="3" t="str">
        <f>YEAR(Datos_Consumo[[#This Row],[FECHA]])&amp;"-"&amp;MONTH(Datos_Consumo[[#This Row],[FECHA]])</f>
        <v>2018-12</v>
      </c>
    </row>
    <row r="7876" spans="1:4" x14ac:dyDescent="0.25">
      <c r="A7876" t="s">
        <v>1437</v>
      </c>
      <c r="B7876">
        <v>34</v>
      </c>
      <c r="C7876" s="54">
        <v>43466</v>
      </c>
      <c r="D7876" s="3" t="str">
        <f>YEAR(Datos_Consumo[[#This Row],[FECHA]])&amp;"-"&amp;MONTH(Datos_Consumo[[#This Row],[FECHA]])</f>
        <v>2019-1</v>
      </c>
    </row>
    <row r="7877" spans="1:4" x14ac:dyDescent="0.25">
      <c r="A7877" t="s">
        <v>1438</v>
      </c>
      <c r="B7877">
        <v>9</v>
      </c>
      <c r="C7877" s="54">
        <v>43313</v>
      </c>
      <c r="D7877" s="3" t="str">
        <f>YEAR(Datos_Consumo[[#This Row],[FECHA]])&amp;"-"&amp;MONTH(Datos_Consumo[[#This Row],[FECHA]])</f>
        <v>2018-8</v>
      </c>
    </row>
    <row r="7878" spans="1:4" x14ac:dyDescent="0.25">
      <c r="A7878" t="s">
        <v>1438</v>
      </c>
      <c r="B7878">
        <v>8</v>
      </c>
      <c r="C7878" s="54">
        <v>43344</v>
      </c>
      <c r="D7878" s="3" t="str">
        <f>YEAR(Datos_Consumo[[#This Row],[FECHA]])&amp;"-"&amp;MONTH(Datos_Consumo[[#This Row],[FECHA]])</f>
        <v>2018-9</v>
      </c>
    </row>
    <row r="7879" spans="1:4" x14ac:dyDescent="0.25">
      <c r="A7879" t="s">
        <v>1438</v>
      </c>
      <c r="B7879">
        <v>13</v>
      </c>
      <c r="C7879" s="54">
        <v>43374</v>
      </c>
      <c r="D7879" s="3" t="str">
        <f>YEAR(Datos_Consumo[[#This Row],[FECHA]])&amp;"-"&amp;MONTH(Datos_Consumo[[#This Row],[FECHA]])</f>
        <v>2018-10</v>
      </c>
    </row>
    <row r="7880" spans="1:4" x14ac:dyDescent="0.25">
      <c r="A7880" t="s">
        <v>1438</v>
      </c>
      <c r="B7880">
        <v>8</v>
      </c>
      <c r="C7880" s="54">
        <v>43405</v>
      </c>
      <c r="D7880" s="3" t="str">
        <f>YEAR(Datos_Consumo[[#This Row],[FECHA]])&amp;"-"&amp;MONTH(Datos_Consumo[[#This Row],[FECHA]])</f>
        <v>2018-11</v>
      </c>
    </row>
    <row r="7881" spans="1:4" x14ac:dyDescent="0.25">
      <c r="A7881" t="s">
        <v>1438</v>
      </c>
      <c r="B7881">
        <v>18</v>
      </c>
      <c r="C7881" s="54">
        <v>43435</v>
      </c>
      <c r="D7881" s="3" t="str">
        <f>YEAR(Datos_Consumo[[#This Row],[FECHA]])&amp;"-"&amp;MONTH(Datos_Consumo[[#This Row],[FECHA]])</f>
        <v>2018-12</v>
      </c>
    </row>
    <row r="7882" spans="1:4" x14ac:dyDescent="0.25">
      <c r="A7882" t="s">
        <v>1438</v>
      </c>
      <c r="B7882">
        <v>10</v>
      </c>
      <c r="C7882" s="54">
        <v>43466</v>
      </c>
      <c r="D7882" s="3" t="str">
        <f>YEAR(Datos_Consumo[[#This Row],[FECHA]])&amp;"-"&amp;MONTH(Datos_Consumo[[#This Row],[FECHA]])</f>
        <v>2019-1</v>
      </c>
    </row>
    <row r="7883" spans="1:4" x14ac:dyDescent="0.25">
      <c r="A7883" t="s">
        <v>3318</v>
      </c>
      <c r="B7883">
        <v>5</v>
      </c>
      <c r="C7883" s="54">
        <v>43313</v>
      </c>
      <c r="D7883" s="3" t="str">
        <f>YEAR(Datos_Consumo[[#This Row],[FECHA]])&amp;"-"&amp;MONTH(Datos_Consumo[[#This Row],[FECHA]])</f>
        <v>2018-8</v>
      </c>
    </row>
    <row r="7884" spans="1:4" x14ac:dyDescent="0.25">
      <c r="A7884" t="s">
        <v>3318</v>
      </c>
      <c r="B7884">
        <v>11</v>
      </c>
      <c r="C7884" s="54">
        <v>43344</v>
      </c>
      <c r="D7884" s="3" t="str">
        <f>YEAR(Datos_Consumo[[#This Row],[FECHA]])&amp;"-"&amp;MONTH(Datos_Consumo[[#This Row],[FECHA]])</f>
        <v>2018-9</v>
      </c>
    </row>
    <row r="7885" spans="1:4" x14ac:dyDescent="0.25">
      <c r="A7885" t="s">
        <v>3318</v>
      </c>
      <c r="B7885">
        <v>8</v>
      </c>
      <c r="C7885" s="54">
        <v>43374</v>
      </c>
      <c r="D7885" s="3" t="str">
        <f>YEAR(Datos_Consumo[[#This Row],[FECHA]])&amp;"-"&amp;MONTH(Datos_Consumo[[#This Row],[FECHA]])</f>
        <v>2018-10</v>
      </c>
    </row>
    <row r="7886" spans="1:4" x14ac:dyDescent="0.25">
      <c r="A7886" t="s">
        <v>3318</v>
      </c>
      <c r="B7886">
        <v>13</v>
      </c>
      <c r="C7886" s="54">
        <v>43405</v>
      </c>
      <c r="D7886" s="3" t="str">
        <f>YEAR(Datos_Consumo[[#This Row],[FECHA]])&amp;"-"&amp;MONTH(Datos_Consumo[[#This Row],[FECHA]])</f>
        <v>2018-11</v>
      </c>
    </row>
    <row r="7887" spans="1:4" x14ac:dyDescent="0.25">
      <c r="A7887" t="s">
        <v>3318</v>
      </c>
      <c r="B7887">
        <v>2</v>
      </c>
      <c r="C7887" s="54">
        <v>43435</v>
      </c>
      <c r="D7887" s="3" t="str">
        <f>YEAR(Datos_Consumo[[#This Row],[FECHA]])&amp;"-"&amp;MONTH(Datos_Consumo[[#This Row],[FECHA]])</f>
        <v>2018-12</v>
      </c>
    </row>
    <row r="7888" spans="1:4" x14ac:dyDescent="0.25">
      <c r="A7888" t="s">
        <v>3319</v>
      </c>
      <c r="B7888">
        <v>30</v>
      </c>
      <c r="C7888" s="54">
        <v>43313</v>
      </c>
      <c r="D7888" s="3" t="str">
        <f>YEAR(Datos_Consumo[[#This Row],[FECHA]])&amp;"-"&amp;MONTH(Datos_Consumo[[#This Row],[FECHA]])</f>
        <v>2018-8</v>
      </c>
    </row>
    <row r="7889" spans="1:4" x14ac:dyDescent="0.25">
      <c r="A7889" t="s">
        <v>3319</v>
      </c>
      <c r="B7889">
        <v>17</v>
      </c>
      <c r="C7889" s="54">
        <v>43344</v>
      </c>
      <c r="D7889" s="3" t="str">
        <f>YEAR(Datos_Consumo[[#This Row],[FECHA]])&amp;"-"&amp;MONTH(Datos_Consumo[[#This Row],[FECHA]])</f>
        <v>2018-9</v>
      </c>
    </row>
    <row r="7890" spans="1:4" x14ac:dyDescent="0.25">
      <c r="A7890" t="s">
        <v>3319</v>
      </c>
      <c r="B7890">
        <v>4</v>
      </c>
      <c r="C7890" s="54">
        <v>43374</v>
      </c>
      <c r="D7890" s="3" t="str">
        <f>YEAR(Datos_Consumo[[#This Row],[FECHA]])&amp;"-"&amp;MONTH(Datos_Consumo[[#This Row],[FECHA]])</f>
        <v>2018-10</v>
      </c>
    </row>
    <row r="7891" spans="1:4" x14ac:dyDescent="0.25">
      <c r="A7891" t="s">
        <v>3319</v>
      </c>
      <c r="B7891">
        <v>23</v>
      </c>
      <c r="C7891" s="54">
        <v>43405</v>
      </c>
      <c r="D7891" s="3" t="str">
        <f>YEAR(Datos_Consumo[[#This Row],[FECHA]])&amp;"-"&amp;MONTH(Datos_Consumo[[#This Row],[FECHA]])</f>
        <v>2018-11</v>
      </c>
    </row>
    <row r="7892" spans="1:4" x14ac:dyDescent="0.25">
      <c r="A7892" t="s">
        <v>3319</v>
      </c>
      <c r="B7892">
        <v>12</v>
      </c>
      <c r="C7892" s="54">
        <v>43466</v>
      </c>
      <c r="D7892" s="3" t="str">
        <f>YEAR(Datos_Consumo[[#This Row],[FECHA]])&amp;"-"&amp;MONTH(Datos_Consumo[[#This Row],[FECHA]])</f>
        <v>2019-1</v>
      </c>
    </row>
    <row r="7893" spans="1:4" x14ac:dyDescent="0.25">
      <c r="A7893" t="s">
        <v>3320</v>
      </c>
      <c r="B7893">
        <v>14</v>
      </c>
      <c r="C7893" s="54">
        <v>43405</v>
      </c>
      <c r="D7893" s="3" t="str">
        <f>YEAR(Datos_Consumo[[#This Row],[FECHA]])&amp;"-"&amp;MONTH(Datos_Consumo[[#This Row],[FECHA]])</f>
        <v>2018-11</v>
      </c>
    </row>
    <row r="7894" spans="1:4" x14ac:dyDescent="0.25">
      <c r="A7894" t="s">
        <v>3320</v>
      </c>
      <c r="B7894">
        <v>35</v>
      </c>
      <c r="C7894" s="54">
        <v>43435</v>
      </c>
      <c r="D7894" s="3" t="str">
        <f>YEAR(Datos_Consumo[[#This Row],[FECHA]])&amp;"-"&amp;MONTH(Datos_Consumo[[#This Row],[FECHA]])</f>
        <v>2018-12</v>
      </c>
    </row>
    <row r="7895" spans="1:4" x14ac:dyDescent="0.25">
      <c r="A7895" t="s">
        <v>3320</v>
      </c>
      <c r="B7895">
        <v>11</v>
      </c>
      <c r="C7895" s="54">
        <v>43466</v>
      </c>
      <c r="D7895" s="3" t="str">
        <f>YEAR(Datos_Consumo[[#This Row],[FECHA]])&amp;"-"&amp;MONTH(Datos_Consumo[[#This Row],[FECHA]])</f>
        <v>2019-1</v>
      </c>
    </row>
    <row r="7896" spans="1:4" x14ac:dyDescent="0.25">
      <c r="A7896" t="s">
        <v>1439</v>
      </c>
      <c r="B7896">
        <v>140</v>
      </c>
      <c r="C7896" s="54">
        <v>43313</v>
      </c>
      <c r="D7896" s="3" t="str">
        <f>YEAR(Datos_Consumo[[#This Row],[FECHA]])&amp;"-"&amp;MONTH(Datos_Consumo[[#This Row],[FECHA]])</f>
        <v>2018-8</v>
      </c>
    </row>
    <row r="7897" spans="1:4" x14ac:dyDescent="0.25">
      <c r="A7897" t="s">
        <v>1439</v>
      </c>
      <c r="B7897">
        <v>40</v>
      </c>
      <c r="C7897" s="54">
        <v>43344</v>
      </c>
      <c r="D7897" s="3" t="str">
        <f>YEAR(Datos_Consumo[[#This Row],[FECHA]])&amp;"-"&amp;MONTH(Datos_Consumo[[#This Row],[FECHA]])</f>
        <v>2018-9</v>
      </c>
    </row>
    <row r="7898" spans="1:4" x14ac:dyDescent="0.25">
      <c r="A7898" t="s">
        <v>1439</v>
      </c>
      <c r="B7898">
        <v>140</v>
      </c>
      <c r="C7898" s="54">
        <v>43405</v>
      </c>
      <c r="D7898" s="3" t="str">
        <f>YEAR(Datos_Consumo[[#This Row],[FECHA]])&amp;"-"&amp;MONTH(Datos_Consumo[[#This Row],[FECHA]])</f>
        <v>2018-11</v>
      </c>
    </row>
    <row r="7899" spans="1:4" x14ac:dyDescent="0.25">
      <c r="A7899" t="s">
        <v>1439</v>
      </c>
      <c r="B7899">
        <v>60</v>
      </c>
      <c r="C7899" s="54">
        <v>43435</v>
      </c>
      <c r="D7899" s="3" t="str">
        <f>YEAR(Datos_Consumo[[#This Row],[FECHA]])&amp;"-"&amp;MONTH(Datos_Consumo[[#This Row],[FECHA]])</f>
        <v>2018-12</v>
      </c>
    </row>
    <row r="7900" spans="1:4" x14ac:dyDescent="0.25">
      <c r="A7900" t="s">
        <v>1439</v>
      </c>
      <c r="B7900">
        <v>15</v>
      </c>
      <c r="C7900" s="54">
        <v>43466</v>
      </c>
      <c r="D7900" s="3" t="str">
        <f>YEAR(Datos_Consumo[[#This Row],[FECHA]])&amp;"-"&amp;MONTH(Datos_Consumo[[#This Row],[FECHA]])</f>
        <v>2019-1</v>
      </c>
    </row>
    <row r="7901" spans="1:4" x14ac:dyDescent="0.25">
      <c r="A7901" t="s">
        <v>3321</v>
      </c>
      <c r="B7901">
        <v>75</v>
      </c>
      <c r="C7901" s="54">
        <v>43405</v>
      </c>
      <c r="D7901" s="3" t="str">
        <f>YEAR(Datos_Consumo[[#This Row],[FECHA]])&amp;"-"&amp;MONTH(Datos_Consumo[[#This Row],[FECHA]])</f>
        <v>2018-11</v>
      </c>
    </row>
    <row r="7902" spans="1:4" x14ac:dyDescent="0.25">
      <c r="A7902" t="s">
        <v>3321</v>
      </c>
      <c r="B7902">
        <v>15</v>
      </c>
      <c r="C7902" s="54">
        <v>43435</v>
      </c>
      <c r="D7902" s="3" t="str">
        <f>YEAR(Datos_Consumo[[#This Row],[FECHA]])&amp;"-"&amp;MONTH(Datos_Consumo[[#This Row],[FECHA]])</f>
        <v>2018-12</v>
      </c>
    </row>
    <row r="7903" spans="1:4" x14ac:dyDescent="0.25">
      <c r="A7903" t="s">
        <v>3322</v>
      </c>
      <c r="B7903">
        <v>85</v>
      </c>
      <c r="C7903" s="54">
        <v>43405</v>
      </c>
      <c r="D7903" s="3" t="str">
        <f>YEAR(Datos_Consumo[[#This Row],[FECHA]])&amp;"-"&amp;MONTH(Datos_Consumo[[#This Row],[FECHA]])</f>
        <v>2018-11</v>
      </c>
    </row>
    <row r="7904" spans="1:4" x14ac:dyDescent="0.25">
      <c r="A7904" t="s">
        <v>3322</v>
      </c>
      <c r="B7904">
        <v>15</v>
      </c>
      <c r="C7904" s="54">
        <v>43435</v>
      </c>
      <c r="D7904" s="3" t="str">
        <f>YEAR(Datos_Consumo[[#This Row],[FECHA]])&amp;"-"&amp;MONTH(Datos_Consumo[[#This Row],[FECHA]])</f>
        <v>2018-12</v>
      </c>
    </row>
    <row r="7905" spans="1:4" x14ac:dyDescent="0.25">
      <c r="A7905" t="s">
        <v>1440</v>
      </c>
      <c r="B7905">
        <v>37</v>
      </c>
      <c r="C7905" s="54">
        <v>43313</v>
      </c>
      <c r="D7905" s="3" t="str">
        <f>YEAR(Datos_Consumo[[#This Row],[FECHA]])&amp;"-"&amp;MONTH(Datos_Consumo[[#This Row],[FECHA]])</f>
        <v>2018-8</v>
      </c>
    </row>
    <row r="7906" spans="1:4" x14ac:dyDescent="0.25">
      <c r="A7906" t="s">
        <v>1440</v>
      </c>
      <c r="B7906">
        <v>55</v>
      </c>
      <c r="C7906" s="54">
        <v>43344</v>
      </c>
      <c r="D7906" s="3" t="str">
        <f>YEAR(Datos_Consumo[[#This Row],[FECHA]])&amp;"-"&amp;MONTH(Datos_Consumo[[#This Row],[FECHA]])</f>
        <v>2018-9</v>
      </c>
    </row>
    <row r="7907" spans="1:4" x14ac:dyDescent="0.25">
      <c r="A7907" t="s">
        <v>1440</v>
      </c>
      <c r="B7907">
        <v>64</v>
      </c>
      <c r="C7907" s="54">
        <v>43374</v>
      </c>
      <c r="D7907" s="3" t="str">
        <f>YEAR(Datos_Consumo[[#This Row],[FECHA]])&amp;"-"&amp;MONTH(Datos_Consumo[[#This Row],[FECHA]])</f>
        <v>2018-10</v>
      </c>
    </row>
    <row r="7908" spans="1:4" x14ac:dyDescent="0.25">
      <c r="A7908" t="s">
        <v>1440</v>
      </c>
      <c r="B7908">
        <v>67</v>
      </c>
      <c r="C7908" s="54">
        <v>43405</v>
      </c>
      <c r="D7908" s="3" t="str">
        <f>YEAR(Datos_Consumo[[#This Row],[FECHA]])&amp;"-"&amp;MONTH(Datos_Consumo[[#This Row],[FECHA]])</f>
        <v>2018-11</v>
      </c>
    </row>
    <row r="7909" spans="1:4" x14ac:dyDescent="0.25">
      <c r="A7909" t="s">
        <v>1440</v>
      </c>
      <c r="B7909">
        <v>64</v>
      </c>
      <c r="C7909" s="54">
        <v>43435</v>
      </c>
      <c r="D7909" s="3" t="str">
        <f>YEAR(Datos_Consumo[[#This Row],[FECHA]])&amp;"-"&amp;MONTH(Datos_Consumo[[#This Row],[FECHA]])</f>
        <v>2018-12</v>
      </c>
    </row>
    <row r="7910" spans="1:4" x14ac:dyDescent="0.25">
      <c r="A7910" t="s">
        <v>1440</v>
      </c>
      <c r="B7910">
        <v>5</v>
      </c>
      <c r="C7910" s="54">
        <v>43466</v>
      </c>
      <c r="D7910" s="3" t="str">
        <f>YEAR(Datos_Consumo[[#This Row],[FECHA]])&amp;"-"&amp;MONTH(Datos_Consumo[[#This Row],[FECHA]])</f>
        <v>2019-1</v>
      </c>
    </row>
    <row r="7911" spans="1:4" x14ac:dyDescent="0.25">
      <c r="A7911" t="s">
        <v>1441</v>
      </c>
      <c r="B7911">
        <v>43</v>
      </c>
      <c r="C7911" s="54">
        <v>43313</v>
      </c>
      <c r="D7911" s="3" t="str">
        <f>YEAR(Datos_Consumo[[#This Row],[FECHA]])&amp;"-"&amp;MONTH(Datos_Consumo[[#This Row],[FECHA]])</f>
        <v>2018-8</v>
      </c>
    </row>
    <row r="7912" spans="1:4" x14ac:dyDescent="0.25">
      <c r="A7912" t="s">
        <v>1441</v>
      </c>
      <c r="B7912">
        <v>19</v>
      </c>
      <c r="C7912" s="54">
        <v>43344</v>
      </c>
      <c r="D7912" s="3" t="str">
        <f>YEAR(Datos_Consumo[[#This Row],[FECHA]])&amp;"-"&amp;MONTH(Datos_Consumo[[#This Row],[FECHA]])</f>
        <v>2018-9</v>
      </c>
    </row>
    <row r="7913" spans="1:4" x14ac:dyDescent="0.25">
      <c r="A7913" t="s">
        <v>1441</v>
      </c>
      <c r="B7913">
        <v>24</v>
      </c>
      <c r="C7913" s="54">
        <v>43374</v>
      </c>
      <c r="D7913" s="3" t="str">
        <f>YEAR(Datos_Consumo[[#This Row],[FECHA]])&amp;"-"&amp;MONTH(Datos_Consumo[[#This Row],[FECHA]])</f>
        <v>2018-10</v>
      </c>
    </row>
    <row r="7914" spans="1:4" x14ac:dyDescent="0.25">
      <c r="A7914" t="s">
        <v>1441</v>
      </c>
      <c r="B7914">
        <v>45</v>
      </c>
      <c r="C7914" s="54">
        <v>43405</v>
      </c>
      <c r="D7914" s="3" t="str">
        <f>YEAR(Datos_Consumo[[#This Row],[FECHA]])&amp;"-"&amp;MONTH(Datos_Consumo[[#This Row],[FECHA]])</f>
        <v>2018-11</v>
      </c>
    </row>
    <row r="7915" spans="1:4" x14ac:dyDescent="0.25">
      <c r="A7915" t="s">
        <v>1441</v>
      </c>
      <c r="B7915">
        <v>22</v>
      </c>
      <c r="C7915" s="54">
        <v>43435</v>
      </c>
      <c r="D7915" s="3" t="str">
        <f>YEAR(Datos_Consumo[[#This Row],[FECHA]])&amp;"-"&amp;MONTH(Datos_Consumo[[#This Row],[FECHA]])</f>
        <v>2018-12</v>
      </c>
    </row>
    <row r="7916" spans="1:4" x14ac:dyDescent="0.25">
      <c r="A7916" t="s">
        <v>1441</v>
      </c>
      <c r="B7916">
        <v>25</v>
      </c>
      <c r="C7916" s="54">
        <v>43466</v>
      </c>
      <c r="D7916" s="3" t="str">
        <f>YEAR(Datos_Consumo[[#This Row],[FECHA]])&amp;"-"&amp;MONTH(Datos_Consumo[[#This Row],[FECHA]])</f>
        <v>2019-1</v>
      </c>
    </row>
    <row r="7917" spans="1:4" x14ac:dyDescent="0.25">
      <c r="A7917" t="s">
        <v>1442</v>
      </c>
      <c r="B7917">
        <v>19</v>
      </c>
      <c r="C7917" s="54">
        <v>43313</v>
      </c>
      <c r="D7917" s="3" t="str">
        <f>YEAR(Datos_Consumo[[#This Row],[FECHA]])&amp;"-"&amp;MONTH(Datos_Consumo[[#This Row],[FECHA]])</f>
        <v>2018-8</v>
      </c>
    </row>
    <row r="7918" spans="1:4" x14ac:dyDescent="0.25">
      <c r="A7918" t="s">
        <v>1442</v>
      </c>
      <c r="B7918">
        <v>50</v>
      </c>
      <c r="C7918" s="54">
        <v>43344</v>
      </c>
      <c r="D7918" s="3" t="str">
        <f>YEAR(Datos_Consumo[[#This Row],[FECHA]])&amp;"-"&amp;MONTH(Datos_Consumo[[#This Row],[FECHA]])</f>
        <v>2018-9</v>
      </c>
    </row>
    <row r="7919" spans="1:4" x14ac:dyDescent="0.25">
      <c r="A7919" t="s">
        <v>1442</v>
      </c>
      <c r="B7919">
        <v>21</v>
      </c>
      <c r="C7919" s="54">
        <v>43374</v>
      </c>
      <c r="D7919" s="3" t="str">
        <f>YEAR(Datos_Consumo[[#This Row],[FECHA]])&amp;"-"&amp;MONTH(Datos_Consumo[[#This Row],[FECHA]])</f>
        <v>2018-10</v>
      </c>
    </row>
    <row r="7920" spans="1:4" x14ac:dyDescent="0.25">
      <c r="A7920" t="s">
        <v>1442</v>
      </c>
      <c r="B7920">
        <v>21</v>
      </c>
      <c r="C7920" s="54">
        <v>43405</v>
      </c>
      <c r="D7920" s="3" t="str">
        <f>YEAR(Datos_Consumo[[#This Row],[FECHA]])&amp;"-"&amp;MONTH(Datos_Consumo[[#This Row],[FECHA]])</f>
        <v>2018-11</v>
      </c>
    </row>
    <row r="7921" spans="1:4" x14ac:dyDescent="0.25">
      <c r="A7921" t="s">
        <v>1442</v>
      </c>
      <c r="B7921">
        <v>14</v>
      </c>
      <c r="C7921" s="54">
        <v>43435</v>
      </c>
      <c r="D7921" s="3" t="str">
        <f>YEAR(Datos_Consumo[[#This Row],[FECHA]])&amp;"-"&amp;MONTH(Datos_Consumo[[#This Row],[FECHA]])</f>
        <v>2018-12</v>
      </c>
    </row>
    <row r="7922" spans="1:4" x14ac:dyDescent="0.25">
      <c r="A7922" t="s">
        <v>1442</v>
      </c>
      <c r="B7922">
        <v>6</v>
      </c>
      <c r="C7922" s="54">
        <v>43466</v>
      </c>
      <c r="D7922" s="3" t="str">
        <f>YEAR(Datos_Consumo[[#This Row],[FECHA]])&amp;"-"&amp;MONTH(Datos_Consumo[[#This Row],[FECHA]])</f>
        <v>2019-1</v>
      </c>
    </row>
    <row r="7923" spans="1:4" x14ac:dyDescent="0.25">
      <c r="A7923" t="s">
        <v>1443</v>
      </c>
      <c r="B7923">
        <v>4</v>
      </c>
      <c r="C7923" s="54">
        <v>43313</v>
      </c>
      <c r="D7923" s="3" t="str">
        <f>YEAR(Datos_Consumo[[#This Row],[FECHA]])&amp;"-"&amp;MONTH(Datos_Consumo[[#This Row],[FECHA]])</f>
        <v>2018-8</v>
      </c>
    </row>
    <row r="7924" spans="1:4" x14ac:dyDescent="0.25">
      <c r="A7924" t="s">
        <v>1443</v>
      </c>
      <c r="B7924">
        <v>4</v>
      </c>
      <c r="C7924" s="54">
        <v>43344</v>
      </c>
      <c r="D7924" s="3" t="str">
        <f>YEAR(Datos_Consumo[[#This Row],[FECHA]])&amp;"-"&amp;MONTH(Datos_Consumo[[#This Row],[FECHA]])</f>
        <v>2018-9</v>
      </c>
    </row>
    <row r="7925" spans="1:4" x14ac:dyDescent="0.25">
      <c r="A7925" t="s">
        <v>1443</v>
      </c>
      <c r="B7925">
        <v>57</v>
      </c>
      <c r="C7925" s="54">
        <v>43405</v>
      </c>
      <c r="D7925" s="3" t="str">
        <f>YEAR(Datos_Consumo[[#This Row],[FECHA]])&amp;"-"&amp;MONTH(Datos_Consumo[[#This Row],[FECHA]])</f>
        <v>2018-11</v>
      </c>
    </row>
    <row r="7926" spans="1:4" x14ac:dyDescent="0.25">
      <c r="A7926" t="s">
        <v>1443</v>
      </c>
      <c r="B7926">
        <v>23</v>
      </c>
      <c r="C7926" s="54">
        <v>43435</v>
      </c>
      <c r="D7926" s="3" t="str">
        <f>YEAR(Datos_Consumo[[#This Row],[FECHA]])&amp;"-"&amp;MONTH(Datos_Consumo[[#This Row],[FECHA]])</f>
        <v>2018-12</v>
      </c>
    </row>
    <row r="7927" spans="1:4" x14ac:dyDescent="0.25">
      <c r="A7927" t="s">
        <v>1443</v>
      </c>
      <c r="B7927">
        <v>17</v>
      </c>
      <c r="C7927" s="54">
        <v>43466</v>
      </c>
      <c r="D7927" s="3" t="str">
        <f>YEAR(Datos_Consumo[[#This Row],[FECHA]])&amp;"-"&amp;MONTH(Datos_Consumo[[#This Row],[FECHA]])</f>
        <v>2019-1</v>
      </c>
    </row>
    <row r="7928" spans="1:4" x14ac:dyDescent="0.25">
      <c r="A7928" t="s">
        <v>3323</v>
      </c>
      <c r="B7928">
        <v>413</v>
      </c>
      <c r="C7928" s="54">
        <v>43313</v>
      </c>
      <c r="D7928" s="3" t="str">
        <f>YEAR(Datos_Consumo[[#This Row],[FECHA]])&amp;"-"&amp;MONTH(Datos_Consumo[[#This Row],[FECHA]])</f>
        <v>2018-8</v>
      </c>
    </row>
    <row r="7929" spans="1:4" x14ac:dyDescent="0.25">
      <c r="A7929" t="s">
        <v>3323</v>
      </c>
      <c r="B7929">
        <v>100</v>
      </c>
      <c r="C7929" s="54">
        <v>43344</v>
      </c>
      <c r="D7929" s="3" t="str">
        <f>YEAR(Datos_Consumo[[#This Row],[FECHA]])&amp;"-"&amp;MONTH(Datos_Consumo[[#This Row],[FECHA]])</f>
        <v>2018-9</v>
      </c>
    </row>
    <row r="7930" spans="1:4" x14ac:dyDescent="0.25">
      <c r="A7930" t="s">
        <v>3323</v>
      </c>
      <c r="B7930">
        <v>83</v>
      </c>
      <c r="C7930" s="54">
        <v>43374</v>
      </c>
      <c r="D7930" s="3" t="str">
        <f>YEAR(Datos_Consumo[[#This Row],[FECHA]])&amp;"-"&amp;MONTH(Datos_Consumo[[#This Row],[FECHA]])</f>
        <v>2018-10</v>
      </c>
    </row>
    <row r="7931" spans="1:4" x14ac:dyDescent="0.25">
      <c r="A7931" t="s">
        <v>3323</v>
      </c>
      <c r="B7931">
        <v>4</v>
      </c>
      <c r="C7931" s="54">
        <v>43405</v>
      </c>
      <c r="D7931" s="3" t="str">
        <f>YEAR(Datos_Consumo[[#This Row],[FECHA]])&amp;"-"&amp;MONTH(Datos_Consumo[[#This Row],[FECHA]])</f>
        <v>2018-11</v>
      </c>
    </row>
    <row r="7932" spans="1:4" x14ac:dyDescent="0.25">
      <c r="A7932" t="s">
        <v>3323</v>
      </c>
      <c r="B7932">
        <v>99</v>
      </c>
      <c r="C7932" s="54">
        <v>43435</v>
      </c>
      <c r="D7932" s="3" t="str">
        <f>YEAR(Datos_Consumo[[#This Row],[FECHA]])&amp;"-"&amp;MONTH(Datos_Consumo[[#This Row],[FECHA]])</f>
        <v>2018-12</v>
      </c>
    </row>
    <row r="7933" spans="1:4" x14ac:dyDescent="0.25">
      <c r="A7933" t="s">
        <v>3323</v>
      </c>
      <c r="B7933">
        <v>25</v>
      </c>
      <c r="C7933" s="54">
        <v>43466</v>
      </c>
      <c r="D7933" s="3" t="str">
        <f>YEAR(Datos_Consumo[[#This Row],[FECHA]])&amp;"-"&amp;MONTH(Datos_Consumo[[#This Row],[FECHA]])</f>
        <v>2019-1</v>
      </c>
    </row>
    <row r="7934" spans="1:4" x14ac:dyDescent="0.25">
      <c r="A7934" t="s">
        <v>3324</v>
      </c>
      <c r="B7934">
        <v>30</v>
      </c>
      <c r="C7934" s="54">
        <v>43313</v>
      </c>
      <c r="D7934" s="3" t="str">
        <f>YEAR(Datos_Consumo[[#This Row],[FECHA]])&amp;"-"&amp;MONTH(Datos_Consumo[[#This Row],[FECHA]])</f>
        <v>2018-8</v>
      </c>
    </row>
    <row r="7935" spans="1:4" x14ac:dyDescent="0.25">
      <c r="A7935" t="s">
        <v>3324</v>
      </c>
      <c r="B7935">
        <v>60</v>
      </c>
      <c r="C7935" s="54">
        <v>43435</v>
      </c>
      <c r="D7935" s="3" t="str">
        <f>YEAR(Datos_Consumo[[#This Row],[FECHA]])&amp;"-"&amp;MONTH(Datos_Consumo[[#This Row],[FECHA]])</f>
        <v>2018-12</v>
      </c>
    </row>
    <row r="7936" spans="1:4" x14ac:dyDescent="0.25">
      <c r="A7936" t="s">
        <v>3324</v>
      </c>
      <c r="B7936">
        <v>14</v>
      </c>
      <c r="C7936" s="54">
        <v>43466</v>
      </c>
      <c r="D7936" s="3" t="str">
        <f>YEAR(Datos_Consumo[[#This Row],[FECHA]])&amp;"-"&amp;MONTH(Datos_Consumo[[#This Row],[FECHA]])</f>
        <v>2019-1</v>
      </c>
    </row>
    <row r="7937" spans="1:4" x14ac:dyDescent="0.25">
      <c r="A7937" t="s">
        <v>3325</v>
      </c>
      <c r="B7937">
        <v>64</v>
      </c>
      <c r="C7937" s="54">
        <v>43313</v>
      </c>
      <c r="D7937" s="3" t="str">
        <f>YEAR(Datos_Consumo[[#This Row],[FECHA]])&amp;"-"&amp;MONTH(Datos_Consumo[[#This Row],[FECHA]])</f>
        <v>2018-8</v>
      </c>
    </row>
    <row r="7938" spans="1:4" x14ac:dyDescent="0.25">
      <c r="A7938" t="s">
        <v>3325</v>
      </c>
      <c r="B7938">
        <v>22</v>
      </c>
      <c r="C7938" s="54">
        <v>43344</v>
      </c>
      <c r="D7938" s="3" t="str">
        <f>YEAR(Datos_Consumo[[#This Row],[FECHA]])&amp;"-"&amp;MONTH(Datos_Consumo[[#This Row],[FECHA]])</f>
        <v>2018-9</v>
      </c>
    </row>
    <row r="7939" spans="1:4" x14ac:dyDescent="0.25">
      <c r="A7939" t="s">
        <v>3325</v>
      </c>
      <c r="B7939">
        <v>16</v>
      </c>
      <c r="C7939" s="54">
        <v>43374</v>
      </c>
      <c r="D7939" s="3" t="str">
        <f>YEAR(Datos_Consumo[[#This Row],[FECHA]])&amp;"-"&amp;MONTH(Datos_Consumo[[#This Row],[FECHA]])</f>
        <v>2018-10</v>
      </c>
    </row>
    <row r="7940" spans="1:4" x14ac:dyDescent="0.25">
      <c r="A7940" t="s">
        <v>3325</v>
      </c>
      <c r="B7940">
        <v>27</v>
      </c>
      <c r="C7940" s="54">
        <v>43405</v>
      </c>
      <c r="D7940" s="3" t="str">
        <f>YEAR(Datos_Consumo[[#This Row],[FECHA]])&amp;"-"&amp;MONTH(Datos_Consumo[[#This Row],[FECHA]])</f>
        <v>2018-11</v>
      </c>
    </row>
    <row r="7941" spans="1:4" x14ac:dyDescent="0.25">
      <c r="A7941" t="s">
        <v>3325</v>
      </c>
      <c r="B7941">
        <v>30</v>
      </c>
      <c r="C7941" s="54">
        <v>43435</v>
      </c>
      <c r="D7941" s="3" t="str">
        <f>YEAR(Datos_Consumo[[#This Row],[FECHA]])&amp;"-"&amp;MONTH(Datos_Consumo[[#This Row],[FECHA]])</f>
        <v>2018-12</v>
      </c>
    </row>
    <row r="7942" spans="1:4" x14ac:dyDescent="0.25">
      <c r="A7942" t="s">
        <v>3325</v>
      </c>
      <c r="B7942">
        <v>20</v>
      </c>
      <c r="C7942" s="54">
        <v>43466</v>
      </c>
      <c r="D7942" s="3" t="str">
        <f>YEAR(Datos_Consumo[[#This Row],[FECHA]])&amp;"-"&amp;MONTH(Datos_Consumo[[#This Row],[FECHA]])</f>
        <v>2019-1</v>
      </c>
    </row>
    <row r="7943" spans="1:4" x14ac:dyDescent="0.25">
      <c r="A7943" t="s">
        <v>3326</v>
      </c>
      <c r="B7943">
        <v>87</v>
      </c>
      <c r="C7943" s="54">
        <v>43313</v>
      </c>
      <c r="D7943" s="3" t="str">
        <f>YEAR(Datos_Consumo[[#This Row],[FECHA]])&amp;"-"&amp;MONTH(Datos_Consumo[[#This Row],[FECHA]])</f>
        <v>2018-8</v>
      </c>
    </row>
    <row r="7944" spans="1:4" x14ac:dyDescent="0.25">
      <c r="A7944" t="s">
        <v>3326</v>
      </c>
      <c r="B7944">
        <v>57</v>
      </c>
      <c r="C7944" s="54">
        <v>43344</v>
      </c>
      <c r="D7944" s="3" t="str">
        <f>YEAR(Datos_Consumo[[#This Row],[FECHA]])&amp;"-"&amp;MONTH(Datos_Consumo[[#This Row],[FECHA]])</f>
        <v>2018-9</v>
      </c>
    </row>
    <row r="7945" spans="1:4" x14ac:dyDescent="0.25">
      <c r="A7945" t="s">
        <v>3326</v>
      </c>
      <c r="B7945">
        <v>55</v>
      </c>
      <c r="C7945" s="54">
        <v>43374</v>
      </c>
      <c r="D7945" s="3" t="str">
        <f>YEAR(Datos_Consumo[[#This Row],[FECHA]])&amp;"-"&amp;MONTH(Datos_Consumo[[#This Row],[FECHA]])</f>
        <v>2018-10</v>
      </c>
    </row>
    <row r="7946" spans="1:4" x14ac:dyDescent="0.25">
      <c r="A7946" t="s">
        <v>3326</v>
      </c>
      <c r="B7946">
        <v>100</v>
      </c>
      <c r="C7946" s="54">
        <v>43405</v>
      </c>
      <c r="D7946" s="3" t="str">
        <f>YEAR(Datos_Consumo[[#This Row],[FECHA]])&amp;"-"&amp;MONTH(Datos_Consumo[[#This Row],[FECHA]])</f>
        <v>2018-11</v>
      </c>
    </row>
    <row r="7947" spans="1:4" x14ac:dyDescent="0.25">
      <c r="A7947" t="s">
        <v>3326</v>
      </c>
      <c r="B7947">
        <v>76</v>
      </c>
      <c r="C7947" s="54">
        <v>43435</v>
      </c>
      <c r="D7947" s="3" t="str">
        <f>YEAR(Datos_Consumo[[#This Row],[FECHA]])&amp;"-"&amp;MONTH(Datos_Consumo[[#This Row],[FECHA]])</f>
        <v>2018-12</v>
      </c>
    </row>
    <row r="7948" spans="1:4" x14ac:dyDescent="0.25">
      <c r="A7948" t="s">
        <v>3326</v>
      </c>
      <c r="B7948">
        <v>10</v>
      </c>
      <c r="C7948" s="54">
        <v>43466</v>
      </c>
      <c r="D7948" s="3" t="str">
        <f>YEAR(Datos_Consumo[[#This Row],[FECHA]])&amp;"-"&amp;MONTH(Datos_Consumo[[#This Row],[FECHA]])</f>
        <v>2019-1</v>
      </c>
    </row>
    <row r="7949" spans="1:4" x14ac:dyDescent="0.25">
      <c r="A7949" t="s">
        <v>3327</v>
      </c>
      <c r="B7949">
        <v>29</v>
      </c>
      <c r="C7949" s="54">
        <v>43313</v>
      </c>
      <c r="D7949" s="3" t="str">
        <f>YEAR(Datos_Consumo[[#This Row],[FECHA]])&amp;"-"&amp;MONTH(Datos_Consumo[[#This Row],[FECHA]])</f>
        <v>2018-8</v>
      </c>
    </row>
    <row r="7950" spans="1:4" x14ac:dyDescent="0.25">
      <c r="A7950" t="s">
        <v>3327</v>
      </c>
      <c r="B7950">
        <v>7</v>
      </c>
      <c r="C7950" s="54">
        <v>43344</v>
      </c>
      <c r="D7950" s="3" t="str">
        <f>YEAR(Datos_Consumo[[#This Row],[FECHA]])&amp;"-"&amp;MONTH(Datos_Consumo[[#This Row],[FECHA]])</f>
        <v>2018-9</v>
      </c>
    </row>
    <row r="7951" spans="1:4" x14ac:dyDescent="0.25">
      <c r="A7951" t="s">
        <v>3327</v>
      </c>
      <c r="B7951">
        <v>17</v>
      </c>
      <c r="C7951" s="54">
        <v>43374</v>
      </c>
      <c r="D7951" s="3" t="str">
        <f>YEAR(Datos_Consumo[[#This Row],[FECHA]])&amp;"-"&amp;MONTH(Datos_Consumo[[#This Row],[FECHA]])</f>
        <v>2018-10</v>
      </c>
    </row>
    <row r="7952" spans="1:4" x14ac:dyDescent="0.25">
      <c r="A7952" t="s">
        <v>3327</v>
      </c>
      <c r="B7952">
        <v>29</v>
      </c>
      <c r="C7952" s="54">
        <v>43405</v>
      </c>
      <c r="D7952" s="3" t="str">
        <f>YEAR(Datos_Consumo[[#This Row],[FECHA]])&amp;"-"&amp;MONTH(Datos_Consumo[[#This Row],[FECHA]])</f>
        <v>2018-11</v>
      </c>
    </row>
    <row r="7953" spans="1:4" x14ac:dyDescent="0.25">
      <c r="A7953" t="s">
        <v>3327</v>
      </c>
      <c r="B7953">
        <v>15</v>
      </c>
      <c r="C7953" s="54">
        <v>43435</v>
      </c>
      <c r="D7953" s="3" t="str">
        <f>YEAR(Datos_Consumo[[#This Row],[FECHA]])&amp;"-"&amp;MONTH(Datos_Consumo[[#This Row],[FECHA]])</f>
        <v>2018-12</v>
      </c>
    </row>
    <row r="7954" spans="1:4" x14ac:dyDescent="0.25">
      <c r="A7954" t="s">
        <v>3327</v>
      </c>
      <c r="B7954">
        <v>15</v>
      </c>
      <c r="C7954" s="54">
        <v>43466</v>
      </c>
      <c r="D7954" s="3" t="str">
        <f>YEAR(Datos_Consumo[[#This Row],[FECHA]])&amp;"-"&amp;MONTH(Datos_Consumo[[#This Row],[FECHA]])</f>
        <v>2019-1</v>
      </c>
    </row>
    <row r="7955" spans="1:4" x14ac:dyDescent="0.25">
      <c r="A7955" t="s">
        <v>3328</v>
      </c>
      <c r="B7955">
        <v>11</v>
      </c>
      <c r="C7955" s="54">
        <v>43313</v>
      </c>
      <c r="D7955" s="3" t="str">
        <f>YEAR(Datos_Consumo[[#This Row],[FECHA]])&amp;"-"&amp;MONTH(Datos_Consumo[[#This Row],[FECHA]])</f>
        <v>2018-8</v>
      </c>
    </row>
    <row r="7956" spans="1:4" x14ac:dyDescent="0.25">
      <c r="A7956" t="s">
        <v>3328</v>
      </c>
      <c r="B7956">
        <v>15</v>
      </c>
      <c r="C7956" s="54">
        <v>43344</v>
      </c>
      <c r="D7956" s="3" t="str">
        <f>YEAR(Datos_Consumo[[#This Row],[FECHA]])&amp;"-"&amp;MONTH(Datos_Consumo[[#This Row],[FECHA]])</f>
        <v>2018-9</v>
      </c>
    </row>
    <row r="7957" spans="1:4" x14ac:dyDescent="0.25">
      <c r="A7957" t="s">
        <v>3328</v>
      </c>
      <c r="B7957">
        <v>33</v>
      </c>
      <c r="C7957" s="54">
        <v>43374</v>
      </c>
      <c r="D7957" s="3" t="str">
        <f>YEAR(Datos_Consumo[[#This Row],[FECHA]])&amp;"-"&amp;MONTH(Datos_Consumo[[#This Row],[FECHA]])</f>
        <v>2018-10</v>
      </c>
    </row>
    <row r="7958" spans="1:4" x14ac:dyDescent="0.25">
      <c r="A7958" t="s">
        <v>3328</v>
      </c>
      <c r="B7958">
        <v>9</v>
      </c>
      <c r="C7958" s="54">
        <v>43405</v>
      </c>
      <c r="D7958" s="3" t="str">
        <f>YEAR(Datos_Consumo[[#This Row],[FECHA]])&amp;"-"&amp;MONTH(Datos_Consumo[[#This Row],[FECHA]])</f>
        <v>2018-11</v>
      </c>
    </row>
    <row r="7959" spans="1:4" x14ac:dyDescent="0.25">
      <c r="A7959" t="s">
        <v>3328</v>
      </c>
      <c r="B7959">
        <v>3</v>
      </c>
      <c r="C7959" s="54">
        <v>43435</v>
      </c>
      <c r="D7959" s="3" t="str">
        <f>YEAR(Datos_Consumo[[#This Row],[FECHA]])&amp;"-"&amp;MONTH(Datos_Consumo[[#This Row],[FECHA]])</f>
        <v>2018-12</v>
      </c>
    </row>
    <row r="7960" spans="1:4" x14ac:dyDescent="0.25">
      <c r="A7960" t="s">
        <v>3328</v>
      </c>
      <c r="B7960">
        <v>3</v>
      </c>
      <c r="C7960" s="54">
        <v>43466</v>
      </c>
      <c r="D7960" s="3" t="str">
        <f>YEAR(Datos_Consumo[[#This Row],[FECHA]])&amp;"-"&amp;MONTH(Datos_Consumo[[#This Row],[FECHA]])</f>
        <v>2019-1</v>
      </c>
    </row>
    <row r="7961" spans="1:4" x14ac:dyDescent="0.25">
      <c r="A7961" t="s">
        <v>3329</v>
      </c>
      <c r="B7961">
        <v>9</v>
      </c>
      <c r="C7961" s="54">
        <v>43405</v>
      </c>
      <c r="D7961" s="3" t="str">
        <f>YEAR(Datos_Consumo[[#This Row],[FECHA]])&amp;"-"&amp;MONTH(Datos_Consumo[[#This Row],[FECHA]])</f>
        <v>2018-11</v>
      </c>
    </row>
    <row r="7962" spans="1:4" x14ac:dyDescent="0.25">
      <c r="A7962" t="s">
        <v>3329</v>
      </c>
      <c r="B7962">
        <v>16</v>
      </c>
      <c r="C7962" s="54">
        <v>43435</v>
      </c>
      <c r="D7962" s="3" t="str">
        <f>YEAR(Datos_Consumo[[#This Row],[FECHA]])&amp;"-"&amp;MONTH(Datos_Consumo[[#This Row],[FECHA]])</f>
        <v>2018-12</v>
      </c>
    </row>
    <row r="7963" spans="1:4" x14ac:dyDescent="0.25">
      <c r="A7963" t="s">
        <v>3329</v>
      </c>
      <c r="B7963">
        <v>42</v>
      </c>
      <c r="C7963" s="54">
        <v>43466</v>
      </c>
      <c r="D7963" s="3" t="str">
        <f>YEAR(Datos_Consumo[[#This Row],[FECHA]])&amp;"-"&amp;MONTH(Datos_Consumo[[#This Row],[FECHA]])</f>
        <v>2019-1</v>
      </c>
    </row>
    <row r="7964" spans="1:4" x14ac:dyDescent="0.25">
      <c r="A7964" t="s">
        <v>3330</v>
      </c>
      <c r="B7964">
        <v>73</v>
      </c>
      <c r="C7964" s="54">
        <v>43313</v>
      </c>
      <c r="D7964" s="3" t="str">
        <f>YEAR(Datos_Consumo[[#This Row],[FECHA]])&amp;"-"&amp;MONTH(Datos_Consumo[[#This Row],[FECHA]])</f>
        <v>2018-8</v>
      </c>
    </row>
    <row r="7965" spans="1:4" x14ac:dyDescent="0.25">
      <c r="A7965" t="s">
        <v>3330</v>
      </c>
      <c r="B7965">
        <v>6</v>
      </c>
      <c r="C7965" s="54">
        <v>43344</v>
      </c>
      <c r="D7965" s="3" t="str">
        <f>YEAR(Datos_Consumo[[#This Row],[FECHA]])&amp;"-"&amp;MONTH(Datos_Consumo[[#This Row],[FECHA]])</f>
        <v>2018-9</v>
      </c>
    </row>
    <row r="7966" spans="1:4" x14ac:dyDescent="0.25">
      <c r="A7966" t="s">
        <v>3330</v>
      </c>
      <c r="B7966">
        <v>1</v>
      </c>
      <c r="C7966" s="54">
        <v>43374</v>
      </c>
      <c r="D7966" s="3" t="str">
        <f>YEAR(Datos_Consumo[[#This Row],[FECHA]])&amp;"-"&amp;MONTH(Datos_Consumo[[#This Row],[FECHA]])</f>
        <v>2018-10</v>
      </c>
    </row>
    <row r="7967" spans="1:4" x14ac:dyDescent="0.25">
      <c r="A7967" t="s">
        <v>3330</v>
      </c>
      <c r="B7967">
        <v>2</v>
      </c>
      <c r="C7967" s="54">
        <v>43405</v>
      </c>
      <c r="D7967" s="3" t="str">
        <f>YEAR(Datos_Consumo[[#This Row],[FECHA]])&amp;"-"&amp;MONTH(Datos_Consumo[[#This Row],[FECHA]])</f>
        <v>2018-11</v>
      </c>
    </row>
    <row r="7968" spans="1:4" x14ac:dyDescent="0.25">
      <c r="A7968" t="s">
        <v>3330</v>
      </c>
      <c r="B7968">
        <v>10</v>
      </c>
      <c r="C7968" s="54">
        <v>43435</v>
      </c>
      <c r="D7968" s="3" t="str">
        <f>YEAR(Datos_Consumo[[#This Row],[FECHA]])&amp;"-"&amp;MONTH(Datos_Consumo[[#This Row],[FECHA]])</f>
        <v>2018-12</v>
      </c>
    </row>
    <row r="7969" spans="1:4" x14ac:dyDescent="0.25">
      <c r="A7969" t="s">
        <v>3330</v>
      </c>
      <c r="B7969">
        <v>32</v>
      </c>
      <c r="C7969" s="54">
        <v>43466</v>
      </c>
      <c r="D7969" s="3" t="str">
        <f>YEAR(Datos_Consumo[[#This Row],[FECHA]])&amp;"-"&amp;MONTH(Datos_Consumo[[#This Row],[FECHA]])</f>
        <v>2019-1</v>
      </c>
    </row>
    <row r="7970" spans="1:4" x14ac:dyDescent="0.25">
      <c r="A7970" t="s">
        <v>3331</v>
      </c>
      <c r="B7970">
        <v>99</v>
      </c>
      <c r="C7970" s="54">
        <v>43313</v>
      </c>
      <c r="D7970" s="3" t="str">
        <f>YEAR(Datos_Consumo[[#This Row],[FECHA]])&amp;"-"&amp;MONTH(Datos_Consumo[[#This Row],[FECHA]])</f>
        <v>2018-8</v>
      </c>
    </row>
    <row r="7971" spans="1:4" x14ac:dyDescent="0.25">
      <c r="A7971" t="s">
        <v>3331</v>
      </c>
      <c r="B7971">
        <v>17</v>
      </c>
      <c r="C7971" s="54">
        <v>43344</v>
      </c>
      <c r="D7971" s="3" t="str">
        <f>YEAR(Datos_Consumo[[#This Row],[FECHA]])&amp;"-"&amp;MONTH(Datos_Consumo[[#This Row],[FECHA]])</f>
        <v>2018-9</v>
      </c>
    </row>
    <row r="7972" spans="1:4" x14ac:dyDescent="0.25">
      <c r="A7972" t="s">
        <v>3331</v>
      </c>
      <c r="B7972">
        <v>68</v>
      </c>
      <c r="C7972" s="54">
        <v>43374</v>
      </c>
      <c r="D7972" s="3" t="str">
        <f>YEAR(Datos_Consumo[[#This Row],[FECHA]])&amp;"-"&amp;MONTH(Datos_Consumo[[#This Row],[FECHA]])</f>
        <v>2018-10</v>
      </c>
    </row>
    <row r="7973" spans="1:4" x14ac:dyDescent="0.25">
      <c r="A7973" t="s">
        <v>3331</v>
      </c>
      <c r="B7973">
        <v>22</v>
      </c>
      <c r="C7973" s="54">
        <v>43405</v>
      </c>
      <c r="D7973" s="3" t="str">
        <f>YEAR(Datos_Consumo[[#This Row],[FECHA]])&amp;"-"&amp;MONTH(Datos_Consumo[[#This Row],[FECHA]])</f>
        <v>2018-11</v>
      </c>
    </row>
    <row r="7974" spans="1:4" x14ac:dyDescent="0.25">
      <c r="A7974" t="s">
        <v>3331</v>
      </c>
      <c r="B7974">
        <v>20</v>
      </c>
      <c r="C7974" s="54">
        <v>43435</v>
      </c>
      <c r="D7974" s="3" t="str">
        <f>YEAR(Datos_Consumo[[#This Row],[FECHA]])&amp;"-"&amp;MONTH(Datos_Consumo[[#This Row],[FECHA]])</f>
        <v>2018-12</v>
      </c>
    </row>
    <row r="7975" spans="1:4" x14ac:dyDescent="0.25">
      <c r="A7975" t="s">
        <v>3331</v>
      </c>
      <c r="B7975">
        <v>2</v>
      </c>
      <c r="C7975" s="54">
        <v>43466</v>
      </c>
      <c r="D7975" s="3" t="str">
        <f>YEAR(Datos_Consumo[[#This Row],[FECHA]])&amp;"-"&amp;MONTH(Datos_Consumo[[#This Row],[FECHA]])</f>
        <v>2019-1</v>
      </c>
    </row>
    <row r="7976" spans="1:4" x14ac:dyDescent="0.25">
      <c r="A7976" t="s">
        <v>3332</v>
      </c>
      <c r="B7976">
        <v>48</v>
      </c>
      <c r="C7976" s="54">
        <v>43313</v>
      </c>
      <c r="D7976" s="3" t="str">
        <f>YEAR(Datos_Consumo[[#This Row],[FECHA]])&amp;"-"&amp;MONTH(Datos_Consumo[[#This Row],[FECHA]])</f>
        <v>2018-8</v>
      </c>
    </row>
    <row r="7977" spans="1:4" x14ac:dyDescent="0.25">
      <c r="A7977" t="s">
        <v>3332</v>
      </c>
      <c r="B7977">
        <v>40</v>
      </c>
      <c r="C7977" s="54">
        <v>43344</v>
      </c>
      <c r="D7977" s="3" t="str">
        <f>YEAR(Datos_Consumo[[#This Row],[FECHA]])&amp;"-"&amp;MONTH(Datos_Consumo[[#This Row],[FECHA]])</f>
        <v>2018-9</v>
      </c>
    </row>
    <row r="7978" spans="1:4" x14ac:dyDescent="0.25">
      <c r="A7978" t="s">
        <v>3332</v>
      </c>
      <c r="B7978">
        <v>14</v>
      </c>
      <c r="C7978" s="54">
        <v>43374</v>
      </c>
      <c r="D7978" s="3" t="str">
        <f>YEAR(Datos_Consumo[[#This Row],[FECHA]])&amp;"-"&amp;MONTH(Datos_Consumo[[#This Row],[FECHA]])</f>
        <v>2018-10</v>
      </c>
    </row>
    <row r="7979" spans="1:4" x14ac:dyDescent="0.25">
      <c r="A7979" t="s">
        <v>3332</v>
      </c>
      <c r="B7979">
        <v>54</v>
      </c>
      <c r="C7979" s="54">
        <v>43405</v>
      </c>
      <c r="D7979" s="3" t="str">
        <f>YEAR(Datos_Consumo[[#This Row],[FECHA]])&amp;"-"&amp;MONTH(Datos_Consumo[[#This Row],[FECHA]])</f>
        <v>2018-11</v>
      </c>
    </row>
    <row r="7980" spans="1:4" x14ac:dyDescent="0.25">
      <c r="A7980" t="s">
        <v>3332</v>
      </c>
      <c r="B7980">
        <v>48</v>
      </c>
      <c r="C7980" s="54">
        <v>43435</v>
      </c>
      <c r="D7980" s="3" t="str">
        <f>YEAR(Datos_Consumo[[#This Row],[FECHA]])&amp;"-"&amp;MONTH(Datos_Consumo[[#This Row],[FECHA]])</f>
        <v>2018-12</v>
      </c>
    </row>
    <row r="7981" spans="1:4" x14ac:dyDescent="0.25">
      <c r="A7981" t="s">
        <v>3333</v>
      </c>
      <c r="B7981">
        <v>32</v>
      </c>
      <c r="C7981" s="54">
        <v>43313</v>
      </c>
      <c r="D7981" s="3" t="str">
        <f>YEAR(Datos_Consumo[[#This Row],[FECHA]])&amp;"-"&amp;MONTH(Datos_Consumo[[#This Row],[FECHA]])</f>
        <v>2018-8</v>
      </c>
    </row>
    <row r="7982" spans="1:4" x14ac:dyDescent="0.25">
      <c r="A7982" t="s">
        <v>3333</v>
      </c>
      <c r="B7982">
        <v>15</v>
      </c>
      <c r="C7982" s="54">
        <v>43344</v>
      </c>
      <c r="D7982" s="3" t="str">
        <f>YEAR(Datos_Consumo[[#This Row],[FECHA]])&amp;"-"&amp;MONTH(Datos_Consumo[[#This Row],[FECHA]])</f>
        <v>2018-9</v>
      </c>
    </row>
    <row r="7983" spans="1:4" x14ac:dyDescent="0.25">
      <c r="A7983" t="s">
        <v>3333</v>
      </c>
      <c r="B7983">
        <v>5</v>
      </c>
      <c r="C7983" s="54">
        <v>43374</v>
      </c>
      <c r="D7983" s="3" t="str">
        <f>YEAR(Datos_Consumo[[#This Row],[FECHA]])&amp;"-"&amp;MONTH(Datos_Consumo[[#This Row],[FECHA]])</f>
        <v>2018-10</v>
      </c>
    </row>
    <row r="7984" spans="1:4" x14ac:dyDescent="0.25">
      <c r="A7984" t="s">
        <v>3333</v>
      </c>
      <c r="B7984">
        <v>18</v>
      </c>
      <c r="C7984" s="54">
        <v>43405</v>
      </c>
      <c r="D7984" s="3" t="str">
        <f>YEAR(Datos_Consumo[[#This Row],[FECHA]])&amp;"-"&amp;MONTH(Datos_Consumo[[#This Row],[FECHA]])</f>
        <v>2018-11</v>
      </c>
    </row>
    <row r="7985" spans="1:4" x14ac:dyDescent="0.25">
      <c r="A7985" t="s">
        <v>3333</v>
      </c>
      <c r="B7985">
        <v>12</v>
      </c>
      <c r="C7985" s="54">
        <v>43435</v>
      </c>
      <c r="D7985" s="3" t="str">
        <f>YEAR(Datos_Consumo[[#This Row],[FECHA]])&amp;"-"&amp;MONTH(Datos_Consumo[[#This Row],[FECHA]])</f>
        <v>2018-12</v>
      </c>
    </row>
    <row r="7986" spans="1:4" x14ac:dyDescent="0.25">
      <c r="A7986" t="s">
        <v>3333</v>
      </c>
      <c r="B7986">
        <v>5</v>
      </c>
      <c r="C7986" s="54">
        <v>43466</v>
      </c>
      <c r="D7986" s="3" t="str">
        <f>YEAR(Datos_Consumo[[#This Row],[FECHA]])&amp;"-"&amp;MONTH(Datos_Consumo[[#This Row],[FECHA]])</f>
        <v>2019-1</v>
      </c>
    </row>
    <row r="7987" spans="1:4" x14ac:dyDescent="0.25">
      <c r="A7987" t="s">
        <v>3334</v>
      </c>
      <c r="B7987">
        <v>22</v>
      </c>
      <c r="C7987" s="54">
        <v>43313</v>
      </c>
      <c r="D7987" s="3" t="str">
        <f>YEAR(Datos_Consumo[[#This Row],[FECHA]])&amp;"-"&amp;MONTH(Datos_Consumo[[#This Row],[FECHA]])</f>
        <v>2018-8</v>
      </c>
    </row>
    <row r="7988" spans="1:4" x14ac:dyDescent="0.25">
      <c r="A7988" t="s">
        <v>3334</v>
      </c>
      <c r="B7988">
        <v>25</v>
      </c>
      <c r="C7988" s="54">
        <v>43344</v>
      </c>
      <c r="D7988" s="3" t="str">
        <f>YEAR(Datos_Consumo[[#This Row],[FECHA]])&amp;"-"&amp;MONTH(Datos_Consumo[[#This Row],[FECHA]])</f>
        <v>2018-9</v>
      </c>
    </row>
    <row r="7989" spans="1:4" x14ac:dyDescent="0.25">
      <c r="A7989" t="s">
        <v>3335</v>
      </c>
      <c r="B7989">
        <v>27</v>
      </c>
      <c r="C7989" s="54">
        <v>43313</v>
      </c>
      <c r="D7989" s="3" t="str">
        <f>YEAR(Datos_Consumo[[#This Row],[FECHA]])&amp;"-"&amp;MONTH(Datos_Consumo[[#This Row],[FECHA]])</f>
        <v>2018-8</v>
      </c>
    </row>
    <row r="7990" spans="1:4" x14ac:dyDescent="0.25">
      <c r="A7990" t="s">
        <v>3335</v>
      </c>
      <c r="B7990">
        <v>15</v>
      </c>
      <c r="C7990" s="54">
        <v>43344</v>
      </c>
      <c r="D7990" s="3" t="str">
        <f>YEAR(Datos_Consumo[[#This Row],[FECHA]])&amp;"-"&amp;MONTH(Datos_Consumo[[#This Row],[FECHA]])</f>
        <v>2018-9</v>
      </c>
    </row>
    <row r="7991" spans="1:4" x14ac:dyDescent="0.25">
      <c r="A7991" t="s">
        <v>3335</v>
      </c>
      <c r="B7991">
        <v>14</v>
      </c>
      <c r="C7991" s="54">
        <v>43374</v>
      </c>
      <c r="D7991" s="3" t="str">
        <f>YEAR(Datos_Consumo[[#This Row],[FECHA]])&amp;"-"&amp;MONTH(Datos_Consumo[[#This Row],[FECHA]])</f>
        <v>2018-10</v>
      </c>
    </row>
    <row r="7992" spans="1:4" x14ac:dyDescent="0.25">
      <c r="A7992" t="s">
        <v>3335</v>
      </c>
      <c r="B7992">
        <v>27</v>
      </c>
      <c r="C7992" s="54">
        <v>43405</v>
      </c>
      <c r="D7992" s="3" t="str">
        <f>YEAR(Datos_Consumo[[#This Row],[FECHA]])&amp;"-"&amp;MONTH(Datos_Consumo[[#This Row],[FECHA]])</f>
        <v>2018-11</v>
      </c>
    </row>
    <row r="7993" spans="1:4" x14ac:dyDescent="0.25">
      <c r="A7993" t="s">
        <v>3335</v>
      </c>
      <c r="B7993">
        <v>20</v>
      </c>
      <c r="C7993" s="54">
        <v>43435</v>
      </c>
      <c r="D7993" s="3" t="str">
        <f>YEAR(Datos_Consumo[[#This Row],[FECHA]])&amp;"-"&amp;MONTH(Datos_Consumo[[#This Row],[FECHA]])</f>
        <v>2018-12</v>
      </c>
    </row>
    <row r="7994" spans="1:4" x14ac:dyDescent="0.25">
      <c r="A7994" t="s">
        <v>3335</v>
      </c>
      <c r="B7994">
        <v>5</v>
      </c>
      <c r="C7994" s="54">
        <v>43466</v>
      </c>
      <c r="D7994" s="3" t="str">
        <f>YEAR(Datos_Consumo[[#This Row],[FECHA]])&amp;"-"&amp;MONTH(Datos_Consumo[[#This Row],[FECHA]])</f>
        <v>2019-1</v>
      </c>
    </row>
    <row r="7995" spans="1:4" x14ac:dyDescent="0.25">
      <c r="A7995" t="s">
        <v>3336</v>
      </c>
      <c r="B7995">
        <v>46</v>
      </c>
      <c r="C7995" s="54">
        <v>43313</v>
      </c>
      <c r="D7995" s="3" t="str">
        <f>YEAR(Datos_Consumo[[#This Row],[FECHA]])&amp;"-"&amp;MONTH(Datos_Consumo[[#This Row],[FECHA]])</f>
        <v>2018-8</v>
      </c>
    </row>
    <row r="7996" spans="1:4" x14ac:dyDescent="0.25">
      <c r="A7996" t="s">
        <v>3336</v>
      </c>
      <c r="B7996">
        <v>28</v>
      </c>
      <c r="C7996" s="54">
        <v>43344</v>
      </c>
      <c r="D7996" s="3" t="str">
        <f>YEAR(Datos_Consumo[[#This Row],[FECHA]])&amp;"-"&amp;MONTH(Datos_Consumo[[#This Row],[FECHA]])</f>
        <v>2018-9</v>
      </c>
    </row>
    <row r="7997" spans="1:4" x14ac:dyDescent="0.25">
      <c r="A7997" t="s">
        <v>3336</v>
      </c>
      <c r="B7997">
        <v>60</v>
      </c>
      <c r="C7997" s="54">
        <v>43374</v>
      </c>
      <c r="D7997" s="3" t="str">
        <f>YEAR(Datos_Consumo[[#This Row],[FECHA]])&amp;"-"&amp;MONTH(Datos_Consumo[[#This Row],[FECHA]])</f>
        <v>2018-10</v>
      </c>
    </row>
    <row r="7998" spans="1:4" x14ac:dyDescent="0.25">
      <c r="A7998" t="s">
        <v>3336</v>
      </c>
      <c r="B7998">
        <v>40</v>
      </c>
      <c r="C7998" s="54">
        <v>43405</v>
      </c>
      <c r="D7998" s="3" t="str">
        <f>YEAR(Datos_Consumo[[#This Row],[FECHA]])&amp;"-"&amp;MONTH(Datos_Consumo[[#This Row],[FECHA]])</f>
        <v>2018-11</v>
      </c>
    </row>
    <row r="7999" spans="1:4" x14ac:dyDescent="0.25">
      <c r="A7999" t="s">
        <v>3336</v>
      </c>
      <c r="B7999">
        <v>46</v>
      </c>
      <c r="C7999" s="54">
        <v>43435</v>
      </c>
      <c r="D7999" s="3" t="str">
        <f>YEAR(Datos_Consumo[[#This Row],[FECHA]])&amp;"-"&amp;MONTH(Datos_Consumo[[#This Row],[FECHA]])</f>
        <v>2018-12</v>
      </c>
    </row>
    <row r="8000" spans="1:4" x14ac:dyDescent="0.25">
      <c r="A8000" t="s">
        <v>3336</v>
      </c>
      <c r="B8000">
        <v>8</v>
      </c>
      <c r="C8000" s="54">
        <v>43466</v>
      </c>
      <c r="D8000" s="3" t="str">
        <f>YEAR(Datos_Consumo[[#This Row],[FECHA]])&amp;"-"&amp;MONTH(Datos_Consumo[[#This Row],[FECHA]])</f>
        <v>2019-1</v>
      </c>
    </row>
    <row r="8001" spans="1:4" x14ac:dyDescent="0.25">
      <c r="A8001" t="s">
        <v>3337</v>
      </c>
      <c r="B8001">
        <v>4</v>
      </c>
      <c r="C8001" s="54">
        <v>43313</v>
      </c>
      <c r="D8001" s="3" t="str">
        <f>YEAR(Datos_Consumo[[#This Row],[FECHA]])&amp;"-"&amp;MONTH(Datos_Consumo[[#This Row],[FECHA]])</f>
        <v>2018-8</v>
      </c>
    </row>
    <row r="8002" spans="1:4" x14ac:dyDescent="0.25">
      <c r="A8002" t="s">
        <v>3337</v>
      </c>
      <c r="B8002">
        <v>10</v>
      </c>
      <c r="C8002" s="54">
        <v>43344</v>
      </c>
      <c r="D8002" s="3" t="str">
        <f>YEAR(Datos_Consumo[[#This Row],[FECHA]])&amp;"-"&amp;MONTH(Datos_Consumo[[#This Row],[FECHA]])</f>
        <v>2018-9</v>
      </c>
    </row>
    <row r="8003" spans="1:4" x14ac:dyDescent="0.25">
      <c r="A8003" t="s">
        <v>3338</v>
      </c>
      <c r="B8003">
        <v>39</v>
      </c>
      <c r="C8003" s="54">
        <v>43313</v>
      </c>
      <c r="D8003" s="3" t="str">
        <f>YEAR(Datos_Consumo[[#This Row],[FECHA]])&amp;"-"&amp;MONTH(Datos_Consumo[[#This Row],[FECHA]])</f>
        <v>2018-8</v>
      </c>
    </row>
    <row r="8004" spans="1:4" x14ac:dyDescent="0.25">
      <c r="A8004" t="s">
        <v>3338</v>
      </c>
      <c r="B8004">
        <v>72</v>
      </c>
      <c r="C8004" s="54">
        <v>43344</v>
      </c>
      <c r="D8004" s="3" t="str">
        <f>YEAR(Datos_Consumo[[#This Row],[FECHA]])&amp;"-"&amp;MONTH(Datos_Consumo[[#This Row],[FECHA]])</f>
        <v>2018-9</v>
      </c>
    </row>
    <row r="8005" spans="1:4" x14ac:dyDescent="0.25">
      <c r="A8005" t="s">
        <v>3338</v>
      </c>
      <c r="B8005">
        <v>46</v>
      </c>
      <c r="C8005" s="54">
        <v>43374</v>
      </c>
      <c r="D8005" s="3" t="str">
        <f>YEAR(Datos_Consumo[[#This Row],[FECHA]])&amp;"-"&amp;MONTH(Datos_Consumo[[#This Row],[FECHA]])</f>
        <v>2018-10</v>
      </c>
    </row>
    <row r="8006" spans="1:4" x14ac:dyDescent="0.25">
      <c r="A8006" t="s">
        <v>3339</v>
      </c>
      <c r="B8006">
        <v>14</v>
      </c>
      <c r="C8006" s="54">
        <v>43405</v>
      </c>
      <c r="D8006" s="3" t="str">
        <f>YEAR(Datos_Consumo[[#This Row],[FECHA]])&amp;"-"&amp;MONTH(Datos_Consumo[[#This Row],[FECHA]])</f>
        <v>2018-11</v>
      </c>
    </row>
    <row r="8007" spans="1:4" x14ac:dyDescent="0.25">
      <c r="A8007" t="s">
        <v>3339</v>
      </c>
      <c r="B8007">
        <v>8</v>
      </c>
      <c r="C8007" s="54">
        <v>43435</v>
      </c>
      <c r="D8007" s="3" t="str">
        <f>YEAR(Datos_Consumo[[#This Row],[FECHA]])&amp;"-"&amp;MONTH(Datos_Consumo[[#This Row],[FECHA]])</f>
        <v>2018-12</v>
      </c>
    </row>
    <row r="8008" spans="1:4" x14ac:dyDescent="0.25">
      <c r="A8008" t="s">
        <v>3340</v>
      </c>
      <c r="B8008">
        <v>18</v>
      </c>
      <c r="C8008" s="54">
        <v>43313</v>
      </c>
      <c r="D8008" s="3" t="str">
        <f>YEAR(Datos_Consumo[[#This Row],[FECHA]])&amp;"-"&amp;MONTH(Datos_Consumo[[#This Row],[FECHA]])</f>
        <v>2018-8</v>
      </c>
    </row>
    <row r="8009" spans="1:4" x14ac:dyDescent="0.25">
      <c r="A8009" t="s">
        <v>3340</v>
      </c>
      <c r="B8009">
        <v>17</v>
      </c>
      <c r="C8009" s="54">
        <v>43344</v>
      </c>
      <c r="D8009" s="3" t="str">
        <f>YEAR(Datos_Consumo[[#This Row],[FECHA]])&amp;"-"&amp;MONTH(Datos_Consumo[[#This Row],[FECHA]])</f>
        <v>2018-9</v>
      </c>
    </row>
    <row r="8010" spans="1:4" x14ac:dyDescent="0.25">
      <c r="A8010" t="s">
        <v>3340</v>
      </c>
      <c r="B8010">
        <v>20</v>
      </c>
      <c r="C8010" s="54">
        <v>43374</v>
      </c>
      <c r="D8010" s="3" t="str">
        <f>YEAR(Datos_Consumo[[#This Row],[FECHA]])&amp;"-"&amp;MONTH(Datos_Consumo[[#This Row],[FECHA]])</f>
        <v>2018-10</v>
      </c>
    </row>
    <row r="8011" spans="1:4" x14ac:dyDescent="0.25">
      <c r="A8011" t="s">
        <v>3340</v>
      </c>
      <c r="B8011">
        <v>21</v>
      </c>
      <c r="C8011" s="54">
        <v>43405</v>
      </c>
      <c r="D8011" s="3" t="str">
        <f>YEAR(Datos_Consumo[[#This Row],[FECHA]])&amp;"-"&amp;MONTH(Datos_Consumo[[#This Row],[FECHA]])</f>
        <v>2018-11</v>
      </c>
    </row>
    <row r="8012" spans="1:4" x14ac:dyDescent="0.25">
      <c r="A8012" t="s">
        <v>3340</v>
      </c>
      <c r="B8012">
        <v>11</v>
      </c>
      <c r="C8012" s="54">
        <v>43435</v>
      </c>
      <c r="D8012" s="3" t="str">
        <f>YEAR(Datos_Consumo[[#This Row],[FECHA]])&amp;"-"&amp;MONTH(Datos_Consumo[[#This Row],[FECHA]])</f>
        <v>2018-12</v>
      </c>
    </row>
    <row r="8013" spans="1:4" x14ac:dyDescent="0.25">
      <c r="A8013" t="s">
        <v>3340</v>
      </c>
      <c r="B8013">
        <v>2</v>
      </c>
      <c r="C8013" s="54">
        <v>43466</v>
      </c>
      <c r="D8013" s="3" t="str">
        <f>YEAR(Datos_Consumo[[#This Row],[FECHA]])&amp;"-"&amp;MONTH(Datos_Consumo[[#This Row],[FECHA]])</f>
        <v>2019-1</v>
      </c>
    </row>
    <row r="8014" spans="1:4" x14ac:dyDescent="0.25">
      <c r="A8014" t="s">
        <v>3341</v>
      </c>
      <c r="B8014">
        <v>8</v>
      </c>
      <c r="C8014" s="54">
        <v>43313</v>
      </c>
      <c r="D8014" s="3" t="str">
        <f>YEAR(Datos_Consumo[[#This Row],[FECHA]])&amp;"-"&amp;MONTH(Datos_Consumo[[#This Row],[FECHA]])</f>
        <v>2018-8</v>
      </c>
    </row>
    <row r="8015" spans="1:4" x14ac:dyDescent="0.25">
      <c r="A8015" t="s">
        <v>3341</v>
      </c>
      <c r="B8015">
        <v>9</v>
      </c>
      <c r="C8015" s="54">
        <v>43344</v>
      </c>
      <c r="D8015" s="3" t="str">
        <f>YEAR(Datos_Consumo[[#This Row],[FECHA]])&amp;"-"&amp;MONTH(Datos_Consumo[[#This Row],[FECHA]])</f>
        <v>2018-9</v>
      </c>
    </row>
    <row r="8016" spans="1:4" x14ac:dyDescent="0.25">
      <c r="A8016" t="s">
        <v>3341</v>
      </c>
      <c r="B8016">
        <v>9</v>
      </c>
      <c r="C8016" s="54">
        <v>43374</v>
      </c>
      <c r="D8016" s="3" t="str">
        <f>YEAR(Datos_Consumo[[#This Row],[FECHA]])&amp;"-"&amp;MONTH(Datos_Consumo[[#This Row],[FECHA]])</f>
        <v>2018-10</v>
      </c>
    </row>
    <row r="8017" spans="1:4" x14ac:dyDescent="0.25">
      <c r="A8017" t="s">
        <v>3341</v>
      </c>
      <c r="B8017">
        <v>11</v>
      </c>
      <c r="C8017" s="54">
        <v>43405</v>
      </c>
      <c r="D8017" s="3" t="str">
        <f>YEAR(Datos_Consumo[[#This Row],[FECHA]])&amp;"-"&amp;MONTH(Datos_Consumo[[#This Row],[FECHA]])</f>
        <v>2018-11</v>
      </c>
    </row>
    <row r="8018" spans="1:4" x14ac:dyDescent="0.25">
      <c r="A8018" t="s">
        <v>3342</v>
      </c>
      <c r="B8018">
        <v>1</v>
      </c>
      <c r="C8018" s="54">
        <v>43344</v>
      </c>
      <c r="D8018" s="3" t="str">
        <f>YEAR(Datos_Consumo[[#This Row],[FECHA]])&amp;"-"&amp;MONTH(Datos_Consumo[[#This Row],[FECHA]])</f>
        <v>2018-9</v>
      </c>
    </row>
    <row r="8019" spans="1:4" x14ac:dyDescent="0.25">
      <c r="A8019" t="s">
        <v>3343</v>
      </c>
      <c r="B8019">
        <v>16</v>
      </c>
      <c r="C8019" s="54">
        <v>43405</v>
      </c>
      <c r="D8019" s="3" t="str">
        <f>YEAR(Datos_Consumo[[#This Row],[FECHA]])&amp;"-"&amp;MONTH(Datos_Consumo[[#This Row],[FECHA]])</f>
        <v>2018-11</v>
      </c>
    </row>
    <row r="8020" spans="1:4" x14ac:dyDescent="0.25">
      <c r="A8020" t="s">
        <v>3343</v>
      </c>
      <c r="B8020">
        <v>6</v>
      </c>
      <c r="C8020" s="54">
        <v>43435</v>
      </c>
      <c r="D8020" s="3" t="str">
        <f>YEAR(Datos_Consumo[[#This Row],[FECHA]])&amp;"-"&amp;MONTH(Datos_Consumo[[#This Row],[FECHA]])</f>
        <v>2018-12</v>
      </c>
    </row>
    <row r="8021" spans="1:4" x14ac:dyDescent="0.25">
      <c r="A8021" t="s">
        <v>3343</v>
      </c>
      <c r="B8021">
        <v>4</v>
      </c>
      <c r="C8021" s="54">
        <v>43466</v>
      </c>
      <c r="D8021" s="3" t="str">
        <f>YEAR(Datos_Consumo[[#This Row],[FECHA]])&amp;"-"&amp;MONTH(Datos_Consumo[[#This Row],[FECHA]])</f>
        <v>2019-1</v>
      </c>
    </row>
    <row r="8022" spans="1:4" x14ac:dyDescent="0.25">
      <c r="A8022" t="s">
        <v>3344</v>
      </c>
      <c r="B8022">
        <v>14</v>
      </c>
      <c r="C8022" s="54">
        <v>43313</v>
      </c>
      <c r="D8022" s="3" t="str">
        <f>YEAR(Datos_Consumo[[#This Row],[FECHA]])&amp;"-"&amp;MONTH(Datos_Consumo[[#This Row],[FECHA]])</f>
        <v>2018-8</v>
      </c>
    </row>
    <row r="8023" spans="1:4" x14ac:dyDescent="0.25">
      <c r="A8023" t="s">
        <v>3344</v>
      </c>
      <c r="B8023">
        <v>14</v>
      </c>
      <c r="C8023" s="54">
        <v>43344</v>
      </c>
      <c r="D8023" s="3" t="str">
        <f>YEAR(Datos_Consumo[[#This Row],[FECHA]])&amp;"-"&amp;MONTH(Datos_Consumo[[#This Row],[FECHA]])</f>
        <v>2018-9</v>
      </c>
    </row>
    <row r="8024" spans="1:4" x14ac:dyDescent="0.25">
      <c r="A8024" t="s">
        <v>3344</v>
      </c>
      <c r="B8024">
        <v>8</v>
      </c>
      <c r="C8024" s="54">
        <v>43374</v>
      </c>
      <c r="D8024" s="3" t="str">
        <f>YEAR(Datos_Consumo[[#This Row],[FECHA]])&amp;"-"&amp;MONTH(Datos_Consumo[[#This Row],[FECHA]])</f>
        <v>2018-10</v>
      </c>
    </row>
    <row r="8025" spans="1:4" x14ac:dyDescent="0.25">
      <c r="A8025" t="s">
        <v>3345</v>
      </c>
      <c r="B8025">
        <v>1</v>
      </c>
      <c r="C8025" s="54">
        <v>43344</v>
      </c>
      <c r="D8025" s="3" t="str">
        <f>YEAR(Datos_Consumo[[#This Row],[FECHA]])&amp;"-"&amp;MONTH(Datos_Consumo[[#This Row],[FECHA]])</f>
        <v>2018-9</v>
      </c>
    </row>
    <row r="8026" spans="1:4" x14ac:dyDescent="0.25">
      <c r="A8026" t="s">
        <v>3346</v>
      </c>
      <c r="B8026">
        <v>1</v>
      </c>
      <c r="C8026" s="54">
        <v>43374</v>
      </c>
      <c r="D8026" s="3" t="str">
        <f>YEAR(Datos_Consumo[[#This Row],[FECHA]])&amp;"-"&amp;MONTH(Datos_Consumo[[#This Row],[FECHA]])</f>
        <v>2018-10</v>
      </c>
    </row>
    <row r="8027" spans="1:4" x14ac:dyDescent="0.25">
      <c r="A8027" t="s">
        <v>3347</v>
      </c>
      <c r="B8027">
        <v>7</v>
      </c>
      <c r="C8027" s="54">
        <v>43313</v>
      </c>
      <c r="D8027" s="3" t="str">
        <f>YEAR(Datos_Consumo[[#This Row],[FECHA]])&amp;"-"&amp;MONTH(Datos_Consumo[[#This Row],[FECHA]])</f>
        <v>2018-8</v>
      </c>
    </row>
    <row r="8028" spans="1:4" x14ac:dyDescent="0.25">
      <c r="A8028" t="s">
        <v>3347</v>
      </c>
      <c r="B8028">
        <v>6</v>
      </c>
      <c r="C8028" s="54">
        <v>43344</v>
      </c>
      <c r="D8028" s="3" t="str">
        <f>YEAR(Datos_Consumo[[#This Row],[FECHA]])&amp;"-"&amp;MONTH(Datos_Consumo[[#This Row],[FECHA]])</f>
        <v>2018-9</v>
      </c>
    </row>
    <row r="8029" spans="1:4" x14ac:dyDescent="0.25">
      <c r="A8029" t="s">
        <v>3347</v>
      </c>
      <c r="B8029">
        <v>6</v>
      </c>
      <c r="C8029" s="54">
        <v>43374</v>
      </c>
      <c r="D8029" s="3" t="str">
        <f>YEAR(Datos_Consumo[[#This Row],[FECHA]])&amp;"-"&amp;MONTH(Datos_Consumo[[#This Row],[FECHA]])</f>
        <v>2018-10</v>
      </c>
    </row>
    <row r="8030" spans="1:4" x14ac:dyDescent="0.25">
      <c r="A8030" t="s">
        <v>3347</v>
      </c>
      <c r="B8030">
        <v>8</v>
      </c>
      <c r="C8030" s="54">
        <v>43405</v>
      </c>
      <c r="D8030" s="3" t="str">
        <f>YEAR(Datos_Consumo[[#This Row],[FECHA]])&amp;"-"&amp;MONTH(Datos_Consumo[[#This Row],[FECHA]])</f>
        <v>2018-11</v>
      </c>
    </row>
    <row r="8031" spans="1:4" x14ac:dyDescent="0.25">
      <c r="A8031" t="s">
        <v>3347</v>
      </c>
      <c r="B8031">
        <v>4</v>
      </c>
      <c r="C8031" s="54">
        <v>43435</v>
      </c>
      <c r="D8031" s="3" t="str">
        <f>YEAR(Datos_Consumo[[#This Row],[FECHA]])&amp;"-"&amp;MONTH(Datos_Consumo[[#This Row],[FECHA]])</f>
        <v>2018-12</v>
      </c>
    </row>
    <row r="8032" spans="1:4" x14ac:dyDescent="0.25">
      <c r="A8032" t="s">
        <v>3347</v>
      </c>
      <c r="B8032">
        <v>4</v>
      </c>
      <c r="C8032" s="54">
        <v>43466</v>
      </c>
      <c r="D8032" s="3" t="str">
        <f>YEAR(Datos_Consumo[[#This Row],[FECHA]])&amp;"-"&amp;MONTH(Datos_Consumo[[#This Row],[FECHA]])</f>
        <v>2019-1</v>
      </c>
    </row>
    <row r="8033" spans="1:4" x14ac:dyDescent="0.25">
      <c r="A8033" t="s">
        <v>3348</v>
      </c>
      <c r="B8033">
        <v>7</v>
      </c>
      <c r="C8033" s="54">
        <v>43313</v>
      </c>
      <c r="D8033" s="3" t="str">
        <f>YEAR(Datos_Consumo[[#This Row],[FECHA]])&amp;"-"&amp;MONTH(Datos_Consumo[[#This Row],[FECHA]])</f>
        <v>2018-8</v>
      </c>
    </row>
    <row r="8034" spans="1:4" x14ac:dyDescent="0.25">
      <c r="A8034" t="s">
        <v>3348</v>
      </c>
      <c r="B8034">
        <v>12</v>
      </c>
      <c r="C8034" s="54">
        <v>43344</v>
      </c>
      <c r="D8034" s="3" t="str">
        <f>YEAR(Datos_Consumo[[#This Row],[FECHA]])&amp;"-"&amp;MONTH(Datos_Consumo[[#This Row],[FECHA]])</f>
        <v>2018-9</v>
      </c>
    </row>
    <row r="8035" spans="1:4" x14ac:dyDescent="0.25">
      <c r="A8035" t="s">
        <v>3348</v>
      </c>
      <c r="B8035">
        <v>4</v>
      </c>
      <c r="C8035" s="54">
        <v>43435</v>
      </c>
      <c r="D8035" s="3" t="str">
        <f>YEAR(Datos_Consumo[[#This Row],[FECHA]])&amp;"-"&amp;MONTH(Datos_Consumo[[#This Row],[FECHA]])</f>
        <v>2018-12</v>
      </c>
    </row>
    <row r="8036" spans="1:4" x14ac:dyDescent="0.25">
      <c r="A8036" t="s">
        <v>3348</v>
      </c>
      <c r="B8036">
        <v>8</v>
      </c>
      <c r="C8036" s="54">
        <v>43466</v>
      </c>
      <c r="D8036" s="3" t="str">
        <f>YEAR(Datos_Consumo[[#This Row],[FECHA]])&amp;"-"&amp;MONTH(Datos_Consumo[[#This Row],[FECHA]])</f>
        <v>2019-1</v>
      </c>
    </row>
    <row r="8037" spans="1:4" x14ac:dyDescent="0.25">
      <c r="A8037" t="s">
        <v>3349</v>
      </c>
      <c r="B8037">
        <v>19</v>
      </c>
      <c r="C8037" s="54">
        <v>43313</v>
      </c>
      <c r="D8037" s="3" t="str">
        <f>YEAR(Datos_Consumo[[#This Row],[FECHA]])&amp;"-"&amp;MONTH(Datos_Consumo[[#This Row],[FECHA]])</f>
        <v>2018-8</v>
      </c>
    </row>
    <row r="8038" spans="1:4" x14ac:dyDescent="0.25">
      <c r="A8038" t="s">
        <v>3349</v>
      </c>
      <c r="B8038">
        <v>27</v>
      </c>
      <c r="C8038" s="54">
        <v>43344</v>
      </c>
      <c r="D8038" s="3" t="str">
        <f>YEAR(Datos_Consumo[[#This Row],[FECHA]])&amp;"-"&amp;MONTH(Datos_Consumo[[#This Row],[FECHA]])</f>
        <v>2018-9</v>
      </c>
    </row>
    <row r="8039" spans="1:4" x14ac:dyDescent="0.25">
      <c r="A8039" t="s">
        <v>3349</v>
      </c>
      <c r="B8039">
        <v>13</v>
      </c>
      <c r="C8039" s="54">
        <v>43374</v>
      </c>
      <c r="D8039" s="3" t="str">
        <f>YEAR(Datos_Consumo[[#This Row],[FECHA]])&amp;"-"&amp;MONTH(Datos_Consumo[[#This Row],[FECHA]])</f>
        <v>2018-10</v>
      </c>
    </row>
    <row r="8040" spans="1:4" x14ac:dyDescent="0.25">
      <c r="A8040" t="s">
        <v>3349</v>
      </c>
      <c r="B8040">
        <v>20</v>
      </c>
      <c r="C8040" s="54">
        <v>43405</v>
      </c>
      <c r="D8040" s="3" t="str">
        <f>YEAR(Datos_Consumo[[#This Row],[FECHA]])&amp;"-"&amp;MONTH(Datos_Consumo[[#This Row],[FECHA]])</f>
        <v>2018-11</v>
      </c>
    </row>
    <row r="8041" spans="1:4" x14ac:dyDescent="0.25">
      <c r="A8041" t="s">
        <v>3349</v>
      </c>
      <c r="B8041">
        <v>13</v>
      </c>
      <c r="C8041" s="54">
        <v>43435</v>
      </c>
      <c r="D8041" s="3" t="str">
        <f>YEAR(Datos_Consumo[[#This Row],[FECHA]])&amp;"-"&amp;MONTH(Datos_Consumo[[#This Row],[FECHA]])</f>
        <v>2018-12</v>
      </c>
    </row>
    <row r="8042" spans="1:4" x14ac:dyDescent="0.25">
      <c r="A8042" t="s">
        <v>3349</v>
      </c>
      <c r="B8042">
        <v>1</v>
      </c>
      <c r="C8042" s="54">
        <v>43466</v>
      </c>
      <c r="D8042" s="3" t="str">
        <f>YEAR(Datos_Consumo[[#This Row],[FECHA]])&amp;"-"&amp;MONTH(Datos_Consumo[[#This Row],[FECHA]])</f>
        <v>2019-1</v>
      </c>
    </row>
    <row r="8043" spans="1:4" x14ac:dyDescent="0.25">
      <c r="A8043" t="s">
        <v>3350</v>
      </c>
      <c r="B8043">
        <v>1</v>
      </c>
      <c r="C8043" s="54">
        <v>43435</v>
      </c>
      <c r="D8043" s="3" t="str">
        <f>YEAR(Datos_Consumo[[#This Row],[FECHA]])&amp;"-"&amp;MONTH(Datos_Consumo[[#This Row],[FECHA]])</f>
        <v>2018-12</v>
      </c>
    </row>
    <row r="8044" spans="1:4" x14ac:dyDescent="0.25">
      <c r="A8044" t="s">
        <v>3351</v>
      </c>
      <c r="B8044">
        <v>11</v>
      </c>
      <c r="C8044" s="54">
        <v>43313</v>
      </c>
      <c r="D8044" s="3" t="str">
        <f>YEAR(Datos_Consumo[[#This Row],[FECHA]])&amp;"-"&amp;MONTH(Datos_Consumo[[#This Row],[FECHA]])</f>
        <v>2018-8</v>
      </c>
    </row>
    <row r="8045" spans="1:4" x14ac:dyDescent="0.25">
      <c r="A8045" t="s">
        <v>3351</v>
      </c>
      <c r="B8045">
        <v>18</v>
      </c>
      <c r="C8045" s="54">
        <v>43344</v>
      </c>
      <c r="D8045" s="3" t="str">
        <f>YEAR(Datos_Consumo[[#This Row],[FECHA]])&amp;"-"&amp;MONTH(Datos_Consumo[[#This Row],[FECHA]])</f>
        <v>2018-9</v>
      </c>
    </row>
    <row r="8046" spans="1:4" x14ac:dyDescent="0.25">
      <c r="A8046" t="s">
        <v>3351</v>
      </c>
      <c r="B8046">
        <v>17</v>
      </c>
      <c r="C8046" s="54">
        <v>43374</v>
      </c>
      <c r="D8046" s="3" t="str">
        <f>YEAR(Datos_Consumo[[#This Row],[FECHA]])&amp;"-"&amp;MONTH(Datos_Consumo[[#This Row],[FECHA]])</f>
        <v>2018-10</v>
      </c>
    </row>
    <row r="8047" spans="1:4" x14ac:dyDescent="0.25">
      <c r="A8047" t="s">
        <v>3351</v>
      </c>
      <c r="B8047">
        <v>36</v>
      </c>
      <c r="C8047" s="54">
        <v>43405</v>
      </c>
      <c r="D8047" s="3" t="str">
        <f>YEAR(Datos_Consumo[[#This Row],[FECHA]])&amp;"-"&amp;MONTH(Datos_Consumo[[#This Row],[FECHA]])</f>
        <v>2018-11</v>
      </c>
    </row>
    <row r="8048" spans="1:4" x14ac:dyDescent="0.25">
      <c r="A8048" t="s">
        <v>3351</v>
      </c>
      <c r="B8048">
        <v>12</v>
      </c>
      <c r="C8048" s="54">
        <v>43435</v>
      </c>
      <c r="D8048" s="3" t="str">
        <f>YEAR(Datos_Consumo[[#This Row],[FECHA]])&amp;"-"&amp;MONTH(Datos_Consumo[[#This Row],[FECHA]])</f>
        <v>2018-12</v>
      </c>
    </row>
    <row r="8049" spans="1:4" x14ac:dyDescent="0.25">
      <c r="A8049" t="s">
        <v>3351</v>
      </c>
      <c r="B8049">
        <v>4</v>
      </c>
      <c r="C8049" s="54">
        <v>43466</v>
      </c>
      <c r="D8049" s="3" t="str">
        <f>YEAR(Datos_Consumo[[#This Row],[FECHA]])&amp;"-"&amp;MONTH(Datos_Consumo[[#This Row],[FECHA]])</f>
        <v>2019-1</v>
      </c>
    </row>
    <row r="8050" spans="1:4" x14ac:dyDescent="0.25">
      <c r="A8050" t="s">
        <v>3352</v>
      </c>
      <c r="B8050">
        <v>10</v>
      </c>
      <c r="C8050" s="54">
        <v>43313</v>
      </c>
      <c r="D8050" s="3" t="str">
        <f>YEAR(Datos_Consumo[[#This Row],[FECHA]])&amp;"-"&amp;MONTH(Datos_Consumo[[#This Row],[FECHA]])</f>
        <v>2018-8</v>
      </c>
    </row>
    <row r="8051" spans="1:4" x14ac:dyDescent="0.25">
      <c r="A8051" t="s">
        <v>3352</v>
      </c>
      <c r="B8051">
        <v>4</v>
      </c>
      <c r="C8051" s="54">
        <v>43344</v>
      </c>
      <c r="D8051" s="3" t="str">
        <f>YEAR(Datos_Consumo[[#This Row],[FECHA]])&amp;"-"&amp;MONTH(Datos_Consumo[[#This Row],[FECHA]])</f>
        <v>2018-9</v>
      </c>
    </row>
    <row r="8052" spans="1:4" x14ac:dyDescent="0.25">
      <c r="A8052" t="s">
        <v>3352</v>
      </c>
      <c r="B8052">
        <v>5</v>
      </c>
      <c r="C8052" s="54">
        <v>43374</v>
      </c>
      <c r="D8052" s="3" t="str">
        <f>YEAR(Datos_Consumo[[#This Row],[FECHA]])&amp;"-"&amp;MONTH(Datos_Consumo[[#This Row],[FECHA]])</f>
        <v>2018-10</v>
      </c>
    </row>
    <row r="8053" spans="1:4" x14ac:dyDescent="0.25">
      <c r="A8053" t="s">
        <v>3352</v>
      </c>
      <c r="B8053">
        <v>6</v>
      </c>
      <c r="C8053" s="54">
        <v>43435</v>
      </c>
      <c r="D8053" s="3" t="str">
        <f>YEAR(Datos_Consumo[[#This Row],[FECHA]])&amp;"-"&amp;MONTH(Datos_Consumo[[#This Row],[FECHA]])</f>
        <v>2018-12</v>
      </c>
    </row>
    <row r="8054" spans="1:4" x14ac:dyDescent="0.25">
      <c r="A8054" t="s">
        <v>3352</v>
      </c>
      <c r="B8054">
        <v>5</v>
      </c>
      <c r="C8054" s="54">
        <v>43466</v>
      </c>
      <c r="D8054" s="3" t="str">
        <f>YEAR(Datos_Consumo[[#This Row],[FECHA]])&amp;"-"&amp;MONTH(Datos_Consumo[[#This Row],[FECHA]])</f>
        <v>2019-1</v>
      </c>
    </row>
    <row r="8055" spans="1:4" x14ac:dyDescent="0.25">
      <c r="A8055" t="s">
        <v>3353</v>
      </c>
      <c r="B8055">
        <v>10</v>
      </c>
      <c r="C8055" s="54">
        <v>43313</v>
      </c>
      <c r="D8055" s="3" t="str">
        <f>YEAR(Datos_Consumo[[#This Row],[FECHA]])&amp;"-"&amp;MONTH(Datos_Consumo[[#This Row],[FECHA]])</f>
        <v>2018-8</v>
      </c>
    </row>
    <row r="8056" spans="1:4" x14ac:dyDescent="0.25">
      <c r="A8056" t="s">
        <v>3353</v>
      </c>
      <c r="B8056">
        <v>5</v>
      </c>
      <c r="C8056" s="54">
        <v>43344</v>
      </c>
      <c r="D8056" s="3" t="str">
        <f>YEAR(Datos_Consumo[[#This Row],[FECHA]])&amp;"-"&amp;MONTH(Datos_Consumo[[#This Row],[FECHA]])</f>
        <v>2018-9</v>
      </c>
    </row>
    <row r="8057" spans="1:4" x14ac:dyDescent="0.25">
      <c r="A8057" t="s">
        <v>3354</v>
      </c>
      <c r="B8057">
        <v>10</v>
      </c>
      <c r="C8057" s="54">
        <v>43313</v>
      </c>
      <c r="D8057" s="3" t="str">
        <f>YEAR(Datos_Consumo[[#This Row],[FECHA]])&amp;"-"&amp;MONTH(Datos_Consumo[[#This Row],[FECHA]])</f>
        <v>2018-8</v>
      </c>
    </row>
    <row r="8058" spans="1:4" x14ac:dyDescent="0.25">
      <c r="A8058" t="s">
        <v>3354</v>
      </c>
      <c r="B8058">
        <v>10</v>
      </c>
      <c r="C8058" s="54">
        <v>43344</v>
      </c>
      <c r="D8058" s="3" t="str">
        <f>YEAR(Datos_Consumo[[#This Row],[FECHA]])&amp;"-"&amp;MONTH(Datos_Consumo[[#This Row],[FECHA]])</f>
        <v>2018-9</v>
      </c>
    </row>
    <row r="8059" spans="1:4" x14ac:dyDescent="0.25">
      <c r="A8059" t="s">
        <v>3354</v>
      </c>
      <c r="B8059">
        <v>20</v>
      </c>
      <c r="C8059" s="54">
        <v>43374</v>
      </c>
      <c r="D8059" s="3" t="str">
        <f>YEAR(Datos_Consumo[[#This Row],[FECHA]])&amp;"-"&amp;MONTH(Datos_Consumo[[#This Row],[FECHA]])</f>
        <v>2018-10</v>
      </c>
    </row>
    <row r="8060" spans="1:4" x14ac:dyDescent="0.25">
      <c r="A8060" t="s">
        <v>3354</v>
      </c>
      <c r="B8060">
        <v>60</v>
      </c>
      <c r="C8060" s="54">
        <v>43405</v>
      </c>
      <c r="D8060" s="3" t="str">
        <f>YEAR(Datos_Consumo[[#This Row],[FECHA]])&amp;"-"&amp;MONTH(Datos_Consumo[[#This Row],[FECHA]])</f>
        <v>2018-11</v>
      </c>
    </row>
    <row r="8061" spans="1:4" x14ac:dyDescent="0.25">
      <c r="A8061" t="s">
        <v>3354</v>
      </c>
      <c r="B8061">
        <v>10</v>
      </c>
      <c r="C8061" s="54">
        <v>43435</v>
      </c>
      <c r="D8061" s="3" t="str">
        <f>YEAR(Datos_Consumo[[#This Row],[FECHA]])&amp;"-"&amp;MONTH(Datos_Consumo[[#This Row],[FECHA]])</f>
        <v>2018-12</v>
      </c>
    </row>
    <row r="8062" spans="1:4" x14ac:dyDescent="0.25">
      <c r="A8062" t="s">
        <v>3355</v>
      </c>
      <c r="B8062">
        <v>40</v>
      </c>
      <c r="C8062" s="54">
        <v>43313</v>
      </c>
      <c r="D8062" s="3" t="str">
        <f>YEAR(Datos_Consumo[[#This Row],[FECHA]])&amp;"-"&amp;MONTH(Datos_Consumo[[#This Row],[FECHA]])</f>
        <v>2018-8</v>
      </c>
    </row>
    <row r="8063" spans="1:4" x14ac:dyDescent="0.25">
      <c r="A8063" t="s">
        <v>3355</v>
      </c>
      <c r="B8063">
        <v>240</v>
      </c>
      <c r="C8063" s="54">
        <v>43344</v>
      </c>
      <c r="D8063" s="3" t="str">
        <f>YEAR(Datos_Consumo[[#This Row],[FECHA]])&amp;"-"&amp;MONTH(Datos_Consumo[[#This Row],[FECHA]])</f>
        <v>2018-9</v>
      </c>
    </row>
    <row r="8064" spans="1:4" x14ac:dyDescent="0.25">
      <c r="A8064" t="s">
        <v>3355</v>
      </c>
      <c r="B8064">
        <v>250</v>
      </c>
      <c r="C8064" s="54">
        <v>43374</v>
      </c>
      <c r="D8064" s="3" t="str">
        <f>YEAR(Datos_Consumo[[#This Row],[FECHA]])&amp;"-"&amp;MONTH(Datos_Consumo[[#This Row],[FECHA]])</f>
        <v>2018-10</v>
      </c>
    </row>
    <row r="8065" spans="1:4" x14ac:dyDescent="0.25">
      <c r="A8065" t="s">
        <v>3355</v>
      </c>
      <c r="B8065">
        <v>130</v>
      </c>
      <c r="C8065" s="54">
        <v>43405</v>
      </c>
      <c r="D8065" s="3" t="str">
        <f>YEAR(Datos_Consumo[[#This Row],[FECHA]])&amp;"-"&amp;MONTH(Datos_Consumo[[#This Row],[FECHA]])</f>
        <v>2018-11</v>
      </c>
    </row>
    <row r="8066" spans="1:4" x14ac:dyDescent="0.25">
      <c r="A8066" t="s">
        <v>3355</v>
      </c>
      <c r="B8066">
        <v>250</v>
      </c>
      <c r="C8066" s="54">
        <v>43435</v>
      </c>
      <c r="D8066" s="3" t="str">
        <f>YEAR(Datos_Consumo[[#This Row],[FECHA]])&amp;"-"&amp;MONTH(Datos_Consumo[[#This Row],[FECHA]])</f>
        <v>2018-12</v>
      </c>
    </row>
    <row r="8067" spans="1:4" x14ac:dyDescent="0.25">
      <c r="A8067" t="s">
        <v>3356</v>
      </c>
      <c r="B8067">
        <v>67</v>
      </c>
      <c r="C8067" s="54">
        <v>43313</v>
      </c>
      <c r="D8067" s="3" t="str">
        <f>YEAR(Datos_Consumo[[#This Row],[FECHA]])&amp;"-"&amp;MONTH(Datos_Consumo[[#This Row],[FECHA]])</f>
        <v>2018-8</v>
      </c>
    </row>
    <row r="8068" spans="1:4" x14ac:dyDescent="0.25">
      <c r="A8068" t="s">
        <v>3356</v>
      </c>
      <c r="B8068">
        <v>52</v>
      </c>
      <c r="C8068" s="54">
        <v>43344</v>
      </c>
      <c r="D8068" s="3" t="str">
        <f>YEAR(Datos_Consumo[[#This Row],[FECHA]])&amp;"-"&amp;MONTH(Datos_Consumo[[#This Row],[FECHA]])</f>
        <v>2018-9</v>
      </c>
    </row>
    <row r="8069" spans="1:4" x14ac:dyDescent="0.25">
      <c r="A8069" t="s">
        <v>3356</v>
      </c>
      <c r="B8069">
        <v>70</v>
      </c>
      <c r="C8069" s="54">
        <v>43374</v>
      </c>
      <c r="D8069" s="3" t="str">
        <f>YEAR(Datos_Consumo[[#This Row],[FECHA]])&amp;"-"&amp;MONTH(Datos_Consumo[[#This Row],[FECHA]])</f>
        <v>2018-10</v>
      </c>
    </row>
    <row r="8070" spans="1:4" x14ac:dyDescent="0.25">
      <c r="A8070" t="s">
        <v>3356</v>
      </c>
      <c r="B8070">
        <v>80</v>
      </c>
      <c r="C8070" s="54">
        <v>43405</v>
      </c>
      <c r="D8070" s="3" t="str">
        <f>YEAR(Datos_Consumo[[#This Row],[FECHA]])&amp;"-"&amp;MONTH(Datos_Consumo[[#This Row],[FECHA]])</f>
        <v>2018-11</v>
      </c>
    </row>
    <row r="8071" spans="1:4" x14ac:dyDescent="0.25">
      <c r="A8071" t="s">
        <v>3356</v>
      </c>
      <c r="B8071">
        <v>36</v>
      </c>
      <c r="C8071" s="54">
        <v>43435</v>
      </c>
      <c r="D8071" s="3" t="str">
        <f>YEAR(Datos_Consumo[[#This Row],[FECHA]])&amp;"-"&amp;MONTH(Datos_Consumo[[#This Row],[FECHA]])</f>
        <v>2018-12</v>
      </c>
    </row>
    <row r="8072" spans="1:4" x14ac:dyDescent="0.25">
      <c r="A8072" t="s">
        <v>3356</v>
      </c>
      <c r="B8072">
        <v>25</v>
      </c>
      <c r="C8072" s="54">
        <v>43466</v>
      </c>
      <c r="D8072" s="3" t="str">
        <f>YEAR(Datos_Consumo[[#This Row],[FECHA]])&amp;"-"&amp;MONTH(Datos_Consumo[[#This Row],[FECHA]])</f>
        <v>2019-1</v>
      </c>
    </row>
    <row r="8073" spans="1:4" x14ac:dyDescent="0.25">
      <c r="A8073" t="s">
        <v>3357</v>
      </c>
      <c r="B8073">
        <v>53</v>
      </c>
      <c r="C8073" s="54">
        <v>43313</v>
      </c>
      <c r="D8073" s="3" t="str">
        <f>YEAR(Datos_Consumo[[#This Row],[FECHA]])&amp;"-"&amp;MONTH(Datos_Consumo[[#This Row],[FECHA]])</f>
        <v>2018-8</v>
      </c>
    </row>
    <row r="8074" spans="1:4" x14ac:dyDescent="0.25">
      <c r="A8074" t="s">
        <v>3357</v>
      </c>
      <c r="B8074">
        <v>83</v>
      </c>
      <c r="C8074" s="54">
        <v>43344</v>
      </c>
      <c r="D8074" s="3" t="str">
        <f>YEAR(Datos_Consumo[[#This Row],[FECHA]])&amp;"-"&amp;MONTH(Datos_Consumo[[#This Row],[FECHA]])</f>
        <v>2018-9</v>
      </c>
    </row>
    <row r="8075" spans="1:4" x14ac:dyDescent="0.25">
      <c r="A8075" t="s">
        <v>3357</v>
      </c>
      <c r="B8075">
        <v>146</v>
      </c>
      <c r="C8075" s="54">
        <v>43374</v>
      </c>
      <c r="D8075" s="3" t="str">
        <f>YEAR(Datos_Consumo[[#This Row],[FECHA]])&amp;"-"&amp;MONTH(Datos_Consumo[[#This Row],[FECHA]])</f>
        <v>2018-10</v>
      </c>
    </row>
    <row r="8076" spans="1:4" x14ac:dyDescent="0.25">
      <c r="A8076" t="s">
        <v>3357</v>
      </c>
      <c r="B8076">
        <v>75</v>
      </c>
      <c r="C8076" s="54">
        <v>43405</v>
      </c>
      <c r="D8076" s="3" t="str">
        <f>YEAR(Datos_Consumo[[#This Row],[FECHA]])&amp;"-"&amp;MONTH(Datos_Consumo[[#This Row],[FECHA]])</f>
        <v>2018-11</v>
      </c>
    </row>
    <row r="8077" spans="1:4" x14ac:dyDescent="0.25">
      <c r="A8077" t="s">
        <v>3357</v>
      </c>
      <c r="B8077">
        <v>90</v>
      </c>
      <c r="C8077" s="54">
        <v>43435</v>
      </c>
      <c r="D8077" s="3" t="str">
        <f>YEAR(Datos_Consumo[[#This Row],[FECHA]])&amp;"-"&amp;MONTH(Datos_Consumo[[#This Row],[FECHA]])</f>
        <v>2018-12</v>
      </c>
    </row>
    <row r="8078" spans="1:4" x14ac:dyDescent="0.25">
      <c r="A8078" t="s">
        <v>3357</v>
      </c>
      <c r="B8078">
        <v>35</v>
      </c>
      <c r="C8078" s="54">
        <v>43466</v>
      </c>
      <c r="D8078" s="3" t="str">
        <f>YEAR(Datos_Consumo[[#This Row],[FECHA]])&amp;"-"&amp;MONTH(Datos_Consumo[[#This Row],[FECHA]])</f>
        <v>2019-1</v>
      </c>
    </row>
    <row r="8079" spans="1:4" x14ac:dyDescent="0.25">
      <c r="A8079" t="s">
        <v>3358</v>
      </c>
      <c r="B8079">
        <v>10</v>
      </c>
      <c r="C8079" s="54">
        <v>43313</v>
      </c>
      <c r="D8079" s="3" t="str">
        <f>YEAR(Datos_Consumo[[#This Row],[FECHA]])&amp;"-"&amp;MONTH(Datos_Consumo[[#This Row],[FECHA]])</f>
        <v>2018-8</v>
      </c>
    </row>
    <row r="8080" spans="1:4" x14ac:dyDescent="0.25">
      <c r="A8080" t="s">
        <v>3358</v>
      </c>
      <c r="B8080">
        <v>6</v>
      </c>
      <c r="C8080" s="54">
        <v>43344</v>
      </c>
      <c r="D8080" s="3" t="str">
        <f>YEAR(Datos_Consumo[[#This Row],[FECHA]])&amp;"-"&amp;MONTH(Datos_Consumo[[#This Row],[FECHA]])</f>
        <v>2018-9</v>
      </c>
    </row>
    <row r="8081" spans="1:4" x14ac:dyDescent="0.25">
      <c r="A8081" t="s">
        <v>3358</v>
      </c>
      <c r="B8081">
        <v>3</v>
      </c>
      <c r="C8081" s="54">
        <v>43374</v>
      </c>
      <c r="D8081" s="3" t="str">
        <f>YEAR(Datos_Consumo[[#This Row],[FECHA]])&amp;"-"&amp;MONTH(Datos_Consumo[[#This Row],[FECHA]])</f>
        <v>2018-10</v>
      </c>
    </row>
    <row r="8082" spans="1:4" x14ac:dyDescent="0.25">
      <c r="A8082" t="s">
        <v>3358</v>
      </c>
      <c r="B8082">
        <v>15</v>
      </c>
      <c r="C8082" s="54">
        <v>43405</v>
      </c>
      <c r="D8082" s="3" t="str">
        <f>YEAR(Datos_Consumo[[#This Row],[FECHA]])&amp;"-"&amp;MONTH(Datos_Consumo[[#This Row],[FECHA]])</f>
        <v>2018-11</v>
      </c>
    </row>
    <row r="8083" spans="1:4" x14ac:dyDescent="0.25">
      <c r="A8083" t="s">
        <v>3358</v>
      </c>
      <c r="B8083">
        <v>22</v>
      </c>
      <c r="C8083" s="54">
        <v>43435</v>
      </c>
      <c r="D8083" s="3" t="str">
        <f>YEAR(Datos_Consumo[[#This Row],[FECHA]])&amp;"-"&amp;MONTH(Datos_Consumo[[#This Row],[FECHA]])</f>
        <v>2018-12</v>
      </c>
    </row>
    <row r="8084" spans="1:4" x14ac:dyDescent="0.25">
      <c r="A8084" t="s">
        <v>3358</v>
      </c>
      <c r="B8084">
        <v>20</v>
      </c>
      <c r="C8084" s="54">
        <v>43466</v>
      </c>
      <c r="D8084" s="3" t="str">
        <f>YEAR(Datos_Consumo[[#This Row],[FECHA]])&amp;"-"&amp;MONTH(Datos_Consumo[[#This Row],[FECHA]])</f>
        <v>2019-1</v>
      </c>
    </row>
    <row r="8085" spans="1:4" x14ac:dyDescent="0.25">
      <c r="A8085" t="s">
        <v>3359</v>
      </c>
      <c r="B8085">
        <v>10</v>
      </c>
      <c r="C8085" s="54">
        <v>43344</v>
      </c>
      <c r="D8085" s="3" t="str">
        <f>YEAR(Datos_Consumo[[#This Row],[FECHA]])&amp;"-"&amp;MONTH(Datos_Consumo[[#This Row],[FECHA]])</f>
        <v>2018-9</v>
      </c>
    </row>
    <row r="8086" spans="1:4" x14ac:dyDescent="0.25">
      <c r="A8086" t="s">
        <v>3359</v>
      </c>
      <c r="B8086">
        <v>20</v>
      </c>
      <c r="C8086" s="54">
        <v>43435</v>
      </c>
      <c r="D8086" s="3" t="str">
        <f>YEAR(Datos_Consumo[[#This Row],[FECHA]])&amp;"-"&amp;MONTH(Datos_Consumo[[#This Row],[FECHA]])</f>
        <v>2018-12</v>
      </c>
    </row>
    <row r="8087" spans="1:4" x14ac:dyDescent="0.25">
      <c r="A8087" t="s">
        <v>3360</v>
      </c>
      <c r="B8087">
        <v>117</v>
      </c>
      <c r="C8087" s="54">
        <v>43313</v>
      </c>
      <c r="D8087" s="3" t="str">
        <f>YEAR(Datos_Consumo[[#This Row],[FECHA]])&amp;"-"&amp;MONTH(Datos_Consumo[[#This Row],[FECHA]])</f>
        <v>2018-8</v>
      </c>
    </row>
    <row r="8088" spans="1:4" x14ac:dyDescent="0.25">
      <c r="A8088" t="s">
        <v>3360</v>
      </c>
      <c r="B8088">
        <v>23</v>
      </c>
      <c r="C8088" s="54">
        <v>43344</v>
      </c>
      <c r="D8088" s="3" t="str">
        <f>YEAR(Datos_Consumo[[#This Row],[FECHA]])&amp;"-"&amp;MONTH(Datos_Consumo[[#This Row],[FECHA]])</f>
        <v>2018-9</v>
      </c>
    </row>
    <row r="8089" spans="1:4" x14ac:dyDescent="0.25">
      <c r="A8089" t="s">
        <v>3360</v>
      </c>
      <c r="B8089">
        <v>40</v>
      </c>
      <c r="C8089" s="54">
        <v>43374</v>
      </c>
      <c r="D8089" s="3" t="str">
        <f>YEAR(Datos_Consumo[[#This Row],[FECHA]])&amp;"-"&amp;MONTH(Datos_Consumo[[#This Row],[FECHA]])</f>
        <v>2018-10</v>
      </c>
    </row>
    <row r="8090" spans="1:4" x14ac:dyDescent="0.25">
      <c r="A8090" t="s">
        <v>3360</v>
      </c>
      <c r="B8090">
        <v>108</v>
      </c>
      <c r="C8090" s="54">
        <v>43405</v>
      </c>
      <c r="D8090" s="3" t="str">
        <f>YEAR(Datos_Consumo[[#This Row],[FECHA]])&amp;"-"&amp;MONTH(Datos_Consumo[[#This Row],[FECHA]])</f>
        <v>2018-11</v>
      </c>
    </row>
    <row r="8091" spans="1:4" x14ac:dyDescent="0.25">
      <c r="A8091" t="s">
        <v>3360</v>
      </c>
      <c r="B8091">
        <v>40</v>
      </c>
      <c r="C8091" s="54">
        <v>43435</v>
      </c>
      <c r="D8091" s="3" t="str">
        <f>YEAR(Datos_Consumo[[#This Row],[FECHA]])&amp;"-"&amp;MONTH(Datos_Consumo[[#This Row],[FECHA]])</f>
        <v>2018-12</v>
      </c>
    </row>
    <row r="8092" spans="1:4" x14ac:dyDescent="0.25">
      <c r="A8092" t="s">
        <v>3360</v>
      </c>
      <c r="B8092">
        <v>13</v>
      </c>
      <c r="C8092" s="54">
        <v>43466</v>
      </c>
      <c r="D8092" s="3" t="str">
        <f>YEAR(Datos_Consumo[[#This Row],[FECHA]])&amp;"-"&amp;MONTH(Datos_Consumo[[#This Row],[FECHA]])</f>
        <v>2019-1</v>
      </c>
    </row>
    <row r="8093" spans="1:4" x14ac:dyDescent="0.25">
      <c r="A8093" t="s">
        <v>3361</v>
      </c>
      <c r="B8093">
        <v>50</v>
      </c>
      <c r="C8093" s="54">
        <v>43313</v>
      </c>
      <c r="D8093" s="3" t="str">
        <f>YEAR(Datos_Consumo[[#This Row],[FECHA]])&amp;"-"&amp;MONTH(Datos_Consumo[[#This Row],[FECHA]])</f>
        <v>2018-8</v>
      </c>
    </row>
    <row r="8094" spans="1:4" x14ac:dyDescent="0.25">
      <c r="A8094" t="s">
        <v>3362</v>
      </c>
      <c r="B8094">
        <v>10</v>
      </c>
      <c r="C8094" s="54">
        <v>43344</v>
      </c>
      <c r="D8094" s="3" t="str">
        <f>YEAR(Datos_Consumo[[#This Row],[FECHA]])&amp;"-"&amp;MONTH(Datos_Consumo[[#This Row],[FECHA]])</f>
        <v>2018-9</v>
      </c>
    </row>
    <row r="8095" spans="1:4" x14ac:dyDescent="0.25">
      <c r="A8095" t="s">
        <v>3362</v>
      </c>
      <c r="B8095">
        <v>10</v>
      </c>
      <c r="C8095" s="54">
        <v>43466</v>
      </c>
      <c r="D8095" s="3" t="str">
        <f>YEAR(Datos_Consumo[[#This Row],[FECHA]])&amp;"-"&amp;MONTH(Datos_Consumo[[#This Row],[FECHA]])</f>
        <v>2019-1</v>
      </c>
    </row>
    <row r="8096" spans="1:4" x14ac:dyDescent="0.25">
      <c r="A8096" t="s">
        <v>3363</v>
      </c>
      <c r="B8096">
        <v>200</v>
      </c>
      <c r="C8096" s="54">
        <v>43313</v>
      </c>
      <c r="D8096" s="3" t="str">
        <f>YEAR(Datos_Consumo[[#This Row],[FECHA]])&amp;"-"&amp;MONTH(Datos_Consumo[[#This Row],[FECHA]])</f>
        <v>2018-8</v>
      </c>
    </row>
    <row r="8097" spans="1:4" x14ac:dyDescent="0.25">
      <c r="A8097" t="s">
        <v>3363</v>
      </c>
      <c r="B8097">
        <v>50</v>
      </c>
      <c r="C8097" s="54">
        <v>43344</v>
      </c>
      <c r="D8097" s="3" t="str">
        <f>YEAR(Datos_Consumo[[#This Row],[FECHA]])&amp;"-"&amp;MONTH(Datos_Consumo[[#This Row],[FECHA]])</f>
        <v>2018-9</v>
      </c>
    </row>
    <row r="8098" spans="1:4" x14ac:dyDescent="0.25">
      <c r="A8098" t="s">
        <v>3363</v>
      </c>
      <c r="B8098">
        <v>20</v>
      </c>
      <c r="C8098" s="54">
        <v>43374</v>
      </c>
      <c r="D8098" s="3" t="str">
        <f>YEAR(Datos_Consumo[[#This Row],[FECHA]])&amp;"-"&amp;MONTH(Datos_Consumo[[#This Row],[FECHA]])</f>
        <v>2018-10</v>
      </c>
    </row>
    <row r="8099" spans="1:4" x14ac:dyDescent="0.25">
      <c r="A8099" t="s">
        <v>3363</v>
      </c>
      <c r="B8099">
        <v>20</v>
      </c>
      <c r="C8099" s="54">
        <v>43405</v>
      </c>
      <c r="D8099" s="3" t="str">
        <f>YEAR(Datos_Consumo[[#This Row],[FECHA]])&amp;"-"&amp;MONTH(Datos_Consumo[[#This Row],[FECHA]])</f>
        <v>2018-11</v>
      </c>
    </row>
    <row r="8100" spans="1:4" x14ac:dyDescent="0.25">
      <c r="A8100" t="s">
        <v>3363</v>
      </c>
      <c r="B8100">
        <v>80</v>
      </c>
      <c r="C8100" s="54">
        <v>43435</v>
      </c>
      <c r="D8100" s="3" t="str">
        <f>YEAR(Datos_Consumo[[#This Row],[FECHA]])&amp;"-"&amp;MONTH(Datos_Consumo[[#This Row],[FECHA]])</f>
        <v>2018-12</v>
      </c>
    </row>
    <row r="8101" spans="1:4" x14ac:dyDescent="0.25">
      <c r="A8101" t="s">
        <v>3363</v>
      </c>
      <c r="B8101">
        <v>100</v>
      </c>
      <c r="C8101" s="54">
        <v>43466</v>
      </c>
      <c r="D8101" s="3" t="str">
        <f>YEAR(Datos_Consumo[[#This Row],[FECHA]])&amp;"-"&amp;MONTH(Datos_Consumo[[#This Row],[FECHA]])</f>
        <v>2019-1</v>
      </c>
    </row>
    <row r="8102" spans="1:4" x14ac:dyDescent="0.25">
      <c r="A8102" t="s">
        <v>3364</v>
      </c>
      <c r="B8102">
        <v>15</v>
      </c>
      <c r="C8102" s="54">
        <v>43313</v>
      </c>
      <c r="D8102" s="3" t="str">
        <f>YEAR(Datos_Consumo[[#This Row],[FECHA]])&amp;"-"&amp;MONTH(Datos_Consumo[[#This Row],[FECHA]])</f>
        <v>2018-8</v>
      </c>
    </row>
    <row r="8103" spans="1:4" x14ac:dyDescent="0.25">
      <c r="A8103" t="s">
        <v>3364</v>
      </c>
      <c r="B8103">
        <v>10</v>
      </c>
      <c r="C8103" s="54">
        <v>43344</v>
      </c>
      <c r="D8103" s="3" t="str">
        <f>YEAR(Datos_Consumo[[#This Row],[FECHA]])&amp;"-"&amp;MONTH(Datos_Consumo[[#This Row],[FECHA]])</f>
        <v>2018-9</v>
      </c>
    </row>
    <row r="8104" spans="1:4" x14ac:dyDescent="0.25">
      <c r="A8104" t="s">
        <v>3364</v>
      </c>
      <c r="B8104">
        <v>40</v>
      </c>
      <c r="C8104" s="54">
        <v>43405</v>
      </c>
      <c r="D8104" s="3" t="str">
        <f>YEAR(Datos_Consumo[[#This Row],[FECHA]])&amp;"-"&amp;MONTH(Datos_Consumo[[#This Row],[FECHA]])</f>
        <v>2018-11</v>
      </c>
    </row>
    <row r="8105" spans="1:4" x14ac:dyDescent="0.25">
      <c r="A8105" t="s">
        <v>3365</v>
      </c>
      <c r="B8105">
        <v>10</v>
      </c>
      <c r="C8105" s="54">
        <v>43313</v>
      </c>
      <c r="D8105" s="3" t="str">
        <f>YEAR(Datos_Consumo[[#This Row],[FECHA]])&amp;"-"&amp;MONTH(Datos_Consumo[[#This Row],[FECHA]])</f>
        <v>2018-8</v>
      </c>
    </row>
    <row r="8106" spans="1:4" x14ac:dyDescent="0.25">
      <c r="A8106" t="s">
        <v>3365</v>
      </c>
      <c r="B8106">
        <v>10</v>
      </c>
      <c r="C8106" s="54">
        <v>43344</v>
      </c>
      <c r="D8106" s="3" t="str">
        <f>YEAR(Datos_Consumo[[#This Row],[FECHA]])&amp;"-"&amp;MONTH(Datos_Consumo[[#This Row],[FECHA]])</f>
        <v>2018-9</v>
      </c>
    </row>
    <row r="8107" spans="1:4" x14ac:dyDescent="0.25">
      <c r="A8107" t="s">
        <v>3366</v>
      </c>
      <c r="B8107">
        <v>10</v>
      </c>
      <c r="C8107" s="54">
        <v>43313</v>
      </c>
      <c r="D8107" s="3" t="str">
        <f>YEAR(Datos_Consumo[[#This Row],[FECHA]])&amp;"-"&amp;MONTH(Datos_Consumo[[#This Row],[FECHA]])</f>
        <v>2018-8</v>
      </c>
    </row>
    <row r="8108" spans="1:4" x14ac:dyDescent="0.25">
      <c r="A8108" t="s">
        <v>3366</v>
      </c>
      <c r="B8108">
        <v>15</v>
      </c>
      <c r="C8108" s="54">
        <v>43344</v>
      </c>
      <c r="D8108" s="3" t="str">
        <f>YEAR(Datos_Consumo[[#This Row],[FECHA]])&amp;"-"&amp;MONTH(Datos_Consumo[[#This Row],[FECHA]])</f>
        <v>2018-9</v>
      </c>
    </row>
    <row r="8109" spans="1:4" x14ac:dyDescent="0.25">
      <c r="A8109" t="s">
        <v>3366</v>
      </c>
      <c r="B8109">
        <v>5</v>
      </c>
      <c r="C8109" s="54">
        <v>43374</v>
      </c>
      <c r="D8109" s="3" t="str">
        <f>YEAR(Datos_Consumo[[#This Row],[FECHA]])&amp;"-"&amp;MONTH(Datos_Consumo[[#This Row],[FECHA]])</f>
        <v>2018-10</v>
      </c>
    </row>
    <row r="8110" spans="1:4" x14ac:dyDescent="0.25">
      <c r="A8110" t="s">
        <v>3366</v>
      </c>
      <c r="B8110">
        <v>30</v>
      </c>
      <c r="C8110" s="54">
        <v>43405</v>
      </c>
      <c r="D8110" s="3" t="str">
        <f>YEAR(Datos_Consumo[[#This Row],[FECHA]])&amp;"-"&amp;MONTH(Datos_Consumo[[#This Row],[FECHA]])</f>
        <v>2018-11</v>
      </c>
    </row>
    <row r="8111" spans="1:4" x14ac:dyDescent="0.25">
      <c r="A8111" t="s">
        <v>3366</v>
      </c>
      <c r="B8111">
        <v>5</v>
      </c>
      <c r="C8111" s="54">
        <v>43435</v>
      </c>
      <c r="D8111" s="3" t="str">
        <f>YEAR(Datos_Consumo[[#This Row],[FECHA]])&amp;"-"&amp;MONTH(Datos_Consumo[[#This Row],[FECHA]])</f>
        <v>2018-12</v>
      </c>
    </row>
    <row r="8112" spans="1:4" x14ac:dyDescent="0.25">
      <c r="A8112" t="s">
        <v>3367</v>
      </c>
      <c r="B8112">
        <v>2</v>
      </c>
      <c r="C8112" s="54">
        <v>43344</v>
      </c>
      <c r="D8112" s="3" t="str">
        <f>YEAR(Datos_Consumo[[#This Row],[FECHA]])&amp;"-"&amp;MONTH(Datos_Consumo[[#This Row],[FECHA]])</f>
        <v>2018-9</v>
      </c>
    </row>
    <row r="8113" spans="1:4" x14ac:dyDescent="0.25">
      <c r="A8113" t="s">
        <v>3367</v>
      </c>
      <c r="B8113">
        <v>3</v>
      </c>
      <c r="C8113" s="54">
        <v>43405</v>
      </c>
      <c r="D8113" s="3" t="str">
        <f>YEAR(Datos_Consumo[[#This Row],[FECHA]])&amp;"-"&amp;MONTH(Datos_Consumo[[#This Row],[FECHA]])</f>
        <v>2018-11</v>
      </c>
    </row>
    <row r="8114" spans="1:4" x14ac:dyDescent="0.25">
      <c r="A8114" t="s">
        <v>3368</v>
      </c>
      <c r="B8114">
        <v>12</v>
      </c>
      <c r="C8114" s="54">
        <v>43405</v>
      </c>
      <c r="D8114" s="3" t="str">
        <f>YEAR(Datos_Consumo[[#This Row],[FECHA]])&amp;"-"&amp;MONTH(Datos_Consumo[[#This Row],[FECHA]])</f>
        <v>2018-11</v>
      </c>
    </row>
    <row r="8115" spans="1:4" x14ac:dyDescent="0.25">
      <c r="A8115" t="s">
        <v>3368</v>
      </c>
      <c r="B8115">
        <v>11</v>
      </c>
      <c r="C8115" s="54">
        <v>43466</v>
      </c>
      <c r="D8115" s="3" t="str">
        <f>YEAR(Datos_Consumo[[#This Row],[FECHA]])&amp;"-"&amp;MONTH(Datos_Consumo[[#This Row],[FECHA]])</f>
        <v>2019-1</v>
      </c>
    </row>
    <row r="8116" spans="1:4" x14ac:dyDescent="0.25">
      <c r="A8116" t="s">
        <v>3369</v>
      </c>
      <c r="B8116">
        <v>20</v>
      </c>
      <c r="C8116" s="54">
        <v>43313</v>
      </c>
      <c r="D8116" s="3" t="str">
        <f>YEAR(Datos_Consumo[[#This Row],[FECHA]])&amp;"-"&amp;MONTH(Datos_Consumo[[#This Row],[FECHA]])</f>
        <v>2018-8</v>
      </c>
    </row>
    <row r="8117" spans="1:4" x14ac:dyDescent="0.25">
      <c r="A8117" t="s">
        <v>3369</v>
      </c>
      <c r="B8117">
        <v>10</v>
      </c>
      <c r="C8117" s="54">
        <v>43435</v>
      </c>
      <c r="D8117" s="3" t="str">
        <f>YEAR(Datos_Consumo[[#This Row],[FECHA]])&amp;"-"&amp;MONTH(Datos_Consumo[[#This Row],[FECHA]])</f>
        <v>2018-12</v>
      </c>
    </row>
    <row r="8118" spans="1:4" x14ac:dyDescent="0.25">
      <c r="A8118" t="s">
        <v>3369</v>
      </c>
      <c r="B8118">
        <v>3</v>
      </c>
      <c r="C8118" s="54">
        <v>43466</v>
      </c>
      <c r="D8118" s="3" t="str">
        <f>YEAR(Datos_Consumo[[#This Row],[FECHA]])&amp;"-"&amp;MONTH(Datos_Consumo[[#This Row],[FECHA]])</f>
        <v>2019-1</v>
      </c>
    </row>
    <row r="8119" spans="1:4" x14ac:dyDescent="0.25">
      <c r="A8119" t="s">
        <v>3370</v>
      </c>
      <c r="B8119">
        <v>20</v>
      </c>
      <c r="C8119" s="54">
        <v>43313</v>
      </c>
      <c r="D8119" s="3" t="str">
        <f>YEAR(Datos_Consumo[[#This Row],[FECHA]])&amp;"-"&amp;MONTH(Datos_Consumo[[#This Row],[FECHA]])</f>
        <v>2018-8</v>
      </c>
    </row>
    <row r="8120" spans="1:4" x14ac:dyDescent="0.25">
      <c r="A8120" t="s">
        <v>3370</v>
      </c>
      <c r="B8120">
        <v>10</v>
      </c>
      <c r="C8120" s="54">
        <v>43344</v>
      </c>
      <c r="D8120" s="3" t="str">
        <f>YEAR(Datos_Consumo[[#This Row],[FECHA]])&amp;"-"&amp;MONTH(Datos_Consumo[[#This Row],[FECHA]])</f>
        <v>2018-9</v>
      </c>
    </row>
    <row r="8121" spans="1:4" x14ac:dyDescent="0.25">
      <c r="A8121" t="s">
        <v>3370</v>
      </c>
      <c r="B8121">
        <v>10</v>
      </c>
      <c r="C8121" s="54">
        <v>43405</v>
      </c>
      <c r="D8121" s="3" t="str">
        <f>YEAR(Datos_Consumo[[#This Row],[FECHA]])&amp;"-"&amp;MONTH(Datos_Consumo[[#This Row],[FECHA]])</f>
        <v>2018-11</v>
      </c>
    </row>
    <row r="8122" spans="1:4" x14ac:dyDescent="0.25">
      <c r="A8122" t="s">
        <v>3370</v>
      </c>
      <c r="B8122">
        <v>20</v>
      </c>
      <c r="C8122" s="54">
        <v>43435</v>
      </c>
      <c r="D8122" s="3" t="str">
        <f>YEAR(Datos_Consumo[[#This Row],[FECHA]])&amp;"-"&amp;MONTH(Datos_Consumo[[#This Row],[FECHA]])</f>
        <v>2018-12</v>
      </c>
    </row>
    <row r="8123" spans="1:4" x14ac:dyDescent="0.25">
      <c r="A8123" t="s">
        <v>3370</v>
      </c>
      <c r="B8123">
        <v>10</v>
      </c>
      <c r="C8123" s="54">
        <v>43466</v>
      </c>
      <c r="D8123" s="3" t="str">
        <f>YEAR(Datos_Consumo[[#This Row],[FECHA]])&amp;"-"&amp;MONTH(Datos_Consumo[[#This Row],[FECHA]])</f>
        <v>2019-1</v>
      </c>
    </row>
    <row r="8124" spans="1:4" x14ac:dyDescent="0.25">
      <c r="A8124" t="s">
        <v>3371</v>
      </c>
      <c r="B8124">
        <v>20</v>
      </c>
      <c r="C8124" s="54">
        <v>43313</v>
      </c>
      <c r="D8124" s="3" t="str">
        <f>YEAR(Datos_Consumo[[#This Row],[FECHA]])&amp;"-"&amp;MONTH(Datos_Consumo[[#This Row],[FECHA]])</f>
        <v>2018-8</v>
      </c>
    </row>
    <row r="8125" spans="1:4" x14ac:dyDescent="0.25">
      <c r="A8125" t="s">
        <v>3371</v>
      </c>
      <c r="B8125">
        <v>10</v>
      </c>
      <c r="C8125" s="54">
        <v>43405</v>
      </c>
      <c r="D8125" s="3" t="str">
        <f>YEAR(Datos_Consumo[[#This Row],[FECHA]])&amp;"-"&amp;MONTH(Datos_Consumo[[#This Row],[FECHA]])</f>
        <v>2018-11</v>
      </c>
    </row>
    <row r="8126" spans="1:4" x14ac:dyDescent="0.25">
      <c r="A8126" t="s">
        <v>3372</v>
      </c>
      <c r="B8126">
        <v>10</v>
      </c>
      <c r="C8126" s="54">
        <v>43466</v>
      </c>
      <c r="D8126" s="3" t="str">
        <f>YEAR(Datos_Consumo[[#This Row],[FECHA]])&amp;"-"&amp;MONTH(Datos_Consumo[[#This Row],[FECHA]])</f>
        <v>2019-1</v>
      </c>
    </row>
    <row r="8127" spans="1:4" x14ac:dyDescent="0.25">
      <c r="A8127" t="s">
        <v>3373</v>
      </c>
      <c r="B8127">
        <v>70</v>
      </c>
      <c r="C8127" s="54">
        <v>43313</v>
      </c>
      <c r="D8127" s="3" t="str">
        <f>YEAR(Datos_Consumo[[#This Row],[FECHA]])&amp;"-"&amp;MONTH(Datos_Consumo[[#This Row],[FECHA]])</f>
        <v>2018-8</v>
      </c>
    </row>
    <row r="8128" spans="1:4" x14ac:dyDescent="0.25">
      <c r="A8128" t="s">
        <v>3373</v>
      </c>
      <c r="B8128">
        <v>50</v>
      </c>
      <c r="C8128" s="54">
        <v>43344</v>
      </c>
      <c r="D8128" s="3" t="str">
        <f>YEAR(Datos_Consumo[[#This Row],[FECHA]])&amp;"-"&amp;MONTH(Datos_Consumo[[#This Row],[FECHA]])</f>
        <v>2018-9</v>
      </c>
    </row>
    <row r="8129" spans="1:4" x14ac:dyDescent="0.25">
      <c r="A8129" t="s">
        <v>3374</v>
      </c>
      <c r="B8129">
        <v>30</v>
      </c>
      <c r="C8129" s="54">
        <v>43313</v>
      </c>
      <c r="D8129" s="3" t="str">
        <f>YEAR(Datos_Consumo[[#This Row],[FECHA]])&amp;"-"&amp;MONTH(Datos_Consumo[[#This Row],[FECHA]])</f>
        <v>2018-8</v>
      </c>
    </row>
    <row r="8130" spans="1:4" x14ac:dyDescent="0.25">
      <c r="A8130" t="s">
        <v>3374</v>
      </c>
      <c r="B8130">
        <v>60</v>
      </c>
      <c r="C8130" s="54">
        <v>43405</v>
      </c>
      <c r="D8130" s="3" t="str">
        <f>YEAR(Datos_Consumo[[#This Row],[FECHA]])&amp;"-"&amp;MONTH(Datos_Consumo[[#This Row],[FECHA]])</f>
        <v>2018-11</v>
      </c>
    </row>
    <row r="8131" spans="1:4" x14ac:dyDescent="0.25">
      <c r="A8131" t="s">
        <v>3375</v>
      </c>
      <c r="B8131">
        <v>140</v>
      </c>
      <c r="C8131" s="54">
        <v>43313</v>
      </c>
      <c r="D8131" s="3" t="str">
        <f>YEAR(Datos_Consumo[[#This Row],[FECHA]])&amp;"-"&amp;MONTH(Datos_Consumo[[#This Row],[FECHA]])</f>
        <v>2018-8</v>
      </c>
    </row>
    <row r="8132" spans="1:4" x14ac:dyDescent="0.25">
      <c r="A8132" t="s">
        <v>3375</v>
      </c>
      <c r="B8132">
        <v>10</v>
      </c>
      <c r="C8132" s="54">
        <v>43344</v>
      </c>
      <c r="D8132" s="3" t="str">
        <f>YEAR(Datos_Consumo[[#This Row],[FECHA]])&amp;"-"&amp;MONTH(Datos_Consumo[[#This Row],[FECHA]])</f>
        <v>2018-9</v>
      </c>
    </row>
    <row r="8133" spans="1:4" x14ac:dyDescent="0.25">
      <c r="A8133" t="s">
        <v>3375</v>
      </c>
      <c r="B8133">
        <v>5</v>
      </c>
      <c r="C8133" s="54">
        <v>43374</v>
      </c>
      <c r="D8133" s="3" t="str">
        <f>YEAR(Datos_Consumo[[#This Row],[FECHA]])&amp;"-"&amp;MONTH(Datos_Consumo[[#This Row],[FECHA]])</f>
        <v>2018-10</v>
      </c>
    </row>
    <row r="8134" spans="1:4" x14ac:dyDescent="0.25">
      <c r="A8134" t="s">
        <v>3375</v>
      </c>
      <c r="B8134">
        <v>70</v>
      </c>
      <c r="C8134" s="54">
        <v>43435</v>
      </c>
      <c r="D8134" s="3" t="str">
        <f>YEAR(Datos_Consumo[[#This Row],[FECHA]])&amp;"-"&amp;MONTH(Datos_Consumo[[#This Row],[FECHA]])</f>
        <v>2018-12</v>
      </c>
    </row>
    <row r="8135" spans="1:4" x14ac:dyDescent="0.25">
      <c r="A8135" t="s">
        <v>3375</v>
      </c>
      <c r="B8135">
        <v>40</v>
      </c>
      <c r="C8135" s="54">
        <v>43466</v>
      </c>
      <c r="D8135" s="3" t="str">
        <f>YEAR(Datos_Consumo[[#This Row],[FECHA]])&amp;"-"&amp;MONTH(Datos_Consumo[[#This Row],[FECHA]])</f>
        <v>2019-1</v>
      </c>
    </row>
    <row r="8136" spans="1:4" x14ac:dyDescent="0.25">
      <c r="A8136" t="s">
        <v>3376</v>
      </c>
      <c r="B8136">
        <v>30</v>
      </c>
      <c r="C8136" s="54">
        <v>43313</v>
      </c>
      <c r="D8136" s="3" t="str">
        <f>YEAR(Datos_Consumo[[#This Row],[FECHA]])&amp;"-"&amp;MONTH(Datos_Consumo[[#This Row],[FECHA]])</f>
        <v>2018-8</v>
      </c>
    </row>
    <row r="8137" spans="1:4" x14ac:dyDescent="0.25">
      <c r="A8137" t="s">
        <v>3376</v>
      </c>
      <c r="B8137">
        <v>30</v>
      </c>
      <c r="C8137" s="54">
        <v>43405</v>
      </c>
      <c r="D8137" s="3" t="str">
        <f>YEAR(Datos_Consumo[[#This Row],[FECHA]])&amp;"-"&amp;MONTH(Datos_Consumo[[#This Row],[FECHA]])</f>
        <v>2018-11</v>
      </c>
    </row>
    <row r="8138" spans="1:4" x14ac:dyDescent="0.25">
      <c r="A8138" t="s">
        <v>3376</v>
      </c>
      <c r="B8138">
        <v>10</v>
      </c>
      <c r="C8138" s="54">
        <v>43435</v>
      </c>
      <c r="D8138" s="3" t="str">
        <f>YEAR(Datos_Consumo[[#This Row],[FECHA]])&amp;"-"&amp;MONTH(Datos_Consumo[[#This Row],[FECHA]])</f>
        <v>2018-12</v>
      </c>
    </row>
    <row r="8139" spans="1:4" x14ac:dyDescent="0.25">
      <c r="A8139" t="s">
        <v>3376</v>
      </c>
      <c r="B8139">
        <v>10</v>
      </c>
      <c r="C8139" s="54">
        <v>43466</v>
      </c>
      <c r="D8139" s="3" t="str">
        <f>YEAR(Datos_Consumo[[#This Row],[FECHA]])&amp;"-"&amp;MONTH(Datos_Consumo[[#This Row],[FECHA]])</f>
        <v>2019-1</v>
      </c>
    </row>
    <row r="8140" spans="1:4" x14ac:dyDescent="0.25">
      <c r="A8140" t="s">
        <v>3377</v>
      </c>
      <c r="B8140">
        <v>11</v>
      </c>
      <c r="C8140" s="54">
        <v>43466</v>
      </c>
      <c r="D8140" s="3" t="str">
        <f>YEAR(Datos_Consumo[[#This Row],[FECHA]])&amp;"-"&amp;MONTH(Datos_Consumo[[#This Row],[FECHA]])</f>
        <v>2019-1</v>
      </c>
    </row>
    <row r="8141" spans="1:4" x14ac:dyDescent="0.25">
      <c r="A8141" t="s">
        <v>3378</v>
      </c>
      <c r="B8141">
        <v>20</v>
      </c>
      <c r="C8141" s="54">
        <v>43313</v>
      </c>
      <c r="D8141" s="3" t="str">
        <f>YEAR(Datos_Consumo[[#This Row],[FECHA]])&amp;"-"&amp;MONTH(Datos_Consumo[[#This Row],[FECHA]])</f>
        <v>2018-8</v>
      </c>
    </row>
    <row r="8142" spans="1:4" x14ac:dyDescent="0.25">
      <c r="A8142" t="s">
        <v>3378</v>
      </c>
      <c r="B8142">
        <v>20</v>
      </c>
      <c r="C8142" s="54">
        <v>43344</v>
      </c>
      <c r="D8142" s="3" t="str">
        <f>YEAR(Datos_Consumo[[#This Row],[FECHA]])&amp;"-"&amp;MONTH(Datos_Consumo[[#This Row],[FECHA]])</f>
        <v>2018-9</v>
      </c>
    </row>
    <row r="8143" spans="1:4" x14ac:dyDescent="0.25">
      <c r="A8143" t="s">
        <v>3378</v>
      </c>
      <c r="B8143">
        <v>10</v>
      </c>
      <c r="C8143" s="54">
        <v>43374</v>
      </c>
      <c r="D8143" s="3" t="str">
        <f>YEAR(Datos_Consumo[[#This Row],[FECHA]])&amp;"-"&amp;MONTH(Datos_Consumo[[#This Row],[FECHA]])</f>
        <v>2018-10</v>
      </c>
    </row>
    <row r="8144" spans="1:4" x14ac:dyDescent="0.25">
      <c r="A8144" t="s">
        <v>3379</v>
      </c>
      <c r="B8144">
        <v>9</v>
      </c>
      <c r="C8144" s="54">
        <v>43313</v>
      </c>
      <c r="D8144" s="3" t="str">
        <f>YEAR(Datos_Consumo[[#This Row],[FECHA]])&amp;"-"&amp;MONTH(Datos_Consumo[[#This Row],[FECHA]])</f>
        <v>2018-8</v>
      </c>
    </row>
    <row r="8145" spans="1:4" x14ac:dyDescent="0.25">
      <c r="A8145" t="s">
        <v>3379</v>
      </c>
      <c r="B8145">
        <v>1</v>
      </c>
      <c r="C8145" s="54">
        <v>43344</v>
      </c>
      <c r="D8145" s="3" t="str">
        <f>YEAR(Datos_Consumo[[#This Row],[FECHA]])&amp;"-"&amp;MONTH(Datos_Consumo[[#This Row],[FECHA]])</f>
        <v>2018-9</v>
      </c>
    </row>
    <row r="8146" spans="1:4" x14ac:dyDescent="0.25">
      <c r="A8146" t="s">
        <v>3379</v>
      </c>
      <c r="B8146">
        <v>1</v>
      </c>
      <c r="C8146" s="54">
        <v>43435</v>
      </c>
      <c r="D8146" s="3" t="str">
        <f>YEAR(Datos_Consumo[[#This Row],[FECHA]])&amp;"-"&amp;MONTH(Datos_Consumo[[#This Row],[FECHA]])</f>
        <v>2018-12</v>
      </c>
    </row>
    <row r="8147" spans="1:4" x14ac:dyDescent="0.25">
      <c r="A8147" t="s">
        <v>3380</v>
      </c>
      <c r="B8147">
        <v>20</v>
      </c>
      <c r="C8147" s="54">
        <v>43313</v>
      </c>
      <c r="D8147" s="3" t="str">
        <f>YEAR(Datos_Consumo[[#This Row],[FECHA]])&amp;"-"&amp;MONTH(Datos_Consumo[[#This Row],[FECHA]])</f>
        <v>2018-8</v>
      </c>
    </row>
    <row r="8148" spans="1:4" x14ac:dyDescent="0.25">
      <c r="A8148" t="s">
        <v>3381</v>
      </c>
      <c r="B8148">
        <v>270</v>
      </c>
      <c r="C8148" s="54">
        <v>43313</v>
      </c>
      <c r="D8148" s="3" t="str">
        <f>YEAR(Datos_Consumo[[#This Row],[FECHA]])&amp;"-"&amp;MONTH(Datos_Consumo[[#This Row],[FECHA]])</f>
        <v>2018-8</v>
      </c>
    </row>
    <row r="8149" spans="1:4" x14ac:dyDescent="0.25">
      <c r="A8149" t="s">
        <v>3381</v>
      </c>
      <c r="B8149">
        <v>80</v>
      </c>
      <c r="C8149" s="54">
        <v>43344</v>
      </c>
      <c r="D8149" s="3" t="str">
        <f>YEAR(Datos_Consumo[[#This Row],[FECHA]])&amp;"-"&amp;MONTH(Datos_Consumo[[#This Row],[FECHA]])</f>
        <v>2018-9</v>
      </c>
    </row>
    <row r="8150" spans="1:4" x14ac:dyDescent="0.25">
      <c r="A8150" t="s">
        <v>3381</v>
      </c>
      <c r="B8150">
        <v>50</v>
      </c>
      <c r="C8150" s="54">
        <v>43374</v>
      </c>
      <c r="D8150" s="3" t="str">
        <f>YEAR(Datos_Consumo[[#This Row],[FECHA]])&amp;"-"&amp;MONTH(Datos_Consumo[[#This Row],[FECHA]])</f>
        <v>2018-10</v>
      </c>
    </row>
    <row r="8151" spans="1:4" x14ac:dyDescent="0.25">
      <c r="A8151" t="s">
        <v>3381</v>
      </c>
      <c r="B8151">
        <v>270</v>
      </c>
      <c r="C8151" s="54">
        <v>43405</v>
      </c>
      <c r="D8151" s="3" t="str">
        <f>YEAR(Datos_Consumo[[#This Row],[FECHA]])&amp;"-"&amp;MONTH(Datos_Consumo[[#This Row],[FECHA]])</f>
        <v>2018-11</v>
      </c>
    </row>
    <row r="8152" spans="1:4" x14ac:dyDescent="0.25">
      <c r="A8152" t="s">
        <v>3381</v>
      </c>
      <c r="B8152">
        <v>10</v>
      </c>
      <c r="C8152" s="54">
        <v>43435</v>
      </c>
      <c r="D8152" s="3" t="str">
        <f>YEAR(Datos_Consumo[[#This Row],[FECHA]])&amp;"-"&amp;MONTH(Datos_Consumo[[#This Row],[FECHA]])</f>
        <v>2018-12</v>
      </c>
    </row>
    <row r="8153" spans="1:4" x14ac:dyDescent="0.25">
      <c r="A8153" t="s">
        <v>3381</v>
      </c>
      <c r="B8153">
        <v>40</v>
      </c>
      <c r="C8153" s="54">
        <v>43466</v>
      </c>
      <c r="D8153" s="3" t="str">
        <f>YEAR(Datos_Consumo[[#This Row],[FECHA]])&amp;"-"&amp;MONTH(Datos_Consumo[[#This Row],[FECHA]])</f>
        <v>2019-1</v>
      </c>
    </row>
    <row r="8154" spans="1:4" x14ac:dyDescent="0.25">
      <c r="A8154" t="s">
        <v>3382</v>
      </c>
      <c r="B8154">
        <v>70</v>
      </c>
      <c r="C8154" s="54">
        <v>43313</v>
      </c>
      <c r="D8154" s="3" t="str">
        <f>YEAR(Datos_Consumo[[#This Row],[FECHA]])&amp;"-"&amp;MONTH(Datos_Consumo[[#This Row],[FECHA]])</f>
        <v>2018-8</v>
      </c>
    </row>
    <row r="8155" spans="1:4" x14ac:dyDescent="0.25">
      <c r="A8155" t="s">
        <v>3382</v>
      </c>
      <c r="B8155">
        <v>20</v>
      </c>
      <c r="C8155" s="54">
        <v>43374</v>
      </c>
      <c r="D8155" s="3" t="str">
        <f>YEAR(Datos_Consumo[[#This Row],[FECHA]])&amp;"-"&amp;MONTH(Datos_Consumo[[#This Row],[FECHA]])</f>
        <v>2018-10</v>
      </c>
    </row>
    <row r="8156" spans="1:4" x14ac:dyDescent="0.25">
      <c r="A8156" t="s">
        <v>3382</v>
      </c>
      <c r="B8156">
        <v>30</v>
      </c>
      <c r="C8156" s="54">
        <v>43405</v>
      </c>
      <c r="D8156" s="3" t="str">
        <f>YEAR(Datos_Consumo[[#This Row],[FECHA]])&amp;"-"&amp;MONTH(Datos_Consumo[[#This Row],[FECHA]])</f>
        <v>2018-11</v>
      </c>
    </row>
    <row r="8157" spans="1:4" x14ac:dyDescent="0.25">
      <c r="A8157" t="s">
        <v>3382</v>
      </c>
      <c r="B8157">
        <v>10</v>
      </c>
      <c r="C8157" s="54">
        <v>43435</v>
      </c>
      <c r="D8157" s="3" t="str">
        <f>YEAR(Datos_Consumo[[#This Row],[FECHA]])&amp;"-"&amp;MONTH(Datos_Consumo[[#This Row],[FECHA]])</f>
        <v>2018-12</v>
      </c>
    </row>
    <row r="8158" spans="1:4" x14ac:dyDescent="0.25">
      <c r="A8158" t="s">
        <v>3383</v>
      </c>
      <c r="B8158">
        <v>20</v>
      </c>
      <c r="C8158" s="54">
        <v>43313</v>
      </c>
      <c r="D8158" s="3" t="str">
        <f>YEAR(Datos_Consumo[[#This Row],[FECHA]])&amp;"-"&amp;MONTH(Datos_Consumo[[#This Row],[FECHA]])</f>
        <v>2018-8</v>
      </c>
    </row>
    <row r="8159" spans="1:4" x14ac:dyDescent="0.25">
      <c r="A8159" t="s">
        <v>3383</v>
      </c>
      <c r="B8159">
        <v>10</v>
      </c>
      <c r="C8159" s="54">
        <v>43405</v>
      </c>
      <c r="D8159" s="3" t="str">
        <f>YEAR(Datos_Consumo[[#This Row],[FECHA]])&amp;"-"&amp;MONTH(Datos_Consumo[[#This Row],[FECHA]])</f>
        <v>2018-11</v>
      </c>
    </row>
    <row r="8160" spans="1:4" x14ac:dyDescent="0.25">
      <c r="A8160" t="s">
        <v>3383</v>
      </c>
      <c r="B8160">
        <v>10</v>
      </c>
      <c r="C8160" s="54">
        <v>43435</v>
      </c>
      <c r="D8160" s="3" t="str">
        <f>YEAR(Datos_Consumo[[#This Row],[FECHA]])&amp;"-"&amp;MONTH(Datos_Consumo[[#This Row],[FECHA]])</f>
        <v>2018-12</v>
      </c>
    </row>
    <row r="8161" spans="1:4" x14ac:dyDescent="0.25">
      <c r="A8161" t="s">
        <v>3384</v>
      </c>
      <c r="B8161">
        <v>100</v>
      </c>
      <c r="C8161" s="54">
        <v>43313</v>
      </c>
      <c r="D8161" s="3" t="str">
        <f>YEAR(Datos_Consumo[[#This Row],[FECHA]])&amp;"-"&amp;MONTH(Datos_Consumo[[#This Row],[FECHA]])</f>
        <v>2018-8</v>
      </c>
    </row>
    <row r="8162" spans="1:4" x14ac:dyDescent="0.25">
      <c r="A8162" t="s">
        <v>3384</v>
      </c>
      <c r="B8162">
        <v>245</v>
      </c>
      <c r="C8162" s="54">
        <v>43344</v>
      </c>
      <c r="D8162" s="3" t="str">
        <f>YEAR(Datos_Consumo[[#This Row],[FECHA]])&amp;"-"&amp;MONTH(Datos_Consumo[[#This Row],[FECHA]])</f>
        <v>2018-9</v>
      </c>
    </row>
    <row r="8163" spans="1:4" x14ac:dyDescent="0.25">
      <c r="A8163" t="s">
        <v>3384</v>
      </c>
      <c r="B8163">
        <v>30</v>
      </c>
      <c r="C8163" s="54">
        <v>43374</v>
      </c>
      <c r="D8163" s="3" t="str">
        <f>YEAR(Datos_Consumo[[#This Row],[FECHA]])&amp;"-"&amp;MONTH(Datos_Consumo[[#This Row],[FECHA]])</f>
        <v>2018-10</v>
      </c>
    </row>
    <row r="8164" spans="1:4" x14ac:dyDescent="0.25">
      <c r="A8164" t="s">
        <v>3384</v>
      </c>
      <c r="B8164">
        <v>125</v>
      </c>
      <c r="C8164" s="54">
        <v>43405</v>
      </c>
      <c r="D8164" s="3" t="str">
        <f>YEAR(Datos_Consumo[[#This Row],[FECHA]])&amp;"-"&amp;MONTH(Datos_Consumo[[#This Row],[FECHA]])</f>
        <v>2018-11</v>
      </c>
    </row>
    <row r="8165" spans="1:4" x14ac:dyDescent="0.25">
      <c r="A8165" t="s">
        <v>3384</v>
      </c>
      <c r="B8165">
        <v>45</v>
      </c>
      <c r="C8165" s="54">
        <v>43435</v>
      </c>
      <c r="D8165" s="3" t="str">
        <f>YEAR(Datos_Consumo[[#This Row],[FECHA]])&amp;"-"&amp;MONTH(Datos_Consumo[[#This Row],[FECHA]])</f>
        <v>2018-12</v>
      </c>
    </row>
    <row r="8166" spans="1:4" x14ac:dyDescent="0.25">
      <c r="A8166" t="s">
        <v>3385</v>
      </c>
      <c r="B8166">
        <v>60</v>
      </c>
      <c r="C8166" s="54">
        <v>43405</v>
      </c>
      <c r="D8166" s="3" t="str">
        <f>YEAR(Datos_Consumo[[#This Row],[FECHA]])&amp;"-"&amp;MONTH(Datos_Consumo[[#This Row],[FECHA]])</f>
        <v>2018-11</v>
      </c>
    </row>
    <row r="8167" spans="1:4" x14ac:dyDescent="0.25">
      <c r="A8167" t="s">
        <v>3385</v>
      </c>
      <c r="B8167">
        <v>10</v>
      </c>
      <c r="C8167" s="54">
        <v>43435</v>
      </c>
      <c r="D8167" s="3" t="str">
        <f>YEAR(Datos_Consumo[[#This Row],[FECHA]])&amp;"-"&amp;MONTH(Datos_Consumo[[#This Row],[FECHA]])</f>
        <v>2018-12</v>
      </c>
    </row>
    <row r="8168" spans="1:4" x14ac:dyDescent="0.25">
      <c r="A8168" t="s">
        <v>3385</v>
      </c>
      <c r="B8168">
        <v>20</v>
      </c>
      <c r="C8168" s="54">
        <v>43466</v>
      </c>
      <c r="D8168" s="3" t="str">
        <f>YEAR(Datos_Consumo[[#This Row],[FECHA]])&amp;"-"&amp;MONTH(Datos_Consumo[[#This Row],[FECHA]])</f>
        <v>2019-1</v>
      </c>
    </row>
    <row r="8169" spans="1:4" x14ac:dyDescent="0.25">
      <c r="A8169" t="s">
        <v>3386</v>
      </c>
      <c r="B8169">
        <v>20</v>
      </c>
      <c r="C8169" s="54">
        <v>43313</v>
      </c>
      <c r="D8169" s="3" t="str">
        <f>YEAR(Datos_Consumo[[#This Row],[FECHA]])&amp;"-"&amp;MONTH(Datos_Consumo[[#This Row],[FECHA]])</f>
        <v>2018-8</v>
      </c>
    </row>
    <row r="8170" spans="1:4" x14ac:dyDescent="0.25">
      <c r="A8170" t="s">
        <v>3386</v>
      </c>
      <c r="B8170">
        <v>68</v>
      </c>
      <c r="C8170" s="54">
        <v>43344</v>
      </c>
      <c r="D8170" s="3" t="str">
        <f>YEAR(Datos_Consumo[[#This Row],[FECHA]])&amp;"-"&amp;MONTH(Datos_Consumo[[#This Row],[FECHA]])</f>
        <v>2018-9</v>
      </c>
    </row>
    <row r="8171" spans="1:4" x14ac:dyDescent="0.25">
      <c r="A8171" t="s">
        <v>3387</v>
      </c>
      <c r="B8171">
        <v>20</v>
      </c>
      <c r="C8171" s="54">
        <v>43344</v>
      </c>
      <c r="D8171" s="3" t="str">
        <f>YEAR(Datos_Consumo[[#This Row],[FECHA]])&amp;"-"&amp;MONTH(Datos_Consumo[[#This Row],[FECHA]])</f>
        <v>2018-9</v>
      </c>
    </row>
    <row r="8172" spans="1:4" x14ac:dyDescent="0.25">
      <c r="A8172" t="s">
        <v>3387</v>
      </c>
      <c r="B8172">
        <v>120</v>
      </c>
      <c r="C8172" s="54">
        <v>43374</v>
      </c>
      <c r="D8172" s="3" t="str">
        <f>YEAR(Datos_Consumo[[#This Row],[FECHA]])&amp;"-"&amp;MONTH(Datos_Consumo[[#This Row],[FECHA]])</f>
        <v>2018-10</v>
      </c>
    </row>
    <row r="8173" spans="1:4" x14ac:dyDescent="0.25">
      <c r="A8173" t="s">
        <v>3387</v>
      </c>
      <c r="B8173">
        <v>70</v>
      </c>
      <c r="C8173" s="54">
        <v>43405</v>
      </c>
      <c r="D8173" s="3" t="str">
        <f>YEAR(Datos_Consumo[[#This Row],[FECHA]])&amp;"-"&amp;MONTH(Datos_Consumo[[#This Row],[FECHA]])</f>
        <v>2018-11</v>
      </c>
    </row>
    <row r="8174" spans="1:4" x14ac:dyDescent="0.25">
      <c r="A8174" t="s">
        <v>3387</v>
      </c>
      <c r="B8174">
        <v>100</v>
      </c>
      <c r="C8174" s="54">
        <v>43466</v>
      </c>
      <c r="D8174" s="3" t="str">
        <f>YEAR(Datos_Consumo[[#This Row],[FECHA]])&amp;"-"&amp;MONTH(Datos_Consumo[[#This Row],[FECHA]])</f>
        <v>2019-1</v>
      </c>
    </row>
    <row r="8175" spans="1:4" x14ac:dyDescent="0.25">
      <c r="A8175" t="s">
        <v>3388</v>
      </c>
      <c r="B8175">
        <v>30</v>
      </c>
      <c r="C8175" s="54">
        <v>43313</v>
      </c>
      <c r="D8175" s="3" t="str">
        <f>YEAR(Datos_Consumo[[#This Row],[FECHA]])&amp;"-"&amp;MONTH(Datos_Consumo[[#This Row],[FECHA]])</f>
        <v>2018-8</v>
      </c>
    </row>
    <row r="8176" spans="1:4" x14ac:dyDescent="0.25">
      <c r="A8176" t="s">
        <v>3388</v>
      </c>
      <c r="B8176">
        <v>190</v>
      </c>
      <c r="C8176" s="54">
        <v>43344</v>
      </c>
      <c r="D8176" s="3" t="str">
        <f>YEAR(Datos_Consumo[[#This Row],[FECHA]])&amp;"-"&amp;MONTH(Datos_Consumo[[#This Row],[FECHA]])</f>
        <v>2018-9</v>
      </c>
    </row>
    <row r="8177" spans="1:4" x14ac:dyDescent="0.25">
      <c r="A8177" t="s">
        <v>3388</v>
      </c>
      <c r="B8177">
        <v>300</v>
      </c>
      <c r="C8177" s="54">
        <v>43374</v>
      </c>
      <c r="D8177" s="3" t="str">
        <f>YEAR(Datos_Consumo[[#This Row],[FECHA]])&amp;"-"&amp;MONTH(Datos_Consumo[[#This Row],[FECHA]])</f>
        <v>2018-10</v>
      </c>
    </row>
    <row r="8178" spans="1:4" x14ac:dyDescent="0.25">
      <c r="A8178" t="s">
        <v>3388</v>
      </c>
      <c r="B8178">
        <v>560</v>
      </c>
      <c r="C8178" s="54">
        <v>43405</v>
      </c>
      <c r="D8178" s="3" t="str">
        <f>YEAR(Datos_Consumo[[#This Row],[FECHA]])&amp;"-"&amp;MONTH(Datos_Consumo[[#This Row],[FECHA]])</f>
        <v>2018-11</v>
      </c>
    </row>
    <row r="8179" spans="1:4" x14ac:dyDescent="0.25">
      <c r="A8179" t="s">
        <v>3388</v>
      </c>
      <c r="B8179">
        <v>100</v>
      </c>
      <c r="C8179" s="54">
        <v>43435</v>
      </c>
      <c r="D8179" s="3" t="str">
        <f>YEAR(Datos_Consumo[[#This Row],[FECHA]])&amp;"-"&amp;MONTH(Datos_Consumo[[#This Row],[FECHA]])</f>
        <v>2018-12</v>
      </c>
    </row>
    <row r="8180" spans="1:4" x14ac:dyDescent="0.25">
      <c r="A8180" t="s">
        <v>3388</v>
      </c>
      <c r="B8180">
        <v>60</v>
      </c>
      <c r="C8180" s="54">
        <v>43466</v>
      </c>
      <c r="D8180" s="3" t="str">
        <f>YEAR(Datos_Consumo[[#This Row],[FECHA]])&amp;"-"&amp;MONTH(Datos_Consumo[[#This Row],[FECHA]])</f>
        <v>2019-1</v>
      </c>
    </row>
    <row r="8181" spans="1:4" x14ac:dyDescent="0.25">
      <c r="A8181" t="s">
        <v>3389</v>
      </c>
      <c r="B8181">
        <v>60</v>
      </c>
      <c r="C8181" s="54">
        <v>43313</v>
      </c>
      <c r="D8181" s="3" t="str">
        <f>YEAR(Datos_Consumo[[#This Row],[FECHA]])&amp;"-"&amp;MONTH(Datos_Consumo[[#This Row],[FECHA]])</f>
        <v>2018-8</v>
      </c>
    </row>
    <row r="8182" spans="1:4" x14ac:dyDescent="0.25">
      <c r="A8182" t="s">
        <v>3389</v>
      </c>
      <c r="B8182">
        <v>60</v>
      </c>
      <c r="C8182" s="54">
        <v>43344</v>
      </c>
      <c r="D8182" s="3" t="str">
        <f>YEAR(Datos_Consumo[[#This Row],[FECHA]])&amp;"-"&amp;MONTH(Datos_Consumo[[#This Row],[FECHA]])</f>
        <v>2018-9</v>
      </c>
    </row>
    <row r="8183" spans="1:4" x14ac:dyDescent="0.25">
      <c r="A8183" t="s">
        <v>3389</v>
      </c>
      <c r="B8183">
        <v>30</v>
      </c>
      <c r="C8183" s="54">
        <v>43374</v>
      </c>
      <c r="D8183" s="3" t="str">
        <f>YEAR(Datos_Consumo[[#This Row],[FECHA]])&amp;"-"&amp;MONTH(Datos_Consumo[[#This Row],[FECHA]])</f>
        <v>2018-10</v>
      </c>
    </row>
    <row r="8184" spans="1:4" x14ac:dyDescent="0.25">
      <c r="A8184" t="s">
        <v>3389</v>
      </c>
      <c r="B8184">
        <v>60</v>
      </c>
      <c r="C8184" s="54">
        <v>43405</v>
      </c>
      <c r="D8184" s="3" t="str">
        <f>YEAR(Datos_Consumo[[#This Row],[FECHA]])&amp;"-"&amp;MONTH(Datos_Consumo[[#This Row],[FECHA]])</f>
        <v>2018-11</v>
      </c>
    </row>
    <row r="8185" spans="1:4" x14ac:dyDescent="0.25">
      <c r="A8185" t="s">
        <v>3389</v>
      </c>
      <c r="B8185">
        <v>101</v>
      </c>
      <c r="C8185" s="54">
        <v>43435</v>
      </c>
      <c r="D8185" s="3" t="str">
        <f>YEAR(Datos_Consumo[[#This Row],[FECHA]])&amp;"-"&amp;MONTH(Datos_Consumo[[#This Row],[FECHA]])</f>
        <v>2018-12</v>
      </c>
    </row>
    <row r="8186" spans="1:4" x14ac:dyDescent="0.25">
      <c r="A8186" t="s">
        <v>3389</v>
      </c>
      <c r="B8186">
        <v>20</v>
      </c>
      <c r="C8186" s="54">
        <v>43466</v>
      </c>
      <c r="D8186" s="3" t="str">
        <f>YEAR(Datos_Consumo[[#This Row],[FECHA]])&amp;"-"&amp;MONTH(Datos_Consumo[[#This Row],[FECHA]])</f>
        <v>2019-1</v>
      </c>
    </row>
    <row r="8187" spans="1:4" x14ac:dyDescent="0.25">
      <c r="A8187" t="s">
        <v>3390</v>
      </c>
      <c r="B8187">
        <v>20</v>
      </c>
      <c r="C8187" s="54">
        <v>43344</v>
      </c>
      <c r="D8187" s="3" t="str">
        <f>YEAR(Datos_Consumo[[#This Row],[FECHA]])&amp;"-"&amp;MONTH(Datos_Consumo[[#This Row],[FECHA]])</f>
        <v>2018-9</v>
      </c>
    </row>
    <row r="8188" spans="1:4" x14ac:dyDescent="0.25">
      <c r="A8188" t="s">
        <v>3390</v>
      </c>
      <c r="B8188">
        <v>20</v>
      </c>
      <c r="C8188" s="54">
        <v>43374</v>
      </c>
      <c r="D8188" s="3" t="str">
        <f>YEAR(Datos_Consumo[[#This Row],[FECHA]])&amp;"-"&amp;MONTH(Datos_Consumo[[#This Row],[FECHA]])</f>
        <v>2018-10</v>
      </c>
    </row>
    <row r="8189" spans="1:4" x14ac:dyDescent="0.25">
      <c r="A8189" t="s">
        <v>3390</v>
      </c>
      <c r="B8189">
        <v>20</v>
      </c>
      <c r="C8189" s="54">
        <v>43405</v>
      </c>
      <c r="D8189" s="3" t="str">
        <f>YEAR(Datos_Consumo[[#This Row],[FECHA]])&amp;"-"&amp;MONTH(Datos_Consumo[[#This Row],[FECHA]])</f>
        <v>2018-11</v>
      </c>
    </row>
    <row r="8190" spans="1:4" x14ac:dyDescent="0.25">
      <c r="A8190" t="s">
        <v>3390</v>
      </c>
      <c r="B8190">
        <v>10</v>
      </c>
      <c r="C8190" s="54">
        <v>43435</v>
      </c>
      <c r="D8190" s="3" t="str">
        <f>YEAR(Datos_Consumo[[#This Row],[FECHA]])&amp;"-"&amp;MONTH(Datos_Consumo[[#This Row],[FECHA]])</f>
        <v>2018-12</v>
      </c>
    </row>
    <row r="8191" spans="1:4" x14ac:dyDescent="0.25">
      <c r="A8191" t="s">
        <v>3391</v>
      </c>
      <c r="B8191">
        <v>530</v>
      </c>
      <c r="C8191" s="54">
        <v>43313</v>
      </c>
      <c r="D8191" s="3" t="str">
        <f>YEAR(Datos_Consumo[[#This Row],[FECHA]])&amp;"-"&amp;MONTH(Datos_Consumo[[#This Row],[FECHA]])</f>
        <v>2018-8</v>
      </c>
    </row>
    <row r="8192" spans="1:4" x14ac:dyDescent="0.25">
      <c r="A8192" t="s">
        <v>3391</v>
      </c>
      <c r="B8192">
        <v>80</v>
      </c>
      <c r="C8192" s="54">
        <v>43344</v>
      </c>
      <c r="D8192" s="3" t="str">
        <f>YEAR(Datos_Consumo[[#This Row],[FECHA]])&amp;"-"&amp;MONTH(Datos_Consumo[[#This Row],[FECHA]])</f>
        <v>2018-9</v>
      </c>
    </row>
    <row r="8193" spans="1:4" x14ac:dyDescent="0.25">
      <c r="A8193" t="s">
        <v>3391</v>
      </c>
      <c r="B8193">
        <v>440</v>
      </c>
      <c r="C8193" s="54">
        <v>43374</v>
      </c>
      <c r="D8193" s="3" t="str">
        <f>YEAR(Datos_Consumo[[#This Row],[FECHA]])&amp;"-"&amp;MONTH(Datos_Consumo[[#This Row],[FECHA]])</f>
        <v>2018-10</v>
      </c>
    </row>
    <row r="8194" spans="1:4" x14ac:dyDescent="0.25">
      <c r="A8194" t="s">
        <v>3391</v>
      </c>
      <c r="B8194">
        <v>240</v>
      </c>
      <c r="C8194" s="54">
        <v>43405</v>
      </c>
      <c r="D8194" s="3" t="str">
        <f>YEAR(Datos_Consumo[[#This Row],[FECHA]])&amp;"-"&amp;MONTH(Datos_Consumo[[#This Row],[FECHA]])</f>
        <v>2018-11</v>
      </c>
    </row>
    <row r="8195" spans="1:4" x14ac:dyDescent="0.25">
      <c r="A8195" t="s">
        <v>3391</v>
      </c>
      <c r="B8195">
        <v>110</v>
      </c>
      <c r="C8195" s="54">
        <v>43435</v>
      </c>
      <c r="D8195" s="3" t="str">
        <f>YEAR(Datos_Consumo[[#This Row],[FECHA]])&amp;"-"&amp;MONTH(Datos_Consumo[[#This Row],[FECHA]])</f>
        <v>2018-12</v>
      </c>
    </row>
    <row r="8196" spans="1:4" x14ac:dyDescent="0.25">
      <c r="A8196" t="s">
        <v>3391</v>
      </c>
      <c r="B8196">
        <v>210</v>
      </c>
      <c r="C8196" s="54">
        <v>43466</v>
      </c>
      <c r="D8196" s="3" t="str">
        <f>YEAR(Datos_Consumo[[#This Row],[FECHA]])&amp;"-"&amp;MONTH(Datos_Consumo[[#This Row],[FECHA]])</f>
        <v>2019-1</v>
      </c>
    </row>
    <row r="8197" spans="1:4" x14ac:dyDescent="0.25">
      <c r="A8197" t="s">
        <v>3392</v>
      </c>
      <c r="B8197">
        <v>120</v>
      </c>
      <c r="C8197" s="54">
        <v>43313</v>
      </c>
      <c r="D8197" s="3" t="str">
        <f>YEAR(Datos_Consumo[[#This Row],[FECHA]])&amp;"-"&amp;MONTH(Datos_Consumo[[#This Row],[FECHA]])</f>
        <v>2018-8</v>
      </c>
    </row>
    <row r="8198" spans="1:4" x14ac:dyDescent="0.25">
      <c r="A8198" t="s">
        <v>3392</v>
      </c>
      <c r="B8198">
        <v>70</v>
      </c>
      <c r="C8198" s="54">
        <v>43344</v>
      </c>
      <c r="D8198" s="3" t="str">
        <f>YEAR(Datos_Consumo[[#This Row],[FECHA]])&amp;"-"&amp;MONTH(Datos_Consumo[[#This Row],[FECHA]])</f>
        <v>2018-9</v>
      </c>
    </row>
    <row r="8199" spans="1:4" x14ac:dyDescent="0.25">
      <c r="A8199" t="s">
        <v>3392</v>
      </c>
      <c r="B8199">
        <v>150</v>
      </c>
      <c r="C8199" s="54">
        <v>43374</v>
      </c>
      <c r="D8199" s="3" t="str">
        <f>YEAR(Datos_Consumo[[#This Row],[FECHA]])&amp;"-"&amp;MONTH(Datos_Consumo[[#This Row],[FECHA]])</f>
        <v>2018-10</v>
      </c>
    </row>
    <row r="8200" spans="1:4" x14ac:dyDescent="0.25">
      <c r="A8200" t="s">
        <v>3392</v>
      </c>
      <c r="B8200">
        <v>50</v>
      </c>
      <c r="C8200" s="54">
        <v>43405</v>
      </c>
      <c r="D8200" s="3" t="str">
        <f>YEAR(Datos_Consumo[[#This Row],[FECHA]])&amp;"-"&amp;MONTH(Datos_Consumo[[#This Row],[FECHA]])</f>
        <v>2018-11</v>
      </c>
    </row>
    <row r="8201" spans="1:4" x14ac:dyDescent="0.25">
      <c r="A8201" t="s">
        <v>3392</v>
      </c>
      <c r="B8201">
        <v>200</v>
      </c>
      <c r="C8201" s="54">
        <v>43435</v>
      </c>
      <c r="D8201" s="3" t="str">
        <f>YEAR(Datos_Consumo[[#This Row],[FECHA]])&amp;"-"&amp;MONTH(Datos_Consumo[[#This Row],[FECHA]])</f>
        <v>2018-12</v>
      </c>
    </row>
    <row r="8202" spans="1:4" x14ac:dyDescent="0.25">
      <c r="A8202" t="s">
        <v>3393</v>
      </c>
      <c r="B8202">
        <v>62</v>
      </c>
      <c r="C8202" s="54">
        <v>43313</v>
      </c>
      <c r="D8202" s="3" t="str">
        <f>YEAR(Datos_Consumo[[#This Row],[FECHA]])&amp;"-"&amp;MONTH(Datos_Consumo[[#This Row],[FECHA]])</f>
        <v>2018-8</v>
      </c>
    </row>
    <row r="8203" spans="1:4" x14ac:dyDescent="0.25">
      <c r="A8203" t="s">
        <v>3393</v>
      </c>
      <c r="B8203">
        <v>57</v>
      </c>
      <c r="C8203" s="54">
        <v>43344</v>
      </c>
      <c r="D8203" s="3" t="str">
        <f>YEAR(Datos_Consumo[[#This Row],[FECHA]])&amp;"-"&amp;MONTH(Datos_Consumo[[#This Row],[FECHA]])</f>
        <v>2018-9</v>
      </c>
    </row>
    <row r="8204" spans="1:4" x14ac:dyDescent="0.25">
      <c r="A8204" t="s">
        <v>3393</v>
      </c>
      <c r="B8204">
        <v>18</v>
      </c>
      <c r="C8204" s="54">
        <v>43374</v>
      </c>
      <c r="D8204" s="3" t="str">
        <f>YEAR(Datos_Consumo[[#This Row],[FECHA]])&amp;"-"&amp;MONTH(Datos_Consumo[[#This Row],[FECHA]])</f>
        <v>2018-10</v>
      </c>
    </row>
    <row r="8205" spans="1:4" x14ac:dyDescent="0.25">
      <c r="A8205" t="s">
        <v>3393</v>
      </c>
      <c r="B8205">
        <v>30</v>
      </c>
      <c r="C8205" s="54">
        <v>43405</v>
      </c>
      <c r="D8205" s="3" t="str">
        <f>YEAR(Datos_Consumo[[#This Row],[FECHA]])&amp;"-"&amp;MONTH(Datos_Consumo[[#This Row],[FECHA]])</f>
        <v>2018-11</v>
      </c>
    </row>
    <row r="8206" spans="1:4" x14ac:dyDescent="0.25">
      <c r="A8206" t="s">
        <v>3393</v>
      </c>
      <c r="B8206">
        <v>24</v>
      </c>
      <c r="C8206" s="54">
        <v>43435</v>
      </c>
      <c r="D8206" s="3" t="str">
        <f>YEAR(Datos_Consumo[[#This Row],[FECHA]])&amp;"-"&amp;MONTH(Datos_Consumo[[#This Row],[FECHA]])</f>
        <v>2018-12</v>
      </c>
    </row>
    <row r="8207" spans="1:4" x14ac:dyDescent="0.25">
      <c r="A8207" t="s">
        <v>3393</v>
      </c>
      <c r="B8207">
        <v>22</v>
      </c>
      <c r="C8207" s="54">
        <v>43466</v>
      </c>
      <c r="D8207" s="3" t="str">
        <f>YEAR(Datos_Consumo[[#This Row],[FECHA]])&amp;"-"&amp;MONTH(Datos_Consumo[[#This Row],[FECHA]])</f>
        <v>2019-1</v>
      </c>
    </row>
    <row r="8208" spans="1:4" x14ac:dyDescent="0.25">
      <c r="A8208" t="s">
        <v>3394</v>
      </c>
      <c r="B8208">
        <v>100</v>
      </c>
      <c r="C8208" s="54">
        <v>43313</v>
      </c>
      <c r="D8208" s="3" t="str">
        <f>YEAR(Datos_Consumo[[#This Row],[FECHA]])&amp;"-"&amp;MONTH(Datos_Consumo[[#This Row],[FECHA]])</f>
        <v>2018-8</v>
      </c>
    </row>
    <row r="8209" spans="1:4" x14ac:dyDescent="0.25">
      <c r="A8209" t="s">
        <v>3394</v>
      </c>
      <c r="B8209">
        <v>250</v>
      </c>
      <c r="C8209" s="54">
        <v>43435</v>
      </c>
      <c r="D8209" s="3" t="str">
        <f>YEAR(Datos_Consumo[[#This Row],[FECHA]])&amp;"-"&amp;MONTH(Datos_Consumo[[#This Row],[FECHA]])</f>
        <v>2018-12</v>
      </c>
    </row>
    <row r="8210" spans="1:4" x14ac:dyDescent="0.25">
      <c r="A8210" t="s">
        <v>3394</v>
      </c>
      <c r="B8210">
        <v>50</v>
      </c>
      <c r="C8210" s="54">
        <v>43466</v>
      </c>
      <c r="D8210" s="3" t="str">
        <f>YEAR(Datos_Consumo[[#This Row],[FECHA]])&amp;"-"&amp;MONTH(Datos_Consumo[[#This Row],[FECHA]])</f>
        <v>2019-1</v>
      </c>
    </row>
    <row r="8211" spans="1:4" x14ac:dyDescent="0.25">
      <c r="A8211" t="s">
        <v>3395</v>
      </c>
      <c r="B8211">
        <v>253</v>
      </c>
      <c r="C8211" s="54">
        <v>43435</v>
      </c>
      <c r="D8211" s="3" t="str">
        <f>YEAR(Datos_Consumo[[#This Row],[FECHA]])&amp;"-"&amp;MONTH(Datos_Consumo[[#This Row],[FECHA]])</f>
        <v>2018-12</v>
      </c>
    </row>
    <row r="8212" spans="1:4" x14ac:dyDescent="0.25">
      <c r="A8212" t="s">
        <v>3395</v>
      </c>
      <c r="B8212">
        <v>30</v>
      </c>
      <c r="C8212" s="54">
        <v>43466</v>
      </c>
      <c r="D8212" s="3" t="str">
        <f>YEAR(Datos_Consumo[[#This Row],[FECHA]])&amp;"-"&amp;MONTH(Datos_Consumo[[#This Row],[FECHA]])</f>
        <v>2019-1</v>
      </c>
    </row>
    <row r="8213" spans="1:4" x14ac:dyDescent="0.25">
      <c r="A8213" t="s">
        <v>3396</v>
      </c>
      <c r="B8213">
        <v>84</v>
      </c>
      <c r="C8213" s="54">
        <v>43313</v>
      </c>
      <c r="D8213" s="3" t="str">
        <f>YEAR(Datos_Consumo[[#This Row],[FECHA]])&amp;"-"&amp;MONTH(Datos_Consumo[[#This Row],[FECHA]])</f>
        <v>2018-8</v>
      </c>
    </row>
    <row r="8214" spans="1:4" x14ac:dyDescent="0.25">
      <c r="A8214" t="s">
        <v>3396</v>
      </c>
      <c r="B8214">
        <v>100</v>
      </c>
      <c r="C8214" s="54">
        <v>43344</v>
      </c>
      <c r="D8214" s="3" t="str">
        <f>YEAR(Datos_Consumo[[#This Row],[FECHA]])&amp;"-"&amp;MONTH(Datos_Consumo[[#This Row],[FECHA]])</f>
        <v>2018-9</v>
      </c>
    </row>
    <row r="8215" spans="1:4" x14ac:dyDescent="0.25">
      <c r="A8215" t="s">
        <v>3396</v>
      </c>
      <c r="B8215">
        <v>83</v>
      </c>
      <c r="C8215" s="54">
        <v>43374</v>
      </c>
      <c r="D8215" s="3" t="str">
        <f>YEAR(Datos_Consumo[[#This Row],[FECHA]])&amp;"-"&amp;MONTH(Datos_Consumo[[#This Row],[FECHA]])</f>
        <v>2018-10</v>
      </c>
    </row>
    <row r="8216" spans="1:4" x14ac:dyDescent="0.25">
      <c r="A8216" t="s">
        <v>3396</v>
      </c>
      <c r="B8216">
        <v>61</v>
      </c>
      <c r="C8216" s="54">
        <v>43405</v>
      </c>
      <c r="D8216" s="3" t="str">
        <f>YEAR(Datos_Consumo[[#This Row],[FECHA]])&amp;"-"&amp;MONTH(Datos_Consumo[[#This Row],[FECHA]])</f>
        <v>2018-11</v>
      </c>
    </row>
    <row r="8217" spans="1:4" x14ac:dyDescent="0.25">
      <c r="A8217" t="s">
        <v>3396</v>
      </c>
      <c r="B8217">
        <v>5</v>
      </c>
      <c r="C8217" s="54">
        <v>43435</v>
      </c>
      <c r="D8217" s="3" t="str">
        <f>YEAR(Datos_Consumo[[#This Row],[FECHA]])&amp;"-"&amp;MONTH(Datos_Consumo[[#This Row],[FECHA]])</f>
        <v>2018-12</v>
      </c>
    </row>
    <row r="8218" spans="1:4" x14ac:dyDescent="0.25">
      <c r="A8218" t="s">
        <v>3396</v>
      </c>
      <c r="B8218">
        <v>20</v>
      </c>
      <c r="C8218" s="54">
        <v>43466</v>
      </c>
      <c r="D8218" s="3" t="str">
        <f>YEAR(Datos_Consumo[[#This Row],[FECHA]])&amp;"-"&amp;MONTH(Datos_Consumo[[#This Row],[FECHA]])</f>
        <v>2019-1</v>
      </c>
    </row>
    <row r="8219" spans="1:4" x14ac:dyDescent="0.25">
      <c r="A8219" t="s">
        <v>3397</v>
      </c>
      <c r="B8219">
        <v>17</v>
      </c>
      <c r="C8219" s="54">
        <v>43313</v>
      </c>
      <c r="D8219" s="3" t="str">
        <f>YEAR(Datos_Consumo[[#This Row],[FECHA]])&amp;"-"&amp;MONTH(Datos_Consumo[[#This Row],[FECHA]])</f>
        <v>2018-8</v>
      </c>
    </row>
    <row r="8220" spans="1:4" x14ac:dyDescent="0.25">
      <c r="A8220" t="s">
        <v>3397</v>
      </c>
      <c r="B8220">
        <v>4</v>
      </c>
      <c r="C8220" s="54">
        <v>43344</v>
      </c>
      <c r="D8220" s="3" t="str">
        <f>YEAR(Datos_Consumo[[#This Row],[FECHA]])&amp;"-"&amp;MONTH(Datos_Consumo[[#This Row],[FECHA]])</f>
        <v>2018-9</v>
      </c>
    </row>
    <row r="8221" spans="1:4" x14ac:dyDescent="0.25">
      <c r="A8221" t="s">
        <v>3397</v>
      </c>
      <c r="B8221">
        <v>21</v>
      </c>
      <c r="C8221" s="54">
        <v>43374</v>
      </c>
      <c r="D8221" s="3" t="str">
        <f>YEAR(Datos_Consumo[[#This Row],[FECHA]])&amp;"-"&amp;MONTH(Datos_Consumo[[#This Row],[FECHA]])</f>
        <v>2018-10</v>
      </c>
    </row>
    <row r="8222" spans="1:4" x14ac:dyDescent="0.25">
      <c r="A8222" t="s">
        <v>3397</v>
      </c>
      <c r="B8222">
        <v>15</v>
      </c>
      <c r="C8222" s="54">
        <v>43435</v>
      </c>
      <c r="D8222" s="3" t="str">
        <f>YEAR(Datos_Consumo[[#This Row],[FECHA]])&amp;"-"&amp;MONTH(Datos_Consumo[[#This Row],[FECHA]])</f>
        <v>2018-12</v>
      </c>
    </row>
    <row r="8223" spans="1:4" x14ac:dyDescent="0.25">
      <c r="A8223" t="s">
        <v>3398</v>
      </c>
      <c r="B8223">
        <v>7</v>
      </c>
      <c r="C8223" s="54">
        <v>43313</v>
      </c>
      <c r="D8223" s="3" t="str">
        <f>YEAR(Datos_Consumo[[#This Row],[FECHA]])&amp;"-"&amp;MONTH(Datos_Consumo[[#This Row],[FECHA]])</f>
        <v>2018-8</v>
      </c>
    </row>
    <row r="8224" spans="1:4" x14ac:dyDescent="0.25">
      <c r="A8224" t="s">
        <v>3398</v>
      </c>
      <c r="B8224">
        <v>25</v>
      </c>
      <c r="C8224" s="54">
        <v>43344</v>
      </c>
      <c r="D8224" s="3" t="str">
        <f>YEAR(Datos_Consumo[[#This Row],[FECHA]])&amp;"-"&amp;MONTH(Datos_Consumo[[#This Row],[FECHA]])</f>
        <v>2018-9</v>
      </c>
    </row>
    <row r="8225" spans="1:4" x14ac:dyDescent="0.25">
      <c r="A8225" t="s">
        <v>3398</v>
      </c>
      <c r="B8225">
        <v>4</v>
      </c>
      <c r="C8225" s="54">
        <v>43374</v>
      </c>
      <c r="D8225" s="3" t="str">
        <f>YEAR(Datos_Consumo[[#This Row],[FECHA]])&amp;"-"&amp;MONTH(Datos_Consumo[[#This Row],[FECHA]])</f>
        <v>2018-10</v>
      </c>
    </row>
    <row r="8226" spans="1:4" x14ac:dyDescent="0.25">
      <c r="A8226" t="s">
        <v>3398</v>
      </c>
      <c r="B8226">
        <v>25</v>
      </c>
      <c r="C8226" s="54">
        <v>43405</v>
      </c>
      <c r="D8226" s="3" t="str">
        <f>YEAR(Datos_Consumo[[#This Row],[FECHA]])&amp;"-"&amp;MONTH(Datos_Consumo[[#This Row],[FECHA]])</f>
        <v>2018-11</v>
      </c>
    </row>
    <row r="8227" spans="1:4" x14ac:dyDescent="0.25">
      <c r="A8227" t="s">
        <v>3398</v>
      </c>
      <c r="B8227">
        <v>4</v>
      </c>
      <c r="C8227" s="54">
        <v>43435</v>
      </c>
      <c r="D8227" s="3" t="str">
        <f>YEAR(Datos_Consumo[[#This Row],[FECHA]])&amp;"-"&amp;MONTH(Datos_Consumo[[#This Row],[FECHA]])</f>
        <v>2018-12</v>
      </c>
    </row>
    <row r="8228" spans="1:4" x14ac:dyDescent="0.25">
      <c r="A8228" t="s">
        <v>3398</v>
      </c>
      <c r="B8228">
        <v>37</v>
      </c>
      <c r="C8228" s="54">
        <v>43466</v>
      </c>
      <c r="D8228" s="3" t="str">
        <f>YEAR(Datos_Consumo[[#This Row],[FECHA]])&amp;"-"&amp;MONTH(Datos_Consumo[[#This Row],[FECHA]])</f>
        <v>2019-1</v>
      </c>
    </row>
    <row r="8229" spans="1:4" x14ac:dyDescent="0.25">
      <c r="A8229" t="s">
        <v>3399</v>
      </c>
      <c r="B8229">
        <v>1080</v>
      </c>
      <c r="C8229" s="54">
        <v>43313</v>
      </c>
      <c r="D8229" s="3" t="str">
        <f>YEAR(Datos_Consumo[[#This Row],[FECHA]])&amp;"-"&amp;MONTH(Datos_Consumo[[#This Row],[FECHA]])</f>
        <v>2018-8</v>
      </c>
    </row>
    <row r="8230" spans="1:4" x14ac:dyDescent="0.25">
      <c r="A8230" t="s">
        <v>3399</v>
      </c>
      <c r="B8230">
        <v>350</v>
      </c>
      <c r="C8230" s="54">
        <v>43344</v>
      </c>
      <c r="D8230" s="3" t="str">
        <f>YEAR(Datos_Consumo[[#This Row],[FECHA]])&amp;"-"&amp;MONTH(Datos_Consumo[[#This Row],[FECHA]])</f>
        <v>2018-9</v>
      </c>
    </row>
    <row r="8231" spans="1:4" x14ac:dyDescent="0.25">
      <c r="A8231" t="s">
        <v>3399</v>
      </c>
      <c r="B8231">
        <v>240</v>
      </c>
      <c r="C8231" s="54">
        <v>43374</v>
      </c>
      <c r="D8231" s="3" t="str">
        <f>YEAR(Datos_Consumo[[#This Row],[FECHA]])&amp;"-"&amp;MONTH(Datos_Consumo[[#This Row],[FECHA]])</f>
        <v>2018-10</v>
      </c>
    </row>
    <row r="8232" spans="1:4" x14ac:dyDescent="0.25">
      <c r="A8232" t="s">
        <v>3399</v>
      </c>
      <c r="B8232">
        <v>230</v>
      </c>
      <c r="C8232" s="54">
        <v>43405</v>
      </c>
      <c r="D8232" s="3" t="str">
        <f>YEAR(Datos_Consumo[[#This Row],[FECHA]])&amp;"-"&amp;MONTH(Datos_Consumo[[#This Row],[FECHA]])</f>
        <v>2018-11</v>
      </c>
    </row>
    <row r="8233" spans="1:4" x14ac:dyDescent="0.25">
      <c r="A8233" t="s">
        <v>3399</v>
      </c>
      <c r="B8233">
        <v>420</v>
      </c>
      <c r="C8233" s="54">
        <v>43435</v>
      </c>
      <c r="D8233" s="3" t="str">
        <f>YEAR(Datos_Consumo[[#This Row],[FECHA]])&amp;"-"&amp;MONTH(Datos_Consumo[[#This Row],[FECHA]])</f>
        <v>2018-12</v>
      </c>
    </row>
    <row r="8234" spans="1:4" x14ac:dyDescent="0.25">
      <c r="A8234" t="s">
        <v>3399</v>
      </c>
      <c r="B8234">
        <v>90</v>
      </c>
      <c r="C8234" s="54">
        <v>43466</v>
      </c>
      <c r="D8234" s="3" t="str">
        <f>YEAR(Datos_Consumo[[#This Row],[FECHA]])&amp;"-"&amp;MONTH(Datos_Consumo[[#This Row],[FECHA]])</f>
        <v>2019-1</v>
      </c>
    </row>
    <row r="8235" spans="1:4" x14ac:dyDescent="0.25">
      <c r="A8235" t="s">
        <v>3400</v>
      </c>
      <c r="B8235">
        <v>200</v>
      </c>
      <c r="C8235" s="54">
        <v>43313</v>
      </c>
      <c r="D8235" s="3" t="str">
        <f>YEAR(Datos_Consumo[[#This Row],[FECHA]])&amp;"-"&amp;MONTH(Datos_Consumo[[#This Row],[FECHA]])</f>
        <v>2018-8</v>
      </c>
    </row>
    <row r="8236" spans="1:4" x14ac:dyDescent="0.25">
      <c r="A8236" t="s">
        <v>3400</v>
      </c>
      <c r="B8236">
        <v>240</v>
      </c>
      <c r="C8236" s="54">
        <v>43344</v>
      </c>
      <c r="D8236" s="3" t="str">
        <f>YEAR(Datos_Consumo[[#This Row],[FECHA]])&amp;"-"&amp;MONTH(Datos_Consumo[[#This Row],[FECHA]])</f>
        <v>2018-9</v>
      </c>
    </row>
    <row r="8237" spans="1:4" x14ac:dyDescent="0.25">
      <c r="A8237" t="s">
        <v>3400</v>
      </c>
      <c r="B8237">
        <v>30</v>
      </c>
      <c r="C8237" s="54">
        <v>43405</v>
      </c>
      <c r="D8237" s="3" t="str">
        <f>YEAR(Datos_Consumo[[#This Row],[FECHA]])&amp;"-"&amp;MONTH(Datos_Consumo[[#This Row],[FECHA]])</f>
        <v>2018-11</v>
      </c>
    </row>
    <row r="8238" spans="1:4" x14ac:dyDescent="0.25">
      <c r="A8238" t="s">
        <v>3400</v>
      </c>
      <c r="B8238">
        <v>10</v>
      </c>
      <c r="C8238" s="54">
        <v>43435</v>
      </c>
      <c r="D8238" s="3" t="str">
        <f>YEAR(Datos_Consumo[[#This Row],[FECHA]])&amp;"-"&amp;MONTH(Datos_Consumo[[#This Row],[FECHA]])</f>
        <v>2018-12</v>
      </c>
    </row>
    <row r="8239" spans="1:4" x14ac:dyDescent="0.25">
      <c r="A8239" t="s">
        <v>3401</v>
      </c>
      <c r="B8239">
        <v>590</v>
      </c>
      <c r="C8239" s="54">
        <v>43313</v>
      </c>
      <c r="D8239" s="3" t="str">
        <f>YEAR(Datos_Consumo[[#This Row],[FECHA]])&amp;"-"&amp;MONTH(Datos_Consumo[[#This Row],[FECHA]])</f>
        <v>2018-8</v>
      </c>
    </row>
    <row r="8240" spans="1:4" x14ac:dyDescent="0.25">
      <c r="A8240" t="s">
        <v>3401</v>
      </c>
      <c r="B8240">
        <v>30</v>
      </c>
      <c r="C8240" s="54">
        <v>43344</v>
      </c>
      <c r="D8240" s="3" t="str">
        <f>YEAR(Datos_Consumo[[#This Row],[FECHA]])&amp;"-"&amp;MONTH(Datos_Consumo[[#This Row],[FECHA]])</f>
        <v>2018-9</v>
      </c>
    </row>
    <row r="8241" spans="1:4" x14ac:dyDescent="0.25">
      <c r="A8241" t="s">
        <v>3401</v>
      </c>
      <c r="B8241">
        <v>200</v>
      </c>
      <c r="C8241" s="54">
        <v>43374</v>
      </c>
      <c r="D8241" s="3" t="str">
        <f>YEAR(Datos_Consumo[[#This Row],[FECHA]])&amp;"-"&amp;MONTH(Datos_Consumo[[#This Row],[FECHA]])</f>
        <v>2018-10</v>
      </c>
    </row>
    <row r="8242" spans="1:4" x14ac:dyDescent="0.25">
      <c r="A8242" t="s">
        <v>3401</v>
      </c>
      <c r="B8242">
        <v>160</v>
      </c>
      <c r="C8242" s="54">
        <v>43405</v>
      </c>
      <c r="D8242" s="3" t="str">
        <f>YEAR(Datos_Consumo[[#This Row],[FECHA]])&amp;"-"&amp;MONTH(Datos_Consumo[[#This Row],[FECHA]])</f>
        <v>2018-11</v>
      </c>
    </row>
    <row r="8243" spans="1:4" x14ac:dyDescent="0.25">
      <c r="A8243" t="s">
        <v>3401</v>
      </c>
      <c r="B8243">
        <v>40</v>
      </c>
      <c r="C8243" s="54">
        <v>43435</v>
      </c>
      <c r="D8243" s="3" t="str">
        <f>YEAR(Datos_Consumo[[#This Row],[FECHA]])&amp;"-"&amp;MONTH(Datos_Consumo[[#This Row],[FECHA]])</f>
        <v>2018-12</v>
      </c>
    </row>
    <row r="8244" spans="1:4" x14ac:dyDescent="0.25">
      <c r="A8244" t="s">
        <v>3401</v>
      </c>
      <c r="B8244">
        <v>50</v>
      </c>
      <c r="C8244" s="54">
        <v>43466</v>
      </c>
      <c r="D8244" s="3" t="str">
        <f>YEAR(Datos_Consumo[[#This Row],[FECHA]])&amp;"-"&amp;MONTH(Datos_Consumo[[#This Row],[FECHA]])</f>
        <v>2019-1</v>
      </c>
    </row>
    <row r="8245" spans="1:4" x14ac:dyDescent="0.25">
      <c r="A8245" t="s">
        <v>3402</v>
      </c>
      <c r="B8245">
        <v>10</v>
      </c>
      <c r="C8245" s="54">
        <v>43313</v>
      </c>
      <c r="D8245" s="3" t="str">
        <f>YEAR(Datos_Consumo[[#This Row],[FECHA]])&amp;"-"&amp;MONTH(Datos_Consumo[[#This Row],[FECHA]])</f>
        <v>2018-8</v>
      </c>
    </row>
    <row r="8246" spans="1:4" x14ac:dyDescent="0.25">
      <c r="A8246" t="s">
        <v>3402</v>
      </c>
      <c r="B8246">
        <v>30</v>
      </c>
      <c r="C8246" s="54">
        <v>43374</v>
      </c>
      <c r="D8246" s="3" t="str">
        <f>YEAR(Datos_Consumo[[#This Row],[FECHA]])&amp;"-"&amp;MONTH(Datos_Consumo[[#This Row],[FECHA]])</f>
        <v>2018-10</v>
      </c>
    </row>
    <row r="8247" spans="1:4" x14ac:dyDescent="0.25">
      <c r="A8247" t="s">
        <v>3402</v>
      </c>
      <c r="B8247">
        <v>70</v>
      </c>
      <c r="C8247" s="54">
        <v>43405</v>
      </c>
      <c r="D8247" s="3" t="str">
        <f>YEAR(Datos_Consumo[[#This Row],[FECHA]])&amp;"-"&amp;MONTH(Datos_Consumo[[#This Row],[FECHA]])</f>
        <v>2018-11</v>
      </c>
    </row>
    <row r="8248" spans="1:4" x14ac:dyDescent="0.25">
      <c r="A8248" t="s">
        <v>3402</v>
      </c>
      <c r="B8248">
        <v>20</v>
      </c>
      <c r="C8248" s="54">
        <v>43435</v>
      </c>
      <c r="D8248" s="3" t="str">
        <f>YEAR(Datos_Consumo[[#This Row],[FECHA]])&amp;"-"&amp;MONTH(Datos_Consumo[[#This Row],[FECHA]])</f>
        <v>2018-12</v>
      </c>
    </row>
    <row r="8249" spans="1:4" x14ac:dyDescent="0.25">
      <c r="A8249" t="s">
        <v>3402</v>
      </c>
      <c r="B8249">
        <v>20</v>
      </c>
      <c r="C8249" s="54">
        <v>43466</v>
      </c>
      <c r="D8249" s="3" t="str">
        <f>YEAR(Datos_Consumo[[#This Row],[FECHA]])&amp;"-"&amp;MONTH(Datos_Consumo[[#This Row],[FECHA]])</f>
        <v>2019-1</v>
      </c>
    </row>
    <row r="8250" spans="1:4" x14ac:dyDescent="0.25">
      <c r="A8250" t="s">
        <v>3403</v>
      </c>
      <c r="B8250">
        <v>10</v>
      </c>
      <c r="C8250" s="54">
        <v>43313</v>
      </c>
      <c r="D8250" s="3" t="str">
        <f>YEAR(Datos_Consumo[[#This Row],[FECHA]])&amp;"-"&amp;MONTH(Datos_Consumo[[#This Row],[FECHA]])</f>
        <v>2018-8</v>
      </c>
    </row>
    <row r="8251" spans="1:4" x14ac:dyDescent="0.25">
      <c r="A8251" t="s">
        <v>3403</v>
      </c>
      <c r="B8251">
        <v>10</v>
      </c>
      <c r="C8251" s="54">
        <v>43374</v>
      </c>
      <c r="D8251" s="3" t="str">
        <f>YEAR(Datos_Consumo[[#This Row],[FECHA]])&amp;"-"&amp;MONTH(Datos_Consumo[[#This Row],[FECHA]])</f>
        <v>2018-10</v>
      </c>
    </row>
    <row r="8252" spans="1:4" x14ac:dyDescent="0.25">
      <c r="A8252" t="s">
        <v>3403</v>
      </c>
      <c r="B8252">
        <v>20</v>
      </c>
      <c r="C8252" s="54">
        <v>43405</v>
      </c>
      <c r="D8252" s="3" t="str">
        <f>YEAR(Datos_Consumo[[#This Row],[FECHA]])&amp;"-"&amp;MONTH(Datos_Consumo[[#This Row],[FECHA]])</f>
        <v>2018-11</v>
      </c>
    </row>
    <row r="8253" spans="1:4" x14ac:dyDescent="0.25">
      <c r="A8253" t="s">
        <v>3403</v>
      </c>
      <c r="B8253">
        <v>20</v>
      </c>
      <c r="C8253" s="54">
        <v>43435</v>
      </c>
      <c r="D8253" s="3" t="str">
        <f>YEAR(Datos_Consumo[[#This Row],[FECHA]])&amp;"-"&amp;MONTH(Datos_Consumo[[#This Row],[FECHA]])</f>
        <v>2018-12</v>
      </c>
    </row>
    <row r="8254" spans="1:4" x14ac:dyDescent="0.25">
      <c r="A8254" t="s">
        <v>3404</v>
      </c>
      <c r="B8254">
        <v>10</v>
      </c>
      <c r="C8254" s="54">
        <v>43313</v>
      </c>
      <c r="D8254" s="3" t="str">
        <f>YEAR(Datos_Consumo[[#This Row],[FECHA]])&amp;"-"&amp;MONTH(Datos_Consumo[[#This Row],[FECHA]])</f>
        <v>2018-8</v>
      </c>
    </row>
    <row r="8255" spans="1:4" x14ac:dyDescent="0.25">
      <c r="A8255" t="s">
        <v>3404</v>
      </c>
      <c r="B8255">
        <v>10</v>
      </c>
      <c r="C8255" s="54">
        <v>43344</v>
      </c>
      <c r="D8255" s="3" t="str">
        <f>YEAR(Datos_Consumo[[#This Row],[FECHA]])&amp;"-"&amp;MONTH(Datos_Consumo[[#This Row],[FECHA]])</f>
        <v>2018-9</v>
      </c>
    </row>
    <row r="8256" spans="1:4" x14ac:dyDescent="0.25">
      <c r="A8256" t="s">
        <v>3404</v>
      </c>
      <c r="B8256">
        <v>10</v>
      </c>
      <c r="C8256" s="54">
        <v>43405</v>
      </c>
      <c r="D8256" s="3" t="str">
        <f>YEAR(Datos_Consumo[[#This Row],[FECHA]])&amp;"-"&amp;MONTH(Datos_Consumo[[#This Row],[FECHA]])</f>
        <v>2018-11</v>
      </c>
    </row>
    <row r="8257" spans="1:4" x14ac:dyDescent="0.25">
      <c r="A8257" t="s">
        <v>3404</v>
      </c>
      <c r="B8257">
        <v>40</v>
      </c>
      <c r="C8257" s="54">
        <v>43466</v>
      </c>
      <c r="D8257" s="3" t="str">
        <f>YEAR(Datos_Consumo[[#This Row],[FECHA]])&amp;"-"&amp;MONTH(Datos_Consumo[[#This Row],[FECHA]])</f>
        <v>2019-1</v>
      </c>
    </row>
    <row r="8258" spans="1:4" x14ac:dyDescent="0.25">
      <c r="A8258" t="s">
        <v>3405</v>
      </c>
      <c r="B8258">
        <v>71</v>
      </c>
      <c r="C8258" s="54">
        <v>43313</v>
      </c>
      <c r="D8258" s="3" t="str">
        <f>YEAR(Datos_Consumo[[#This Row],[FECHA]])&amp;"-"&amp;MONTH(Datos_Consumo[[#This Row],[FECHA]])</f>
        <v>2018-8</v>
      </c>
    </row>
    <row r="8259" spans="1:4" x14ac:dyDescent="0.25">
      <c r="A8259" t="s">
        <v>3405</v>
      </c>
      <c r="B8259">
        <v>10</v>
      </c>
      <c r="C8259" s="54">
        <v>43344</v>
      </c>
      <c r="D8259" s="3" t="str">
        <f>YEAR(Datos_Consumo[[#This Row],[FECHA]])&amp;"-"&amp;MONTH(Datos_Consumo[[#This Row],[FECHA]])</f>
        <v>2018-9</v>
      </c>
    </row>
    <row r="8260" spans="1:4" x14ac:dyDescent="0.25">
      <c r="A8260" t="s">
        <v>3405</v>
      </c>
      <c r="B8260">
        <v>30</v>
      </c>
      <c r="C8260" s="54">
        <v>43374</v>
      </c>
      <c r="D8260" s="3" t="str">
        <f>YEAR(Datos_Consumo[[#This Row],[FECHA]])&amp;"-"&amp;MONTH(Datos_Consumo[[#This Row],[FECHA]])</f>
        <v>2018-10</v>
      </c>
    </row>
    <row r="8261" spans="1:4" x14ac:dyDescent="0.25">
      <c r="A8261" t="s">
        <v>3405</v>
      </c>
      <c r="B8261">
        <v>70</v>
      </c>
      <c r="C8261" s="54">
        <v>43405</v>
      </c>
      <c r="D8261" s="3" t="str">
        <f>YEAR(Datos_Consumo[[#This Row],[FECHA]])&amp;"-"&amp;MONTH(Datos_Consumo[[#This Row],[FECHA]])</f>
        <v>2018-11</v>
      </c>
    </row>
    <row r="8262" spans="1:4" x14ac:dyDescent="0.25">
      <c r="A8262" t="s">
        <v>3405</v>
      </c>
      <c r="B8262">
        <v>20</v>
      </c>
      <c r="C8262" s="54">
        <v>43435</v>
      </c>
      <c r="D8262" s="3" t="str">
        <f>YEAR(Datos_Consumo[[#This Row],[FECHA]])&amp;"-"&amp;MONTH(Datos_Consumo[[#This Row],[FECHA]])</f>
        <v>2018-12</v>
      </c>
    </row>
    <row r="8263" spans="1:4" x14ac:dyDescent="0.25">
      <c r="A8263" t="s">
        <v>3406</v>
      </c>
      <c r="B8263">
        <v>130</v>
      </c>
      <c r="C8263" s="54">
        <v>43313</v>
      </c>
      <c r="D8263" s="3" t="str">
        <f>YEAR(Datos_Consumo[[#This Row],[FECHA]])&amp;"-"&amp;MONTH(Datos_Consumo[[#This Row],[FECHA]])</f>
        <v>2018-8</v>
      </c>
    </row>
    <row r="8264" spans="1:4" x14ac:dyDescent="0.25">
      <c r="A8264" t="s">
        <v>3406</v>
      </c>
      <c r="B8264">
        <v>30</v>
      </c>
      <c r="C8264" s="54">
        <v>43344</v>
      </c>
      <c r="D8264" s="3" t="str">
        <f>YEAR(Datos_Consumo[[#This Row],[FECHA]])&amp;"-"&amp;MONTH(Datos_Consumo[[#This Row],[FECHA]])</f>
        <v>2018-9</v>
      </c>
    </row>
    <row r="8265" spans="1:4" x14ac:dyDescent="0.25">
      <c r="A8265" t="s">
        <v>3406</v>
      </c>
      <c r="B8265">
        <v>50</v>
      </c>
      <c r="C8265" s="54">
        <v>43374</v>
      </c>
      <c r="D8265" s="3" t="str">
        <f>YEAR(Datos_Consumo[[#This Row],[FECHA]])&amp;"-"&amp;MONTH(Datos_Consumo[[#This Row],[FECHA]])</f>
        <v>2018-10</v>
      </c>
    </row>
    <row r="8266" spans="1:4" x14ac:dyDescent="0.25">
      <c r="A8266" t="s">
        <v>3406</v>
      </c>
      <c r="B8266">
        <v>90</v>
      </c>
      <c r="C8266" s="54">
        <v>43405</v>
      </c>
      <c r="D8266" s="3" t="str">
        <f>YEAR(Datos_Consumo[[#This Row],[FECHA]])&amp;"-"&amp;MONTH(Datos_Consumo[[#This Row],[FECHA]])</f>
        <v>2018-11</v>
      </c>
    </row>
    <row r="8267" spans="1:4" x14ac:dyDescent="0.25">
      <c r="A8267" t="s">
        <v>3406</v>
      </c>
      <c r="B8267">
        <v>50</v>
      </c>
      <c r="C8267" s="54">
        <v>43435</v>
      </c>
      <c r="D8267" s="3" t="str">
        <f>YEAR(Datos_Consumo[[#This Row],[FECHA]])&amp;"-"&amp;MONTH(Datos_Consumo[[#This Row],[FECHA]])</f>
        <v>2018-12</v>
      </c>
    </row>
    <row r="8268" spans="1:4" x14ac:dyDescent="0.25">
      <c r="A8268" t="s">
        <v>3406</v>
      </c>
      <c r="B8268">
        <v>10</v>
      </c>
      <c r="C8268" s="54">
        <v>43466</v>
      </c>
      <c r="D8268" s="3" t="str">
        <f>YEAR(Datos_Consumo[[#This Row],[FECHA]])&amp;"-"&amp;MONTH(Datos_Consumo[[#This Row],[FECHA]])</f>
        <v>2019-1</v>
      </c>
    </row>
    <row r="8269" spans="1:4" x14ac:dyDescent="0.25">
      <c r="A8269" t="s">
        <v>3407</v>
      </c>
      <c r="B8269">
        <v>90</v>
      </c>
      <c r="C8269" s="54">
        <v>43313</v>
      </c>
      <c r="D8269" s="3" t="str">
        <f>YEAR(Datos_Consumo[[#This Row],[FECHA]])&amp;"-"&amp;MONTH(Datos_Consumo[[#This Row],[FECHA]])</f>
        <v>2018-8</v>
      </c>
    </row>
    <row r="8270" spans="1:4" x14ac:dyDescent="0.25">
      <c r="A8270" t="s">
        <v>3407</v>
      </c>
      <c r="B8270">
        <v>10</v>
      </c>
      <c r="C8270" s="54">
        <v>43344</v>
      </c>
      <c r="D8270" s="3" t="str">
        <f>YEAR(Datos_Consumo[[#This Row],[FECHA]])&amp;"-"&amp;MONTH(Datos_Consumo[[#This Row],[FECHA]])</f>
        <v>2018-9</v>
      </c>
    </row>
    <row r="8271" spans="1:4" x14ac:dyDescent="0.25">
      <c r="A8271" t="s">
        <v>3407</v>
      </c>
      <c r="B8271">
        <v>80</v>
      </c>
      <c r="C8271" s="54">
        <v>43374</v>
      </c>
      <c r="D8271" s="3" t="str">
        <f>YEAR(Datos_Consumo[[#This Row],[FECHA]])&amp;"-"&amp;MONTH(Datos_Consumo[[#This Row],[FECHA]])</f>
        <v>2018-10</v>
      </c>
    </row>
    <row r="8272" spans="1:4" x14ac:dyDescent="0.25">
      <c r="A8272" t="s">
        <v>3407</v>
      </c>
      <c r="B8272">
        <v>80</v>
      </c>
      <c r="C8272" s="54">
        <v>43405</v>
      </c>
      <c r="D8272" s="3" t="str">
        <f>YEAR(Datos_Consumo[[#This Row],[FECHA]])&amp;"-"&amp;MONTH(Datos_Consumo[[#This Row],[FECHA]])</f>
        <v>2018-11</v>
      </c>
    </row>
    <row r="8273" spans="1:4" x14ac:dyDescent="0.25">
      <c r="A8273" t="s">
        <v>3407</v>
      </c>
      <c r="B8273">
        <v>100</v>
      </c>
      <c r="C8273" s="54">
        <v>43435</v>
      </c>
      <c r="D8273" s="3" t="str">
        <f>YEAR(Datos_Consumo[[#This Row],[FECHA]])&amp;"-"&amp;MONTH(Datos_Consumo[[#This Row],[FECHA]])</f>
        <v>2018-12</v>
      </c>
    </row>
    <row r="8274" spans="1:4" x14ac:dyDescent="0.25">
      <c r="A8274" t="s">
        <v>3407</v>
      </c>
      <c r="B8274">
        <v>120</v>
      </c>
      <c r="C8274" s="54">
        <v>43466</v>
      </c>
      <c r="D8274" s="3" t="str">
        <f>YEAR(Datos_Consumo[[#This Row],[FECHA]])&amp;"-"&amp;MONTH(Datos_Consumo[[#This Row],[FECHA]])</f>
        <v>2019-1</v>
      </c>
    </row>
    <row r="8275" spans="1:4" x14ac:dyDescent="0.25">
      <c r="A8275" t="s">
        <v>3408</v>
      </c>
      <c r="B8275">
        <v>40</v>
      </c>
      <c r="C8275" s="54">
        <v>43344</v>
      </c>
      <c r="D8275" s="3" t="str">
        <f>YEAR(Datos_Consumo[[#This Row],[FECHA]])&amp;"-"&amp;MONTH(Datos_Consumo[[#This Row],[FECHA]])</f>
        <v>2018-9</v>
      </c>
    </row>
    <row r="8276" spans="1:4" x14ac:dyDescent="0.25">
      <c r="A8276" t="s">
        <v>3408</v>
      </c>
      <c r="B8276">
        <v>10</v>
      </c>
      <c r="C8276" s="54">
        <v>43405</v>
      </c>
      <c r="D8276" s="3" t="str">
        <f>YEAR(Datos_Consumo[[#This Row],[FECHA]])&amp;"-"&amp;MONTH(Datos_Consumo[[#This Row],[FECHA]])</f>
        <v>2018-11</v>
      </c>
    </row>
    <row r="8277" spans="1:4" x14ac:dyDescent="0.25">
      <c r="A8277" t="s">
        <v>3408</v>
      </c>
      <c r="B8277">
        <v>10</v>
      </c>
      <c r="C8277" s="54">
        <v>43435</v>
      </c>
      <c r="D8277" s="3" t="str">
        <f>YEAR(Datos_Consumo[[#This Row],[FECHA]])&amp;"-"&amp;MONTH(Datos_Consumo[[#This Row],[FECHA]])</f>
        <v>2018-12</v>
      </c>
    </row>
    <row r="8278" spans="1:4" x14ac:dyDescent="0.25">
      <c r="A8278" t="s">
        <v>3409</v>
      </c>
      <c r="B8278">
        <v>20</v>
      </c>
      <c r="C8278" s="54">
        <v>43313</v>
      </c>
      <c r="D8278" s="3" t="str">
        <f>YEAR(Datos_Consumo[[#This Row],[FECHA]])&amp;"-"&amp;MONTH(Datos_Consumo[[#This Row],[FECHA]])</f>
        <v>2018-8</v>
      </c>
    </row>
    <row r="8279" spans="1:4" x14ac:dyDescent="0.25">
      <c r="A8279" t="s">
        <v>3410</v>
      </c>
      <c r="B8279">
        <v>20</v>
      </c>
      <c r="C8279" s="54">
        <v>43313</v>
      </c>
      <c r="D8279" s="3" t="str">
        <f>YEAR(Datos_Consumo[[#This Row],[FECHA]])&amp;"-"&amp;MONTH(Datos_Consumo[[#This Row],[FECHA]])</f>
        <v>2018-8</v>
      </c>
    </row>
    <row r="8280" spans="1:4" x14ac:dyDescent="0.25">
      <c r="A8280" t="s">
        <v>3410</v>
      </c>
      <c r="B8280">
        <v>1</v>
      </c>
      <c r="C8280" s="54">
        <v>43405</v>
      </c>
      <c r="D8280" s="3" t="str">
        <f>YEAR(Datos_Consumo[[#This Row],[FECHA]])&amp;"-"&amp;MONTH(Datos_Consumo[[#This Row],[FECHA]])</f>
        <v>2018-11</v>
      </c>
    </row>
    <row r="8281" spans="1:4" x14ac:dyDescent="0.25">
      <c r="A8281" t="s">
        <v>3411</v>
      </c>
      <c r="B8281">
        <v>340</v>
      </c>
      <c r="C8281" s="54">
        <v>43313</v>
      </c>
      <c r="D8281" s="3" t="str">
        <f>YEAR(Datos_Consumo[[#This Row],[FECHA]])&amp;"-"&amp;MONTH(Datos_Consumo[[#This Row],[FECHA]])</f>
        <v>2018-8</v>
      </c>
    </row>
    <row r="8282" spans="1:4" x14ac:dyDescent="0.25">
      <c r="A8282" t="s">
        <v>3411</v>
      </c>
      <c r="B8282">
        <v>60</v>
      </c>
      <c r="C8282" s="54">
        <v>43344</v>
      </c>
      <c r="D8282" s="3" t="str">
        <f>YEAR(Datos_Consumo[[#This Row],[FECHA]])&amp;"-"&amp;MONTH(Datos_Consumo[[#This Row],[FECHA]])</f>
        <v>2018-9</v>
      </c>
    </row>
    <row r="8283" spans="1:4" x14ac:dyDescent="0.25">
      <c r="A8283" t="s">
        <v>3411</v>
      </c>
      <c r="B8283">
        <v>10</v>
      </c>
      <c r="C8283" s="54">
        <v>43374</v>
      </c>
      <c r="D8283" s="3" t="str">
        <f>YEAR(Datos_Consumo[[#This Row],[FECHA]])&amp;"-"&amp;MONTH(Datos_Consumo[[#This Row],[FECHA]])</f>
        <v>2018-10</v>
      </c>
    </row>
    <row r="8284" spans="1:4" x14ac:dyDescent="0.25">
      <c r="A8284" t="s">
        <v>3411</v>
      </c>
      <c r="B8284">
        <v>20</v>
      </c>
      <c r="C8284" s="54">
        <v>43435</v>
      </c>
      <c r="D8284" s="3" t="str">
        <f>YEAR(Datos_Consumo[[#This Row],[FECHA]])&amp;"-"&amp;MONTH(Datos_Consumo[[#This Row],[FECHA]])</f>
        <v>2018-12</v>
      </c>
    </row>
    <row r="8285" spans="1:4" x14ac:dyDescent="0.25">
      <c r="A8285" t="s">
        <v>3411</v>
      </c>
      <c r="B8285">
        <v>10</v>
      </c>
      <c r="C8285" s="54">
        <v>43466</v>
      </c>
      <c r="D8285" s="3" t="str">
        <f>YEAR(Datos_Consumo[[#This Row],[FECHA]])&amp;"-"&amp;MONTH(Datos_Consumo[[#This Row],[FECHA]])</f>
        <v>2019-1</v>
      </c>
    </row>
    <row r="8286" spans="1:4" x14ac:dyDescent="0.25">
      <c r="A8286" t="s">
        <v>3412</v>
      </c>
      <c r="B8286">
        <v>30</v>
      </c>
      <c r="C8286" s="54">
        <v>43313</v>
      </c>
      <c r="D8286" s="3" t="str">
        <f>YEAR(Datos_Consumo[[#This Row],[FECHA]])&amp;"-"&amp;MONTH(Datos_Consumo[[#This Row],[FECHA]])</f>
        <v>2018-8</v>
      </c>
    </row>
    <row r="8287" spans="1:4" x14ac:dyDescent="0.25">
      <c r="A8287" t="s">
        <v>3412</v>
      </c>
      <c r="B8287">
        <v>40</v>
      </c>
      <c r="C8287" s="54">
        <v>43344</v>
      </c>
      <c r="D8287" s="3" t="str">
        <f>YEAR(Datos_Consumo[[#This Row],[FECHA]])&amp;"-"&amp;MONTH(Datos_Consumo[[#This Row],[FECHA]])</f>
        <v>2018-9</v>
      </c>
    </row>
    <row r="8288" spans="1:4" x14ac:dyDescent="0.25">
      <c r="A8288" t="s">
        <v>3412</v>
      </c>
      <c r="B8288">
        <v>21</v>
      </c>
      <c r="C8288" s="54">
        <v>43374</v>
      </c>
      <c r="D8288" s="3" t="str">
        <f>YEAR(Datos_Consumo[[#This Row],[FECHA]])&amp;"-"&amp;MONTH(Datos_Consumo[[#This Row],[FECHA]])</f>
        <v>2018-10</v>
      </c>
    </row>
    <row r="8289" spans="1:4" x14ac:dyDescent="0.25">
      <c r="A8289" t="s">
        <v>3412</v>
      </c>
      <c r="B8289">
        <v>30</v>
      </c>
      <c r="C8289" s="54">
        <v>43405</v>
      </c>
      <c r="D8289" s="3" t="str">
        <f>YEAR(Datos_Consumo[[#This Row],[FECHA]])&amp;"-"&amp;MONTH(Datos_Consumo[[#This Row],[FECHA]])</f>
        <v>2018-11</v>
      </c>
    </row>
    <row r="8290" spans="1:4" x14ac:dyDescent="0.25">
      <c r="A8290" t="s">
        <v>3413</v>
      </c>
      <c r="B8290">
        <v>30</v>
      </c>
      <c r="C8290" s="54">
        <v>43313</v>
      </c>
      <c r="D8290" s="3" t="str">
        <f>YEAR(Datos_Consumo[[#This Row],[FECHA]])&amp;"-"&amp;MONTH(Datos_Consumo[[#This Row],[FECHA]])</f>
        <v>2018-8</v>
      </c>
    </row>
    <row r="8291" spans="1:4" x14ac:dyDescent="0.25">
      <c r="A8291" t="s">
        <v>3413</v>
      </c>
      <c r="B8291">
        <v>110</v>
      </c>
      <c r="C8291" s="54">
        <v>43344</v>
      </c>
      <c r="D8291" s="3" t="str">
        <f>YEAR(Datos_Consumo[[#This Row],[FECHA]])&amp;"-"&amp;MONTH(Datos_Consumo[[#This Row],[FECHA]])</f>
        <v>2018-9</v>
      </c>
    </row>
    <row r="8292" spans="1:4" x14ac:dyDescent="0.25">
      <c r="A8292" t="s">
        <v>3413</v>
      </c>
      <c r="B8292">
        <v>251</v>
      </c>
      <c r="C8292" s="54">
        <v>43374</v>
      </c>
      <c r="D8292" s="3" t="str">
        <f>YEAR(Datos_Consumo[[#This Row],[FECHA]])&amp;"-"&amp;MONTH(Datos_Consumo[[#This Row],[FECHA]])</f>
        <v>2018-10</v>
      </c>
    </row>
    <row r="8293" spans="1:4" x14ac:dyDescent="0.25">
      <c r="A8293" t="s">
        <v>3413</v>
      </c>
      <c r="B8293">
        <v>220</v>
      </c>
      <c r="C8293" s="54">
        <v>43405</v>
      </c>
      <c r="D8293" s="3" t="str">
        <f>YEAR(Datos_Consumo[[#This Row],[FECHA]])&amp;"-"&amp;MONTH(Datos_Consumo[[#This Row],[FECHA]])</f>
        <v>2018-11</v>
      </c>
    </row>
    <row r="8294" spans="1:4" x14ac:dyDescent="0.25">
      <c r="A8294" t="s">
        <v>3413</v>
      </c>
      <c r="B8294">
        <v>20</v>
      </c>
      <c r="C8294" s="54">
        <v>43435</v>
      </c>
      <c r="D8294" s="3" t="str">
        <f>YEAR(Datos_Consumo[[#This Row],[FECHA]])&amp;"-"&amp;MONTH(Datos_Consumo[[#This Row],[FECHA]])</f>
        <v>2018-12</v>
      </c>
    </row>
    <row r="8295" spans="1:4" x14ac:dyDescent="0.25">
      <c r="A8295" t="s">
        <v>3413</v>
      </c>
      <c r="B8295">
        <v>30</v>
      </c>
      <c r="C8295" s="54">
        <v>43466</v>
      </c>
      <c r="D8295" s="3" t="str">
        <f>YEAR(Datos_Consumo[[#This Row],[FECHA]])&amp;"-"&amp;MONTH(Datos_Consumo[[#This Row],[FECHA]])</f>
        <v>2019-1</v>
      </c>
    </row>
    <row r="8296" spans="1:4" x14ac:dyDescent="0.25">
      <c r="A8296" t="s">
        <v>3414</v>
      </c>
      <c r="B8296">
        <v>40</v>
      </c>
      <c r="C8296" s="54">
        <v>43313</v>
      </c>
      <c r="D8296" s="3" t="str">
        <f>YEAR(Datos_Consumo[[#This Row],[FECHA]])&amp;"-"&amp;MONTH(Datos_Consumo[[#This Row],[FECHA]])</f>
        <v>2018-8</v>
      </c>
    </row>
    <row r="8297" spans="1:4" x14ac:dyDescent="0.25">
      <c r="A8297" t="s">
        <v>3414</v>
      </c>
      <c r="B8297">
        <v>80</v>
      </c>
      <c r="C8297" s="54">
        <v>43344</v>
      </c>
      <c r="D8297" s="3" t="str">
        <f>YEAR(Datos_Consumo[[#This Row],[FECHA]])&amp;"-"&amp;MONTH(Datos_Consumo[[#This Row],[FECHA]])</f>
        <v>2018-9</v>
      </c>
    </row>
    <row r="8298" spans="1:4" x14ac:dyDescent="0.25">
      <c r="A8298" t="s">
        <v>3414</v>
      </c>
      <c r="B8298">
        <v>90</v>
      </c>
      <c r="C8298" s="54">
        <v>43374</v>
      </c>
      <c r="D8298" s="3" t="str">
        <f>YEAR(Datos_Consumo[[#This Row],[FECHA]])&amp;"-"&amp;MONTH(Datos_Consumo[[#This Row],[FECHA]])</f>
        <v>2018-10</v>
      </c>
    </row>
    <row r="8299" spans="1:4" x14ac:dyDescent="0.25">
      <c r="A8299" t="s">
        <v>3414</v>
      </c>
      <c r="B8299">
        <v>120</v>
      </c>
      <c r="C8299" s="54">
        <v>43405</v>
      </c>
      <c r="D8299" s="3" t="str">
        <f>YEAR(Datos_Consumo[[#This Row],[FECHA]])&amp;"-"&amp;MONTH(Datos_Consumo[[#This Row],[FECHA]])</f>
        <v>2018-11</v>
      </c>
    </row>
    <row r="8300" spans="1:4" x14ac:dyDescent="0.25">
      <c r="A8300" t="s">
        <v>3414</v>
      </c>
      <c r="B8300">
        <v>50</v>
      </c>
      <c r="C8300" s="54">
        <v>43435</v>
      </c>
      <c r="D8300" s="3" t="str">
        <f>YEAR(Datos_Consumo[[#This Row],[FECHA]])&amp;"-"&amp;MONTH(Datos_Consumo[[#This Row],[FECHA]])</f>
        <v>2018-12</v>
      </c>
    </row>
    <row r="8301" spans="1:4" x14ac:dyDescent="0.25">
      <c r="A8301" t="s">
        <v>3414</v>
      </c>
      <c r="B8301">
        <v>10</v>
      </c>
      <c r="C8301" s="54">
        <v>43466</v>
      </c>
      <c r="D8301" s="3" t="str">
        <f>YEAR(Datos_Consumo[[#This Row],[FECHA]])&amp;"-"&amp;MONTH(Datos_Consumo[[#This Row],[FECHA]])</f>
        <v>2019-1</v>
      </c>
    </row>
    <row r="8302" spans="1:4" x14ac:dyDescent="0.25">
      <c r="A8302" t="s">
        <v>3415</v>
      </c>
      <c r="B8302">
        <v>3</v>
      </c>
      <c r="C8302" s="54">
        <v>43374</v>
      </c>
      <c r="D8302" s="3" t="str">
        <f>YEAR(Datos_Consumo[[#This Row],[FECHA]])&amp;"-"&amp;MONTH(Datos_Consumo[[#This Row],[FECHA]])</f>
        <v>2018-10</v>
      </c>
    </row>
    <row r="8303" spans="1:4" x14ac:dyDescent="0.25">
      <c r="A8303" t="s">
        <v>3415</v>
      </c>
      <c r="B8303">
        <v>1</v>
      </c>
      <c r="C8303" s="54">
        <v>43405</v>
      </c>
      <c r="D8303" s="3" t="str">
        <f>YEAR(Datos_Consumo[[#This Row],[FECHA]])&amp;"-"&amp;MONTH(Datos_Consumo[[#This Row],[FECHA]])</f>
        <v>2018-11</v>
      </c>
    </row>
    <row r="8304" spans="1:4" x14ac:dyDescent="0.25">
      <c r="A8304" t="s">
        <v>3415</v>
      </c>
      <c r="B8304">
        <v>3</v>
      </c>
      <c r="C8304" s="54">
        <v>43435</v>
      </c>
      <c r="D8304" s="3" t="str">
        <f>YEAR(Datos_Consumo[[#This Row],[FECHA]])&amp;"-"&amp;MONTH(Datos_Consumo[[#This Row],[FECHA]])</f>
        <v>2018-12</v>
      </c>
    </row>
    <row r="8305" spans="1:4" x14ac:dyDescent="0.25">
      <c r="A8305" t="s">
        <v>3415</v>
      </c>
      <c r="B8305">
        <v>2</v>
      </c>
      <c r="C8305" s="54">
        <v>43466</v>
      </c>
      <c r="D8305" s="3" t="str">
        <f>YEAR(Datos_Consumo[[#This Row],[FECHA]])&amp;"-"&amp;MONTH(Datos_Consumo[[#This Row],[FECHA]])</f>
        <v>2019-1</v>
      </c>
    </row>
    <row r="8306" spans="1:4" x14ac:dyDescent="0.25">
      <c r="A8306" t="s">
        <v>3416</v>
      </c>
      <c r="B8306">
        <v>9</v>
      </c>
      <c r="C8306" s="54">
        <v>43374</v>
      </c>
      <c r="D8306" s="3" t="str">
        <f>YEAR(Datos_Consumo[[#This Row],[FECHA]])&amp;"-"&amp;MONTH(Datos_Consumo[[#This Row],[FECHA]])</f>
        <v>2018-10</v>
      </c>
    </row>
    <row r="8307" spans="1:4" x14ac:dyDescent="0.25">
      <c r="A8307" t="s">
        <v>3416</v>
      </c>
      <c r="B8307">
        <v>28</v>
      </c>
      <c r="C8307" s="54">
        <v>43405</v>
      </c>
      <c r="D8307" s="3" t="str">
        <f>YEAR(Datos_Consumo[[#This Row],[FECHA]])&amp;"-"&amp;MONTH(Datos_Consumo[[#This Row],[FECHA]])</f>
        <v>2018-11</v>
      </c>
    </row>
    <row r="8308" spans="1:4" x14ac:dyDescent="0.25">
      <c r="A8308" t="s">
        <v>3416</v>
      </c>
      <c r="B8308">
        <v>13</v>
      </c>
      <c r="C8308" s="54">
        <v>43435</v>
      </c>
      <c r="D8308" s="3" t="str">
        <f>YEAR(Datos_Consumo[[#This Row],[FECHA]])&amp;"-"&amp;MONTH(Datos_Consumo[[#This Row],[FECHA]])</f>
        <v>2018-12</v>
      </c>
    </row>
    <row r="8309" spans="1:4" x14ac:dyDescent="0.25">
      <c r="A8309" t="s">
        <v>3417</v>
      </c>
      <c r="B8309">
        <v>6</v>
      </c>
      <c r="C8309" s="54">
        <v>43313</v>
      </c>
      <c r="D8309" s="3" t="str">
        <f>YEAR(Datos_Consumo[[#This Row],[FECHA]])&amp;"-"&amp;MONTH(Datos_Consumo[[#This Row],[FECHA]])</f>
        <v>2018-8</v>
      </c>
    </row>
    <row r="8310" spans="1:4" x14ac:dyDescent="0.25">
      <c r="A8310" t="s">
        <v>3417</v>
      </c>
      <c r="B8310">
        <v>3</v>
      </c>
      <c r="C8310" s="54">
        <v>43374</v>
      </c>
      <c r="D8310" s="3" t="str">
        <f>YEAR(Datos_Consumo[[#This Row],[FECHA]])&amp;"-"&amp;MONTH(Datos_Consumo[[#This Row],[FECHA]])</f>
        <v>2018-10</v>
      </c>
    </row>
    <row r="8311" spans="1:4" x14ac:dyDescent="0.25">
      <c r="A8311" t="s">
        <v>3417</v>
      </c>
      <c r="B8311">
        <v>5</v>
      </c>
      <c r="C8311" s="54">
        <v>43405</v>
      </c>
      <c r="D8311" s="3" t="str">
        <f>YEAR(Datos_Consumo[[#This Row],[FECHA]])&amp;"-"&amp;MONTH(Datos_Consumo[[#This Row],[FECHA]])</f>
        <v>2018-11</v>
      </c>
    </row>
    <row r="8312" spans="1:4" x14ac:dyDescent="0.25">
      <c r="A8312" t="s">
        <v>3417</v>
      </c>
      <c r="B8312">
        <v>1</v>
      </c>
      <c r="C8312" s="54">
        <v>43435</v>
      </c>
      <c r="D8312" s="3" t="str">
        <f>YEAR(Datos_Consumo[[#This Row],[FECHA]])&amp;"-"&amp;MONTH(Datos_Consumo[[#This Row],[FECHA]])</f>
        <v>2018-12</v>
      </c>
    </row>
    <row r="8313" spans="1:4" x14ac:dyDescent="0.25">
      <c r="A8313" t="s">
        <v>3417</v>
      </c>
      <c r="B8313">
        <v>2</v>
      </c>
      <c r="C8313" s="54">
        <v>43466</v>
      </c>
      <c r="D8313" s="3" t="str">
        <f>YEAR(Datos_Consumo[[#This Row],[FECHA]])&amp;"-"&amp;MONTH(Datos_Consumo[[#This Row],[FECHA]])</f>
        <v>2019-1</v>
      </c>
    </row>
    <row r="8314" spans="1:4" x14ac:dyDescent="0.25">
      <c r="A8314" t="s">
        <v>3418</v>
      </c>
      <c r="B8314">
        <v>4</v>
      </c>
      <c r="C8314" s="54">
        <v>43313</v>
      </c>
      <c r="D8314" s="3" t="str">
        <f>YEAR(Datos_Consumo[[#This Row],[FECHA]])&amp;"-"&amp;MONTH(Datos_Consumo[[#This Row],[FECHA]])</f>
        <v>2018-8</v>
      </c>
    </row>
    <row r="8315" spans="1:4" x14ac:dyDescent="0.25">
      <c r="A8315" t="s">
        <v>3418</v>
      </c>
      <c r="B8315">
        <v>8</v>
      </c>
      <c r="C8315" s="54">
        <v>43344</v>
      </c>
      <c r="D8315" s="3" t="str">
        <f>YEAR(Datos_Consumo[[#This Row],[FECHA]])&amp;"-"&amp;MONTH(Datos_Consumo[[#This Row],[FECHA]])</f>
        <v>2018-9</v>
      </c>
    </row>
    <row r="8316" spans="1:4" x14ac:dyDescent="0.25">
      <c r="A8316" t="s">
        <v>3418</v>
      </c>
      <c r="B8316">
        <v>2</v>
      </c>
      <c r="C8316" s="54">
        <v>43405</v>
      </c>
      <c r="D8316" s="3" t="str">
        <f>YEAR(Datos_Consumo[[#This Row],[FECHA]])&amp;"-"&amp;MONTH(Datos_Consumo[[#This Row],[FECHA]])</f>
        <v>2018-11</v>
      </c>
    </row>
    <row r="8317" spans="1:4" x14ac:dyDescent="0.25">
      <c r="A8317" t="s">
        <v>3419</v>
      </c>
      <c r="B8317">
        <v>9</v>
      </c>
      <c r="C8317" s="54">
        <v>43313</v>
      </c>
      <c r="D8317" s="3" t="str">
        <f>YEAR(Datos_Consumo[[#This Row],[FECHA]])&amp;"-"&amp;MONTH(Datos_Consumo[[#This Row],[FECHA]])</f>
        <v>2018-8</v>
      </c>
    </row>
    <row r="8318" spans="1:4" x14ac:dyDescent="0.25">
      <c r="A8318" t="s">
        <v>3419</v>
      </c>
      <c r="B8318">
        <v>14</v>
      </c>
      <c r="C8318" s="54">
        <v>43344</v>
      </c>
      <c r="D8318" s="3" t="str">
        <f>YEAR(Datos_Consumo[[#This Row],[FECHA]])&amp;"-"&amp;MONTH(Datos_Consumo[[#This Row],[FECHA]])</f>
        <v>2018-9</v>
      </c>
    </row>
    <row r="8319" spans="1:4" x14ac:dyDescent="0.25">
      <c r="A8319" t="s">
        <v>3419</v>
      </c>
      <c r="B8319">
        <v>8</v>
      </c>
      <c r="C8319" s="54">
        <v>43374</v>
      </c>
      <c r="D8319" s="3" t="str">
        <f>YEAR(Datos_Consumo[[#This Row],[FECHA]])&amp;"-"&amp;MONTH(Datos_Consumo[[#This Row],[FECHA]])</f>
        <v>2018-10</v>
      </c>
    </row>
    <row r="8320" spans="1:4" x14ac:dyDescent="0.25">
      <c r="A8320" t="s">
        <v>3419</v>
      </c>
      <c r="B8320">
        <v>15</v>
      </c>
      <c r="C8320" s="54">
        <v>43405</v>
      </c>
      <c r="D8320" s="3" t="str">
        <f>YEAR(Datos_Consumo[[#This Row],[FECHA]])&amp;"-"&amp;MONTH(Datos_Consumo[[#This Row],[FECHA]])</f>
        <v>2018-11</v>
      </c>
    </row>
    <row r="8321" spans="1:4" x14ac:dyDescent="0.25">
      <c r="A8321" t="s">
        <v>3419</v>
      </c>
      <c r="B8321">
        <v>3</v>
      </c>
      <c r="C8321" s="54">
        <v>43435</v>
      </c>
      <c r="D8321" s="3" t="str">
        <f>YEAR(Datos_Consumo[[#This Row],[FECHA]])&amp;"-"&amp;MONTH(Datos_Consumo[[#This Row],[FECHA]])</f>
        <v>2018-12</v>
      </c>
    </row>
    <row r="8322" spans="1:4" x14ac:dyDescent="0.25">
      <c r="A8322" t="s">
        <v>3419</v>
      </c>
      <c r="B8322">
        <v>3</v>
      </c>
      <c r="C8322" s="54">
        <v>43466</v>
      </c>
      <c r="D8322" s="3" t="str">
        <f>YEAR(Datos_Consumo[[#This Row],[FECHA]])&amp;"-"&amp;MONTH(Datos_Consumo[[#This Row],[FECHA]])</f>
        <v>2019-1</v>
      </c>
    </row>
    <row r="8323" spans="1:4" x14ac:dyDescent="0.25">
      <c r="A8323" t="s">
        <v>3420</v>
      </c>
      <c r="B8323">
        <v>9</v>
      </c>
      <c r="C8323" s="54">
        <v>43344</v>
      </c>
      <c r="D8323" s="3" t="str">
        <f>YEAR(Datos_Consumo[[#This Row],[FECHA]])&amp;"-"&amp;MONTH(Datos_Consumo[[#This Row],[FECHA]])</f>
        <v>2018-9</v>
      </c>
    </row>
    <row r="8324" spans="1:4" x14ac:dyDescent="0.25">
      <c r="A8324" t="s">
        <v>3420</v>
      </c>
      <c r="B8324">
        <v>9</v>
      </c>
      <c r="C8324" s="54">
        <v>43374</v>
      </c>
      <c r="D8324" s="3" t="str">
        <f>YEAR(Datos_Consumo[[#This Row],[FECHA]])&amp;"-"&amp;MONTH(Datos_Consumo[[#This Row],[FECHA]])</f>
        <v>2018-10</v>
      </c>
    </row>
    <row r="8325" spans="1:4" x14ac:dyDescent="0.25">
      <c r="A8325" t="s">
        <v>3420</v>
      </c>
      <c r="B8325">
        <v>14</v>
      </c>
      <c r="C8325" s="54">
        <v>43405</v>
      </c>
      <c r="D8325" s="3" t="str">
        <f>YEAR(Datos_Consumo[[#This Row],[FECHA]])&amp;"-"&amp;MONTH(Datos_Consumo[[#This Row],[FECHA]])</f>
        <v>2018-11</v>
      </c>
    </row>
    <row r="8326" spans="1:4" x14ac:dyDescent="0.25">
      <c r="A8326" t="s">
        <v>3420</v>
      </c>
      <c r="B8326">
        <v>17</v>
      </c>
      <c r="C8326" s="54">
        <v>43435</v>
      </c>
      <c r="D8326" s="3" t="str">
        <f>YEAR(Datos_Consumo[[#This Row],[FECHA]])&amp;"-"&amp;MONTH(Datos_Consumo[[#This Row],[FECHA]])</f>
        <v>2018-12</v>
      </c>
    </row>
    <row r="8327" spans="1:4" x14ac:dyDescent="0.25">
      <c r="A8327" t="s">
        <v>3421</v>
      </c>
      <c r="B8327">
        <v>9</v>
      </c>
      <c r="C8327" s="54">
        <v>43344</v>
      </c>
      <c r="D8327" s="3" t="str">
        <f>YEAR(Datos_Consumo[[#This Row],[FECHA]])&amp;"-"&amp;MONTH(Datos_Consumo[[#This Row],[FECHA]])</f>
        <v>2018-9</v>
      </c>
    </row>
    <row r="8328" spans="1:4" x14ac:dyDescent="0.25">
      <c r="A8328" t="s">
        <v>3421</v>
      </c>
      <c r="B8328">
        <v>18</v>
      </c>
      <c r="C8328" s="54">
        <v>43374</v>
      </c>
      <c r="D8328" s="3" t="str">
        <f>YEAR(Datos_Consumo[[#This Row],[FECHA]])&amp;"-"&amp;MONTH(Datos_Consumo[[#This Row],[FECHA]])</f>
        <v>2018-10</v>
      </c>
    </row>
    <row r="8329" spans="1:4" x14ac:dyDescent="0.25">
      <c r="A8329" t="s">
        <v>3421</v>
      </c>
      <c r="B8329">
        <v>7</v>
      </c>
      <c r="C8329" s="54">
        <v>43405</v>
      </c>
      <c r="D8329" s="3" t="str">
        <f>YEAR(Datos_Consumo[[#This Row],[FECHA]])&amp;"-"&amp;MONTH(Datos_Consumo[[#This Row],[FECHA]])</f>
        <v>2018-11</v>
      </c>
    </row>
    <row r="8330" spans="1:4" x14ac:dyDescent="0.25">
      <c r="A8330" t="s">
        <v>3421</v>
      </c>
      <c r="B8330">
        <v>9</v>
      </c>
      <c r="C8330" s="54">
        <v>43435</v>
      </c>
      <c r="D8330" s="3" t="str">
        <f>YEAR(Datos_Consumo[[#This Row],[FECHA]])&amp;"-"&amp;MONTH(Datos_Consumo[[#This Row],[FECHA]])</f>
        <v>2018-12</v>
      </c>
    </row>
    <row r="8331" spans="1:4" x14ac:dyDescent="0.25">
      <c r="A8331" t="s">
        <v>3421</v>
      </c>
      <c r="B8331">
        <v>5</v>
      </c>
      <c r="C8331" s="54">
        <v>43466</v>
      </c>
      <c r="D8331" s="3" t="str">
        <f>YEAR(Datos_Consumo[[#This Row],[FECHA]])&amp;"-"&amp;MONTH(Datos_Consumo[[#This Row],[FECHA]])</f>
        <v>2019-1</v>
      </c>
    </row>
    <row r="8332" spans="1:4" x14ac:dyDescent="0.25">
      <c r="A8332" t="s">
        <v>3422</v>
      </c>
      <c r="B8332">
        <v>6</v>
      </c>
      <c r="C8332" s="54">
        <v>43374</v>
      </c>
      <c r="D8332" s="3" t="str">
        <f>YEAR(Datos_Consumo[[#This Row],[FECHA]])&amp;"-"&amp;MONTH(Datos_Consumo[[#This Row],[FECHA]])</f>
        <v>2018-10</v>
      </c>
    </row>
    <row r="8333" spans="1:4" x14ac:dyDescent="0.25">
      <c r="A8333" t="s">
        <v>3422</v>
      </c>
      <c r="B8333">
        <v>7</v>
      </c>
      <c r="C8333" s="54">
        <v>43405</v>
      </c>
      <c r="D8333" s="3" t="str">
        <f>YEAR(Datos_Consumo[[#This Row],[FECHA]])&amp;"-"&amp;MONTH(Datos_Consumo[[#This Row],[FECHA]])</f>
        <v>2018-11</v>
      </c>
    </row>
    <row r="8334" spans="1:4" x14ac:dyDescent="0.25">
      <c r="A8334" t="s">
        <v>3422</v>
      </c>
      <c r="B8334">
        <v>4</v>
      </c>
      <c r="C8334" s="54">
        <v>43435</v>
      </c>
      <c r="D8334" s="3" t="str">
        <f>YEAR(Datos_Consumo[[#This Row],[FECHA]])&amp;"-"&amp;MONTH(Datos_Consumo[[#This Row],[FECHA]])</f>
        <v>2018-12</v>
      </c>
    </row>
    <row r="8335" spans="1:4" x14ac:dyDescent="0.25">
      <c r="A8335" t="s">
        <v>3422</v>
      </c>
      <c r="B8335">
        <v>1</v>
      </c>
      <c r="C8335" s="54">
        <v>43466</v>
      </c>
      <c r="D8335" s="3" t="str">
        <f>YEAR(Datos_Consumo[[#This Row],[FECHA]])&amp;"-"&amp;MONTH(Datos_Consumo[[#This Row],[FECHA]])</f>
        <v>2019-1</v>
      </c>
    </row>
    <row r="8336" spans="1:4" x14ac:dyDescent="0.25">
      <c r="A8336" t="s">
        <v>3423</v>
      </c>
      <c r="B8336">
        <v>8</v>
      </c>
      <c r="C8336" s="54">
        <v>43405</v>
      </c>
      <c r="D8336" s="3" t="str">
        <f>YEAR(Datos_Consumo[[#This Row],[FECHA]])&amp;"-"&amp;MONTH(Datos_Consumo[[#This Row],[FECHA]])</f>
        <v>2018-11</v>
      </c>
    </row>
    <row r="8337" spans="1:4" x14ac:dyDescent="0.25">
      <c r="A8337" t="s">
        <v>3423</v>
      </c>
      <c r="B8337">
        <v>2</v>
      </c>
      <c r="C8337" s="54">
        <v>43435</v>
      </c>
      <c r="D8337" s="3" t="str">
        <f>YEAR(Datos_Consumo[[#This Row],[FECHA]])&amp;"-"&amp;MONTH(Datos_Consumo[[#This Row],[FECHA]])</f>
        <v>2018-12</v>
      </c>
    </row>
    <row r="8338" spans="1:4" x14ac:dyDescent="0.25">
      <c r="A8338" t="s">
        <v>3424</v>
      </c>
      <c r="B8338">
        <v>1</v>
      </c>
      <c r="C8338" s="54">
        <v>43344</v>
      </c>
      <c r="D8338" s="3" t="str">
        <f>YEAR(Datos_Consumo[[#This Row],[FECHA]])&amp;"-"&amp;MONTH(Datos_Consumo[[#This Row],[FECHA]])</f>
        <v>2018-9</v>
      </c>
    </row>
    <row r="8339" spans="1:4" x14ac:dyDescent="0.25">
      <c r="A8339" t="s">
        <v>3424</v>
      </c>
      <c r="B8339">
        <v>1</v>
      </c>
      <c r="C8339" s="54">
        <v>43374</v>
      </c>
      <c r="D8339" s="3" t="str">
        <f>YEAR(Datos_Consumo[[#This Row],[FECHA]])&amp;"-"&amp;MONTH(Datos_Consumo[[#This Row],[FECHA]])</f>
        <v>2018-10</v>
      </c>
    </row>
    <row r="8340" spans="1:4" x14ac:dyDescent="0.25">
      <c r="A8340" t="s">
        <v>3424</v>
      </c>
      <c r="B8340">
        <v>11</v>
      </c>
      <c r="C8340" s="54">
        <v>43405</v>
      </c>
      <c r="D8340" s="3" t="str">
        <f>YEAR(Datos_Consumo[[#This Row],[FECHA]])&amp;"-"&amp;MONTH(Datos_Consumo[[#This Row],[FECHA]])</f>
        <v>2018-11</v>
      </c>
    </row>
    <row r="8341" spans="1:4" x14ac:dyDescent="0.25">
      <c r="A8341" t="s">
        <v>3424</v>
      </c>
      <c r="B8341">
        <v>2</v>
      </c>
      <c r="C8341" s="54">
        <v>43435</v>
      </c>
      <c r="D8341" s="3" t="str">
        <f>YEAR(Datos_Consumo[[#This Row],[FECHA]])&amp;"-"&amp;MONTH(Datos_Consumo[[#This Row],[FECHA]])</f>
        <v>2018-12</v>
      </c>
    </row>
    <row r="8342" spans="1:4" x14ac:dyDescent="0.25">
      <c r="A8342" t="s">
        <v>3424</v>
      </c>
      <c r="B8342">
        <v>4</v>
      </c>
      <c r="C8342" s="54">
        <v>43466</v>
      </c>
      <c r="D8342" s="3" t="str">
        <f>YEAR(Datos_Consumo[[#This Row],[FECHA]])&amp;"-"&amp;MONTH(Datos_Consumo[[#This Row],[FECHA]])</f>
        <v>2019-1</v>
      </c>
    </row>
    <row r="8343" spans="1:4" x14ac:dyDescent="0.25">
      <c r="A8343" t="s">
        <v>3425</v>
      </c>
      <c r="B8343">
        <v>2</v>
      </c>
      <c r="C8343" s="54">
        <v>43374</v>
      </c>
      <c r="D8343" s="3" t="str">
        <f>YEAR(Datos_Consumo[[#This Row],[FECHA]])&amp;"-"&amp;MONTH(Datos_Consumo[[#This Row],[FECHA]])</f>
        <v>2018-10</v>
      </c>
    </row>
    <row r="8344" spans="1:4" x14ac:dyDescent="0.25">
      <c r="A8344" t="s">
        <v>3425</v>
      </c>
      <c r="B8344">
        <v>2</v>
      </c>
      <c r="C8344" s="54">
        <v>43405</v>
      </c>
      <c r="D8344" s="3" t="str">
        <f>YEAR(Datos_Consumo[[#This Row],[FECHA]])&amp;"-"&amp;MONTH(Datos_Consumo[[#This Row],[FECHA]])</f>
        <v>2018-11</v>
      </c>
    </row>
    <row r="8345" spans="1:4" x14ac:dyDescent="0.25">
      <c r="A8345" t="s">
        <v>3425</v>
      </c>
      <c r="B8345">
        <v>2</v>
      </c>
      <c r="C8345" s="54">
        <v>43435</v>
      </c>
      <c r="D8345" s="3" t="str">
        <f>YEAR(Datos_Consumo[[#This Row],[FECHA]])&amp;"-"&amp;MONTH(Datos_Consumo[[#This Row],[FECHA]])</f>
        <v>2018-12</v>
      </c>
    </row>
    <row r="8346" spans="1:4" x14ac:dyDescent="0.25">
      <c r="A8346" t="s">
        <v>3425</v>
      </c>
      <c r="B8346">
        <v>2</v>
      </c>
      <c r="C8346" s="54">
        <v>43466</v>
      </c>
      <c r="D8346" s="3" t="str">
        <f>YEAR(Datos_Consumo[[#This Row],[FECHA]])&amp;"-"&amp;MONTH(Datos_Consumo[[#This Row],[FECHA]])</f>
        <v>2019-1</v>
      </c>
    </row>
    <row r="8347" spans="1:4" x14ac:dyDescent="0.25">
      <c r="A8347" t="s">
        <v>3426</v>
      </c>
      <c r="B8347">
        <v>6</v>
      </c>
      <c r="C8347" s="54">
        <v>43313</v>
      </c>
      <c r="D8347" s="3" t="str">
        <f>YEAR(Datos_Consumo[[#This Row],[FECHA]])&amp;"-"&amp;MONTH(Datos_Consumo[[#This Row],[FECHA]])</f>
        <v>2018-8</v>
      </c>
    </row>
    <row r="8348" spans="1:4" x14ac:dyDescent="0.25">
      <c r="A8348" t="s">
        <v>3426</v>
      </c>
      <c r="B8348">
        <v>5</v>
      </c>
      <c r="C8348" s="54">
        <v>43374</v>
      </c>
      <c r="D8348" s="3" t="str">
        <f>YEAR(Datos_Consumo[[#This Row],[FECHA]])&amp;"-"&amp;MONTH(Datos_Consumo[[#This Row],[FECHA]])</f>
        <v>2018-10</v>
      </c>
    </row>
    <row r="8349" spans="1:4" x14ac:dyDescent="0.25">
      <c r="A8349" t="s">
        <v>3426</v>
      </c>
      <c r="B8349">
        <v>4</v>
      </c>
      <c r="C8349" s="54">
        <v>43405</v>
      </c>
      <c r="D8349" s="3" t="str">
        <f>YEAR(Datos_Consumo[[#This Row],[FECHA]])&amp;"-"&amp;MONTH(Datos_Consumo[[#This Row],[FECHA]])</f>
        <v>2018-11</v>
      </c>
    </row>
    <row r="8350" spans="1:4" x14ac:dyDescent="0.25">
      <c r="A8350" t="s">
        <v>3426</v>
      </c>
      <c r="B8350">
        <v>5</v>
      </c>
      <c r="C8350" s="54">
        <v>43435</v>
      </c>
      <c r="D8350" s="3" t="str">
        <f>YEAR(Datos_Consumo[[#This Row],[FECHA]])&amp;"-"&amp;MONTH(Datos_Consumo[[#This Row],[FECHA]])</f>
        <v>2018-12</v>
      </c>
    </row>
    <row r="8351" spans="1:4" x14ac:dyDescent="0.25">
      <c r="A8351" t="s">
        <v>3427</v>
      </c>
      <c r="B8351">
        <v>4</v>
      </c>
      <c r="C8351" s="54">
        <v>43313</v>
      </c>
      <c r="D8351" s="3" t="str">
        <f>YEAR(Datos_Consumo[[#This Row],[FECHA]])&amp;"-"&amp;MONTH(Datos_Consumo[[#This Row],[FECHA]])</f>
        <v>2018-8</v>
      </c>
    </row>
    <row r="8352" spans="1:4" x14ac:dyDescent="0.25">
      <c r="A8352" t="s">
        <v>3427</v>
      </c>
      <c r="B8352">
        <v>3</v>
      </c>
      <c r="C8352" s="54">
        <v>43344</v>
      </c>
      <c r="D8352" s="3" t="str">
        <f>YEAR(Datos_Consumo[[#This Row],[FECHA]])&amp;"-"&amp;MONTH(Datos_Consumo[[#This Row],[FECHA]])</f>
        <v>2018-9</v>
      </c>
    </row>
    <row r="8353" spans="1:4" x14ac:dyDescent="0.25">
      <c r="A8353" t="s">
        <v>3427</v>
      </c>
      <c r="B8353">
        <v>2</v>
      </c>
      <c r="C8353" s="54">
        <v>43374</v>
      </c>
      <c r="D8353" s="3" t="str">
        <f>YEAR(Datos_Consumo[[#This Row],[FECHA]])&amp;"-"&amp;MONTH(Datos_Consumo[[#This Row],[FECHA]])</f>
        <v>2018-10</v>
      </c>
    </row>
    <row r="8354" spans="1:4" x14ac:dyDescent="0.25">
      <c r="A8354" t="s">
        <v>3428</v>
      </c>
      <c r="B8354">
        <v>3</v>
      </c>
      <c r="C8354" s="54">
        <v>43374</v>
      </c>
      <c r="D8354" s="3" t="str">
        <f>YEAR(Datos_Consumo[[#This Row],[FECHA]])&amp;"-"&amp;MONTH(Datos_Consumo[[#This Row],[FECHA]])</f>
        <v>2018-10</v>
      </c>
    </row>
    <row r="8355" spans="1:4" x14ac:dyDescent="0.25">
      <c r="A8355" t="s">
        <v>3428</v>
      </c>
      <c r="B8355">
        <v>6</v>
      </c>
      <c r="C8355" s="54">
        <v>43405</v>
      </c>
      <c r="D8355" s="3" t="str">
        <f>YEAR(Datos_Consumo[[#This Row],[FECHA]])&amp;"-"&amp;MONTH(Datos_Consumo[[#This Row],[FECHA]])</f>
        <v>2018-11</v>
      </c>
    </row>
    <row r="8356" spans="1:4" x14ac:dyDescent="0.25">
      <c r="A8356" t="s">
        <v>3428</v>
      </c>
      <c r="B8356">
        <v>6</v>
      </c>
      <c r="C8356" s="54">
        <v>43435</v>
      </c>
      <c r="D8356" s="3" t="str">
        <f>YEAR(Datos_Consumo[[#This Row],[FECHA]])&amp;"-"&amp;MONTH(Datos_Consumo[[#This Row],[FECHA]])</f>
        <v>2018-12</v>
      </c>
    </row>
    <row r="8357" spans="1:4" x14ac:dyDescent="0.25">
      <c r="A8357" t="s">
        <v>3428</v>
      </c>
      <c r="B8357">
        <v>2</v>
      </c>
      <c r="C8357" s="54">
        <v>43466</v>
      </c>
      <c r="D8357" s="3" t="str">
        <f>YEAR(Datos_Consumo[[#This Row],[FECHA]])&amp;"-"&amp;MONTH(Datos_Consumo[[#This Row],[FECHA]])</f>
        <v>2019-1</v>
      </c>
    </row>
    <row r="8358" spans="1:4" x14ac:dyDescent="0.25">
      <c r="A8358" t="s">
        <v>3429</v>
      </c>
      <c r="B8358">
        <v>7</v>
      </c>
      <c r="C8358" s="54">
        <v>43313</v>
      </c>
      <c r="D8358" s="3" t="str">
        <f>YEAR(Datos_Consumo[[#This Row],[FECHA]])&amp;"-"&amp;MONTH(Datos_Consumo[[#This Row],[FECHA]])</f>
        <v>2018-8</v>
      </c>
    </row>
    <row r="8359" spans="1:4" x14ac:dyDescent="0.25">
      <c r="A8359" t="s">
        <v>3429</v>
      </c>
      <c r="B8359">
        <v>3</v>
      </c>
      <c r="C8359" s="54">
        <v>43344</v>
      </c>
      <c r="D8359" s="3" t="str">
        <f>YEAR(Datos_Consumo[[#This Row],[FECHA]])&amp;"-"&amp;MONTH(Datos_Consumo[[#This Row],[FECHA]])</f>
        <v>2018-9</v>
      </c>
    </row>
    <row r="8360" spans="1:4" x14ac:dyDescent="0.25">
      <c r="A8360" t="s">
        <v>3429</v>
      </c>
      <c r="B8360">
        <v>3</v>
      </c>
      <c r="C8360" s="54">
        <v>43374</v>
      </c>
      <c r="D8360" s="3" t="str">
        <f>YEAR(Datos_Consumo[[#This Row],[FECHA]])&amp;"-"&amp;MONTH(Datos_Consumo[[#This Row],[FECHA]])</f>
        <v>2018-10</v>
      </c>
    </row>
    <row r="8361" spans="1:4" x14ac:dyDescent="0.25">
      <c r="A8361" t="s">
        <v>3429</v>
      </c>
      <c r="B8361">
        <v>4</v>
      </c>
      <c r="C8361" s="54">
        <v>43405</v>
      </c>
      <c r="D8361" s="3" t="str">
        <f>YEAR(Datos_Consumo[[#This Row],[FECHA]])&amp;"-"&amp;MONTH(Datos_Consumo[[#This Row],[FECHA]])</f>
        <v>2018-11</v>
      </c>
    </row>
    <row r="8362" spans="1:4" x14ac:dyDescent="0.25">
      <c r="A8362" t="s">
        <v>3429</v>
      </c>
      <c r="B8362">
        <v>1</v>
      </c>
      <c r="C8362" s="54">
        <v>43435</v>
      </c>
      <c r="D8362" s="3" t="str">
        <f>YEAR(Datos_Consumo[[#This Row],[FECHA]])&amp;"-"&amp;MONTH(Datos_Consumo[[#This Row],[FECHA]])</f>
        <v>2018-12</v>
      </c>
    </row>
    <row r="8363" spans="1:4" x14ac:dyDescent="0.25">
      <c r="A8363" t="s">
        <v>3430</v>
      </c>
      <c r="B8363">
        <v>157</v>
      </c>
      <c r="C8363" s="54">
        <v>43313</v>
      </c>
      <c r="D8363" s="3" t="str">
        <f>YEAR(Datos_Consumo[[#This Row],[FECHA]])&amp;"-"&amp;MONTH(Datos_Consumo[[#This Row],[FECHA]])</f>
        <v>2018-8</v>
      </c>
    </row>
    <row r="8364" spans="1:4" x14ac:dyDescent="0.25">
      <c r="A8364" t="s">
        <v>3430</v>
      </c>
      <c r="B8364">
        <v>94</v>
      </c>
      <c r="C8364" s="54">
        <v>43344</v>
      </c>
      <c r="D8364" s="3" t="str">
        <f>YEAR(Datos_Consumo[[#This Row],[FECHA]])&amp;"-"&amp;MONTH(Datos_Consumo[[#This Row],[FECHA]])</f>
        <v>2018-9</v>
      </c>
    </row>
    <row r="8365" spans="1:4" x14ac:dyDescent="0.25">
      <c r="A8365" t="s">
        <v>3430</v>
      </c>
      <c r="B8365">
        <v>113</v>
      </c>
      <c r="C8365" s="54">
        <v>43374</v>
      </c>
      <c r="D8365" s="3" t="str">
        <f>YEAR(Datos_Consumo[[#This Row],[FECHA]])&amp;"-"&amp;MONTH(Datos_Consumo[[#This Row],[FECHA]])</f>
        <v>2018-10</v>
      </c>
    </row>
    <row r="8366" spans="1:4" x14ac:dyDescent="0.25">
      <c r="A8366" t="s">
        <v>3430</v>
      </c>
      <c r="B8366">
        <v>32</v>
      </c>
      <c r="C8366" s="54">
        <v>43405</v>
      </c>
      <c r="D8366" s="3" t="str">
        <f>YEAR(Datos_Consumo[[#This Row],[FECHA]])&amp;"-"&amp;MONTH(Datos_Consumo[[#This Row],[FECHA]])</f>
        <v>2018-11</v>
      </c>
    </row>
    <row r="8367" spans="1:4" x14ac:dyDescent="0.25">
      <c r="A8367" t="s">
        <v>3430</v>
      </c>
      <c r="B8367">
        <v>75</v>
      </c>
      <c r="C8367" s="54">
        <v>43435</v>
      </c>
      <c r="D8367" s="3" t="str">
        <f>YEAR(Datos_Consumo[[#This Row],[FECHA]])&amp;"-"&amp;MONTH(Datos_Consumo[[#This Row],[FECHA]])</f>
        <v>2018-12</v>
      </c>
    </row>
    <row r="8368" spans="1:4" x14ac:dyDescent="0.25">
      <c r="A8368" t="s">
        <v>3430</v>
      </c>
      <c r="B8368">
        <v>179</v>
      </c>
      <c r="C8368" s="54">
        <v>43466</v>
      </c>
      <c r="D8368" s="3" t="str">
        <f>YEAR(Datos_Consumo[[#This Row],[FECHA]])&amp;"-"&amp;MONTH(Datos_Consumo[[#This Row],[FECHA]])</f>
        <v>2019-1</v>
      </c>
    </row>
    <row r="8369" spans="1:4" x14ac:dyDescent="0.25">
      <c r="A8369" t="s">
        <v>3431</v>
      </c>
      <c r="B8369">
        <v>21</v>
      </c>
      <c r="C8369" s="54">
        <v>43313</v>
      </c>
      <c r="D8369" s="3" t="str">
        <f>YEAR(Datos_Consumo[[#This Row],[FECHA]])&amp;"-"&amp;MONTH(Datos_Consumo[[#This Row],[FECHA]])</f>
        <v>2018-8</v>
      </c>
    </row>
    <row r="8370" spans="1:4" x14ac:dyDescent="0.25">
      <c r="A8370" t="s">
        <v>3431</v>
      </c>
      <c r="B8370">
        <v>3</v>
      </c>
      <c r="C8370" s="54">
        <v>43344</v>
      </c>
      <c r="D8370" s="3" t="str">
        <f>YEAR(Datos_Consumo[[#This Row],[FECHA]])&amp;"-"&amp;MONTH(Datos_Consumo[[#This Row],[FECHA]])</f>
        <v>2018-9</v>
      </c>
    </row>
    <row r="8371" spans="1:4" x14ac:dyDescent="0.25">
      <c r="A8371" t="s">
        <v>3431</v>
      </c>
      <c r="B8371">
        <v>6</v>
      </c>
      <c r="C8371" s="54">
        <v>43374</v>
      </c>
      <c r="D8371" s="3" t="str">
        <f>YEAR(Datos_Consumo[[#This Row],[FECHA]])&amp;"-"&amp;MONTH(Datos_Consumo[[#This Row],[FECHA]])</f>
        <v>2018-10</v>
      </c>
    </row>
    <row r="8372" spans="1:4" x14ac:dyDescent="0.25">
      <c r="A8372" t="s">
        <v>3431</v>
      </c>
      <c r="B8372">
        <v>12</v>
      </c>
      <c r="C8372" s="54">
        <v>43405</v>
      </c>
      <c r="D8372" s="3" t="str">
        <f>YEAR(Datos_Consumo[[#This Row],[FECHA]])&amp;"-"&amp;MONTH(Datos_Consumo[[#This Row],[FECHA]])</f>
        <v>2018-11</v>
      </c>
    </row>
    <row r="8373" spans="1:4" x14ac:dyDescent="0.25">
      <c r="A8373" t="s">
        <v>3431</v>
      </c>
      <c r="B8373">
        <v>6</v>
      </c>
      <c r="C8373" s="54">
        <v>43435</v>
      </c>
      <c r="D8373" s="3" t="str">
        <f>YEAR(Datos_Consumo[[#This Row],[FECHA]])&amp;"-"&amp;MONTH(Datos_Consumo[[#This Row],[FECHA]])</f>
        <v>2018-12</v>
      </c>
    </row>
    <row r="8374" spans="1:4" x14ac:dyDescent="0.25">
      <c r="A8374" t="s">
        <v>3431</v>
      </c>
      <c r="B8374">
        <v>10</v>
      </c>
      <c r="C8374" s="54">
        <v>43466</v>
      </c>
      <c r="D8374" s="3" t="str">
        <f>YEAR(Datos_Consumo[[#This Row],[FECHA]])&amp;"-"&amp;MONTH(Datos_Consumo[[#This Row],[FECHA]])</f>
        <v>2019-1</v>
      </c>
    </row>
    <row r="8375" spans="1:4" x14ac:dyDescent="0.25">
      <c r="A8375" t="s">
        <v>3432</v>
      </c>
      <c r="B8375">
        <v>9</v>
      </c>
      <c r="C8375" s="54">
        <v>43313</v>
      </c>
      <c r="D8375" s="3" t="str">
        <f>YEAR(Datos_Consumo[[#This Row],[FECHA]])&amp;"-"&amp;MONTH(Datos_Consumo[[#This Row],[FECHA]])</f>
        <v>2018-8</v>
      </c>
    </row>
    <row r="8376" spans="1:4" x14ac:dyDescent="0.25">
      <c r="A8376" t="s">
        <v>3432</v>
      </c>
      <c r="B8376">
        <v>4</v>
      </c>
      <c r="C8376" s="54">
        <v>43344</v>
      </c>
      <c r="D8376" s="3" t="str">
        <f>YEAR(Datos_Consumo[[#This Row],[FECHA]])&amp;"-"&amp;MONTH(Datos_Consumo[[#This Row],[FECHA]])</f>
        <v>2018-9</v>
      </c>
    </row>
    <row r="8377" spans="1:4" x14ac:dyDescent="0.25">
      <c r="A8377" t="s">
        <v>3432</v>
      </c>
      <c r="B8377">
        <v>3</v>
      </c>
      <c r="C8377" s="54">
        <v>43374</v>
      </c>
      <c r="D8377" s="3" t="str">
        <f>YEAR(Datos_Consumo[[#This Row],[FECHA]])&amp;"-"&amp;MONTH(Datos_Consumo[[#This Row],[FECHA]])</f>
        <v>2018-10</v>
      </c>
    </row>
    <row r="8378" spans="1:4" x14ac:dyDescent="0.25">
      <c r="A8378" t="s">
        <v>3432</v>
      </c>
      <c r="B8378">
        <v>5</v>
      </c>
      <c r="C8378" s="54">
        <v>43405</v>
      </c>
      <c r="D8378" s="3" t="str">
        <f>YEAR(Datos_Consumo[[#This Row],[FECHA]])&amp;"-"&amp;MONTH(Datos_Consumo[[#This Row],[FECHA]])</f>
        <v>2018-11</v>
      </c>
    </row>
    <row r="8379" spans="1:4" x14ac:dyDescent="0.25">
      <c r="A8379" t="s">
        <v>3432</v>
      </c>
      <c r="B8379">
        <v>4</v>
      </c>
      <c r="C8379" s="54">
        <v>43435</v>
      </c>
      <c r="D8379" s="3" t="str">
        <f>YEAR(Datos_Consumo[[#This Row],[FECHA]])&amp;"-"&amp;MONTH(Datos_Consumo[[#This Row],[FECHA]])</f>
        <v>2018-12</v>
      </c>
    </row>
    <row r="8380" spans="1:4" x14ac:dyDescent="0.25">
      <c r="A8380" t="s">
        <v>3432</v>
      </c>
      <c r="B8380">
        <v>4</v>
      </c>
      <c r="C8380" s="54">
        <v>43466</v>
      </c>
      <c r="D8380" s="3" t="str">
        <f>YEAR(Datos_Consumo[[#This Row],[FECHA]])&amp;"-"&amp;MONTH(Datos_Consumo[[#This Row],[FECHA]])</f>
        <v>2019-1</v>
      </c>
    </row>
    <row r="8381" spans="1:4" x14ac:dyDescent="0.25">
      <c r="A8381" t="s">
        <v>3433</v>
      </c>
      <c r="B8381">
        <v>2</v>
      </c>
      <c r="C8381" s="54">
        <v>43313</v>
      </c>
      <c r="D8381" s="3" t="str">
        <f>YEAR(Datos_Consumo[[#This Row],[FECHA]])&amp;"-"&amp;MONTH(Datos_Consumo[[#This Row],[FECHA]])</f>
        <v>2018-8</v>
      </c>
    </row>
    <row r="8382" spans="1:4" x14ac:dyDescent="0.25">
      <c r="A8382" t="s">
        <v>3433</v>
      </c>
      <c r="B8382">
        <v>5</v>
      </c>
      <c r="C8382" s="54">
        <v>43374</v>
      </c>
      <c r="D8382" s="3" t="str">
        <f>YEAR(Datos_Consumo[[#This Row],[FECHA]])&amp;"-"&amp;MONTH(Datos_Consumo[[#This Row],[FECHA]])</f>
        <v>2018-10</v>
      </c>
    </row>
    <row r="8383" spans="1:4" x14ac:dyDescent="0.25">
      <c r="A8383" t="s">
        <v>3433</v>
      </c>
      <c r="B8383">
        <v>4</v>
      </c>
      <c r="C8383" s="54">
        <v>43405</v>
      </c>
      <c r="D8383" s="3" t="str">
        <f>YEAR(Datos_Consumo[[#This Row],[FECHA]])&amp;"-"&amp;MONTH(Datos_Consumo[[#This Row],[FECHA]])</f>
        <v>2018-11</v>
      </c>
    </row>
    <row r="8384" spans="1:4" x14ac:dyDescent="0.25">
      <c r="A8384" t="s">
        <v>3433</v>
      </c>
      <c r="B8384">
        <v>1</v>
      </c>
      <c r="C8384" s="54">
        <v>43435</v>
      </c>
      <c r="D8384" s="3" t="str">
        <f>YEAR(Datos_Consumo[[#This Row],[FECHA]])&amp;"-"&amp;MONTH(Datos_Consumo[[#This Row],[FECHA]])</f>
        <v>2018-12</v>
      </c>
    </row>
    <row r="8385" spans="1:4" x14ac:dyDescent="0.25">
      <c r="A8385" t="s">
        <v>3433</v>
      </c>
      <c r="B8385">
        <v>2</v>
      </c>
      <c r="C8385" s="54">
        <v>43466</v>
      </c>
      <c r="D8385" s="3" t="str">
        <f>YEAR(Datos_Consumo[[#This Row],[FECHA]])&amp;"-"&amp;MONTH(Datos_Consumo[[#This Row],[FECHA]])</f>
        <v>2019-1</v>
      </c>
    </row>
    <row r="8386" spans="1:4" x14ac:dyDescent="0.25">
      <c r="A8386" t="s">
        <v>3434</v>
      </c>
      <c r="B8386">
        <v>41</v>
      </c>
      <c r="C8386" s="54">
        <v>43313</v>
      </c>
      <c r="D8386" s="3" t="str">
        <f>YEAR(Datos_Consumo[[#This Row],[FECHA]])&amp;"-"&amp;MONTH(Datos_Consumo[[#This Row],[FECHA]])</f>
        <v>2018-8</v>
      </c>
    </row>
    <row r="8387" spans="1:4" x14ac:dyDescent="0.25">
      <c r="A8387" t="s">
        <v>3434</v>
      </c>
      <c r="B8387">
        <v>26</v>
      </c>
      <c r="C8387" s="54">
        <v>43344</v>
      </c>
      <c r="D8387" s="3" t="str">
        <f>YEAR(Datos_Consumo[[#This Row],[FECHA]])&amp;"-"&amp;MONTH(Datos_Consumo[[#This Row],[FECHA]])</f>
        <v>2018-9</v>
      </c>
    </row>
    <row r="8388" spans="1:4" x14ac:dyDescent="0.25">
      <c r="A8388" t="s">
        <v>3434</v>
      </c>
      <c r="B8388">
        <v>33</v>
      </c>
      <c r="C8388" s="54">
        <v>43374</v>
      </c>
      <c r="D8388" s="3" t="str">
        <f>YEAR(Datos_Consumo[[#This Row],[FECHA]])&amp;"-"&amp;MONTH(Datos_Consumo[[#This Row],[FECHA]])</f>
        <v>2018-10</v>
      </c>
    </row>
    <row r="8389" spans="1:4" x14ac:dyDescent="0.25">
      <c r="A8389" t="s">
        <v>3434</v>
      </c>
      <c r="B8389">
        <v>31</v>
      </c>
      <c r="C8389" s="54">
        <v>43405</v>
      </c>
      <c r="D8389" s="3" t="str">
        <f>YEAR(Datos_Consumo[[#This Row],[FECHA]])&amp;"-"&amp;MONTH(Datos_Consumo[[#This Row],[FECHA]])</f>
        <v>2018-11</v>
      </c>
    </row>
    <row r="8390" spans="1:4" x14ac:dyDescent="0.25">
      <c r="A8390" t="s">
        <v>3434</v>
      </c>
      <c r="B8390">
        <v>15</v>
      </c>
      <c r="C8390" s="54">
        <v>43435</v>
      </c>
      <c r="D8390" s="3" t="str">
        <f>YEAR(Datos_Consumo[[#This Row],[FECHA]])&amp;"-"&amp;MONTH(Datos_Consumo[[#This Row],[FECHA]])</f>
        <v>2018-12</v>
      </c>
    </row>
    <row r="8391" spans="1:4" x14ac:dyDescent="0.25">
      <c r="A8391" t="s">
        <v>3434</v>
      </c>
      <c r="B8391">
        <v>10</v>
      </c>
      <c r="C8391" s="54">
        <v>43466</v>
      </c>
      <c r="D8391" s="3" t="str">
        <f>YEAR(Datos_Consumo[[#This Row],[FECHA]])&amp;"-"&amp;MONTH(Datos_Consumo[[#This Row],[FECHA]])</f>
        <v>2019-1</v>
      </c>
    </row>
    <row r="8392" spans="1:4" x14ac:dyDescent="0.25">
      <c r="A8392" t="s">
        <v>3435</v>
      </c>
      <c r="B8392">
        <v>50</v>
      </c>
      <c r="C8392" s="54">
        <v>43374</v>
      </c>
      <c r="D8392" s="3" t="str">
        <f>YEAR(Datos_Consumo[[#This Row],[FECHA]])&amp;"-"&amp;MONTH(Datos_Consumo[[#This Row],[FECHA]])</f>
        <v>2018-10</v>
      </c>
    </row>
    <row r="8393" spans="1:4" x14ac:dyDescent="0.25">
      <c r="A8393" t="s">
        <v>3435</v>
      </c>
      <c r="B8393">
        <v>14</v>
      </c>
      <c r="C8393" s="54">
        <v>43405</v>
      </c>
      <c r="D8393" s="3" t="str">
        <f>YEAR(Datos_Consumo[[#This Row],[FECHA]])&amp;"-"&amp;MONTH(Datos_Consumo[[#This Row],[FECHA]])</f>
        <v>2018-11</v>
      </c>
    </row>
    <row r="8394" spans="1:4" x14ac:dyDescent="0.25">
      <c r="A8394" t="s">
        <v>3435</v>
      </c>
      <c r="B8394">
        <v>9</v>
      </c>
      <c r="C8394" s="54">
        <v>43435</v>
      </c>
      <c r="D8394" s="3" t="str">
        <f>YEAR(Datos_Consumo[[#This Row],[FECHA]])&amp;"-"&amp;MONTH(Datos_Consumo[[#This Row],[FECHA]])</f>
        <v>2018-12</v>
      </c>
    </row>
    <row r="8395" spans="1:4" x14ac:dyDescent="0.25">
      <c r="A8395" t="s">
        <v>3435</v>
      </c>
      <c r="B8395">
        <v>7</v>
      </c>
      <c r="C8395" s="54">
        <v>43466</v>
      </c>
      <c r="D8395" s="3" t="str">
        <f>YEAR(Datos_Consumo[[#This Row],[FECHA]])&amp;"-"&amp;MONTH(Datos_Consumo[[#This Row],[FECHA]])</f>
        <v>2019-1</v>
      </c>
    </row>
    <row r="8396" spans="1:4" x14ac:dyDescent="0.25">
      <c r="A8396" t="s">
        <v>3436</v>
      </c>
      <c r="B8396">
        <v>30</v>
      </c>
      <c r="C8396" s="54">
        <v>43313</v>
      </c>
      <c r="D8396" s="3" t="str">
        <f>YEAR(Datos_Consumo[[#This Row],[FECHA]])&amp;"-"&amp;MONTH(Datos_Consumo[[#This Row],[FECHA]])</f>
        <v>2018-8</v>
      </c>
    </row>
    <row r="8397" spans="1:4" x14ac:dyDescent="0.25">
      <c r="A8397" t="s">
        <v>3436</v>
      </c>
      <c r="B8397">
        <v>57</v>
      </c>
      <c r="C8397" s="54">
        <v>43344</v>
      </c>
      <c r="D8397" s="3" t="str">
        <f>YEAR(Datos_Consumo[[#This Row],[FECHA]])&amp;"-"&amp;MONTH(Datos_Consumo[[#This Row],[FECHA]])</f>
        <v>2018-9</v>
      </c>
    </row>
    <row r="8398" spans="1:4" x14ac:dyDescent="0.25">
      <c r="A8398" t="s">
        <v>3436</v>
      </c>
      <c r="B8398">
        <v>67</v>
      </c>
      <c r="C8398" s="54">
        <v>43374</v>
      </c>
      <c r="D8398" s="3" t="str">
        <f>YEAR(Datos_Consumo[[#This Row],[FECHA]])&amp;"-"&amp;MONTH(Datos_Consumo[[#This Row],[FECHA]])</f>
        <v>2018-10</v>
      </c>
    </row>
    <row r="8399" spans="1:4" x14ac:dyDescent="0.25">
      <c r="A8399" t="s">
        <v>3436</v>
      </c>
      <c r="B8399">
        <v>43</v>
      </c>
      <c r="C8399" s="54">
        <v>43405</v>
      </c>
      <c r="D8399" s="3" t="str">
        <f>YEAR(Datos_Consumo[[#This Row],[FECHA]])&amp;"-"&amp;MONTH(Datos_Consumo[[#This Row],[FECHA]])</f>
        <v>2018-11</v>
      </c>
    </row>
    <row r="8400" spans="1:4" x14ac:dyDescent="0.25">
      <c r="A8400" t="s">
        <v>3436</v>
      </c>
      <c r="B8400">
        <v>37</v>
      </c>
      <c r="C8400" s="54">
        <v>43435</v>
      </c>
      <c r="D8400" s="3" t="str">
        <f>YEAR(Datos_Consumo[[#This Row],[FECHA]])&amp;"-"&amp;MONTH(Datos_Consumo[[#This Row],[FECHA]])</f>
        <v>2018-12</v>
      </c>
    </row>
    <row r="8401" spans="1:4" x14ac:dyDescent="0.25">
      <c r="A8401" t="s">
        <v>3436</v>
      </c>
      <c r="B8401">
        <v>33</v>
      </c>
      <c r="C8401" s="54">
        <v>43466</v>
      </c>
      <c r="D8401" s="3" t="str">
        <f>YEAR(Datos_Consumo[[#This Row],[FECHA]])&amp;"-"&amp;MONTH(Datos_Consumo[[#This Row],[FECHA]])</f>
        <v>2019-1</v>
      </c>
    </row>
    <row r="8402" spans="1:4" x14ac:dyDescent="0.25">
      <c r="A8402" t="s">
        <v>3437</v>
      </c>
      <c r="B8402">
        <v>61</v>
      </c>
      <c r="C8402" s="54">
        <v>43313</v>
      </c>
      <c r="D8402" s="3" t="str">
        <f>YEAR(Datos_Consumo[[#This Row],[FECHA]])&amp;"-"&amp;MONTH(Datos_Consumo[[#This Row],[FECHA]])</f>
        <v>2018-8</v>
      </c>
    </row>
    <row r="8403" spans="1:4" x14ac:dyDescent="0.25">
      <c r="A8403" t="s">
        <v>3437</v>
      </c>
      <c r="B8403">
        <v>59</v>
      </c>
      <c r="C8403" s="54">
        <v>43344</v>
      </c>
      <c r="D8403" s="3" t="str">
        <f>YEAR(Datos_Consumo[[#This Row],[FECHA]])&amp;"-"&amp;MONTH(Datos_Consumo[[#This Row],[FECHA]])</f>
        <v>2018-9</v>
      </c>
    </row>
    <row r="8404" spans="1:4" x14ac:dyDescent="0.25">
      <c r="A8404" t="s">
        <v>3437</v>
      </c>
      <c r="B8404">
        <v>30</v>
      </c>
      <c r="C8404" s="54">
        <v>43374</v>
      </c>
      <c r="D8404" s="3" t="str">
        <f>YEAR(Datos_Consumo[[#This Row],[FECHA]])&amp;"-"&amp;MONTH(Datos_Consumo[[#This Row],[FECHA]])</f>
        <v>2018-10</v>
      </c>
    </row>
    <row r="8405" spans="1:4" x14ac:dyDescent="0.25">
      <c r="A8405" t="s">
        <v>3437</v>
      </c>
      <c r="B8405">
        <v>48</v>
      </c>
      <c r="C8405" s="54">
        <v>43405</v>
      </c>
      <c r="D8405" s="3" t="str">
        <f>YEAR(Datos_Consumo[[#This Row],[FECHA]])&amp;"-"&amp;MONTH(Datos_Consumo[[#This Row],[FECHA]])</f>
        <v>2018-11</v>
      </c>
    </row>
    <row r="8406" spans="1:4" x14ac:dyDescent="0.25">
      <c r="A8406" t="s">
        <v>3437</v>
      </c>
      <c r="B8406">
        <v>29</v>
      </c>
      <c r="C8406" s="54">
        <v>43435</v>
      </c>
      <c r="D8406" s="3" t="str">
        <f>YEAR(Datos_Consumo[[#This Row],[FECHA]])&amp;"-"&amp;MONTH(Datos_Consumo[[#This Row],[FECHA]])</f>
        <v>2018-12</v>
      </c>
    </row>
    <row r="8407" spans="1:4" x14ac:dyDescent="0.25">
      <c r="A8407" t="s">
        <v>3437</v>
      </c>
      <c r="B8407">
        <v>7</v>
      </c>
      <c r="C8407" s="54">
        <v>43466</v>
      </c>
      <c r="D8407" s="3" t="str">
        <f>YEAR(Datos_Consumo[[#This Row],[FECHA]])&amp;"-"&amp;MONTH(Datos_Consumo[[#This Row],[FECHA]])</f>
        <v>2019-1</v>
      </c>
    </row>
    <row r="8408" spans="1:4" x14ac:dyDescent="0.25">
      <c r="A8408" t="s">
        <v>3438</v>
      </c>
      <c r="B8408">
        <v>3</v>
      </c>
      <c r="C8408" s="54">
        <v>43344</v>
      </c>
      <c r="D8408" s="3" t="str">
        <f>YEAR(Datos_Consumo[[#This Row],[FECHA]])&amp;"-"&amp;MONTH(Datos_Consumo[[#This Row],[FECHA]])</f>
        <v>2018-9</v>
      </c>
    </row>
    <row r="8409" spans="1:4" x14ac:dyDescent="0.25">
      <c r="A8409" t="s">
        <v>3438</v>
      </c>
      <c r="B8409">
        <v>5</v>
      </c>
      <c r="C8409" s="54">
        <v>43374</v>
      </c>
      <c r="D8409" s="3" t="str">
        <f>YEAR(Datos_Consumo[[#This Row],[FECHA]])&amp;"-"&amp;MONTH(Datos_Consumo[[#This Row],[FECHA]])</f>
        <v>2018-10</v>
      </c>
    </row>
    <row r="8410" spans="1:4" x14ac:dyDescent="0.25">
      <c r="A8410" t="s">
        <v>3438</v>
      </c>
      <c r="B8410">
        <v>1</v>
      </c>
      <c r="C8410" s="54">
        <v>43405</v>
      </c>
      <c r="D8410" s="3" t="str">
        <f>YEAR(Datos_Consumo[[#This Row],[FECHA]])&amp;"-"&amp;MONTH(Datos_Consumo[[#This Row],[FECHA]])</f>
        <v>2018-11</v>
      </c>
    </row>
    <row r="8411" spans="1:4" x14ac:dyDescent="0.25">
      <c r="A8411" t="s">
        <v>3438</v>
      </c>
      <c r="B8411">
        <v>5</v>
      </c>
      <c r="C8411" s="54">
        <v>43466</v>
      </c>
      <c r="D8411" s="3" t="str">
        <f>YEAR(Datos_Consumo[[#This Row],[FECHA]])&amp;"-"&amp;MONTH(Datos_Consumo[[#This Row],[FECHA]])</f>
        <v>2019-1</v>
      </c>
    </row>
    <row r="8412" spans="1:4" x14ac:dyDescent="0.25">
      <c r="A8412" t="s">
        <v>3439</v>
      </c>
      <c r="B8412">
        <v>2</v>
      </c>
      <c r="C8412" s="54">
        <v>43313</v>
      </c>
      <c r="D8412" s="3" t="str">
        <f>YEAR(Datos_Consumo[[#This Row],[FECHA]])&amp;"-"&amp;MONTH(Datos_Consumo[[#This Row],[FECHA]])</f>
        <v>2018-8</v>
      </c>
    </row>
    <row r="8413" spans="1:4" x14ac:dyDescent="0.25">
      <c r="A8413" t="s">
        <v>3439</v>
      </c>
      <c r="B8413">
        <v>2</v>
      </c>
      <c r="C8413" s="54">
        <v>43344</v>
      </c>
      <c r="D8413" s="3" t="str">
        <f>YEAR(Datos_Consumo[[#This Row],[FECHA]])&amp;"-"&amp;MONTH(Datos_Consumo[[#This Row],[FECHA]])</f>
        <v>2018-9</v>
      </c>
    </row>
    <row r="8414" spans="1:4" x14ac:dyDescent="0.25">
      <c r="A8414" t="s">
        <v>3439</v>
      </c>
      <c r="B8414">
        <v>3</v>
      </c>
      <c r="C8414" s="54">
        <v>43374</v>
      </c>
      <c r="D8414" s="3" t="str">
        <f>YEAR(Datos_Consumo[[#This Row],[FECHA]])&amp;"-"&amp;MONTH(Datos_Consumo[[#This Row],[FECHA]])</f>
        <v>2018-10</v>
      </c>
    </row>
    <row r="8415" spans="1:4" x14ac:dyDescent="0.25">
      <c r="A8415" t="s">
        <v>3439</v>
      </c>
      <c r="B8415">
        <v>2</v>
      </c>
      <c r="C8415" s="54">
        <v>43405</v>
      </c>
      <c r="D8415" s="3" t="str">
        <f>YEAR(Datos_Consumo[[#This Row],[FECHA]])&amp;"-"&amp;MONTH(Datos_Consumo[[#This Row],[FECHA]])</f>
        <v>2018-11</v>
      </c>
    </row>
    <row r="8416" spans="1:4" x14ac:dyDescent="0.25">
      <c r="A8416" t="s">
        <v>3439</v>
      </c>
      <c r="B8416">
        <v>1</v>
      </c>
      <c r="C8416" s="54">
        <v>43435</v>
      </c>
      <c r="D8416" s="3" t="str">
        <f>YEAR(Datos_Consumo[[#This Row],[FECHA]])&amp;"-"&amp;MONTH(Datos_Consumo[[#This Row],[FECHA]])</f>
        <v>2018-12</v>
      </c>
    </row>
    <row r="8417" spans="1:4" x14ac:dyDescent="0.25">
      <c r="A8417" t="s">
        <v>3440</v>
      </c>
      <c r="B8417">
        <v>26</v>
      </c>
      <c r="C8417" s="54">
        <v>43313</v>
      </c>
      <c r="D8417" s="3" t="str">
        <f>YEAR(Datos_Consumo[[#This Row],[FECHA]])&amp;"-"&amp;MONTH(Datos_Consumo[[#This Row],[FECHA]])</f>
        <v>2018-8</v>
      </c>
    </row>
    <row r="8418" spans="1:4" x14ac:dyDescent="0.25">
      <c r="A8418" t="s">
        <v>3440</v>
      </c>
      <c r="B8418">
        <v>7</v>
      </c>
      <c r="C8418" s="54">
        <v>43344</v>
      </c>
      <c r="D8418" s="3" t="str">
        <f>YEAR(Datos_Consumo[[#This Row],[FECHA]])&amp;"-"&amp;MONTH(Datos_Consumo[[#This Row],[FECHA]])</f>
        <v>2018-9</v>
      </c>
    </row>
    <row r="8419" spans="1:4" x14ac:dyDescent="0.25">
      <c r="A8419" t="s">
        <v>3440</v>
      </c>
      <c r="B8419">
        <v>43</v>
      </c>
      <c r="C8419" s="54">
        <v>43374</v>
      </c>
      <c r="D8419" s="3" t="str">
        <f>YEAR(Datos_Consumo[[#This Row],[FECHA]])&amp;"-"&amp;MONTH(Datos_Consumo[[#This Row],[FECHA]])</f>
        <v>2018-10</v>
      </c>
    </row>
    <row r="8420" spans="1:4" x14ac:dyDescent="0.25">
      <c r="A8420" t="s">
        <v>3440</v>
      </c>
      <c r="B8420">
        <v>32</v>
      </c>
      <c r="C8420" s="54">
        <v>43405</v>
      </c>
      <c r="D8420" s="3" t="str">
        <f>YEAR(Datos_Consumo[[#This Row],[FECHA]])&amp;"-"&amp;MONTH(Datos_Consumo[[#This Row],[FECHA]])</f>
        <v>2018-11</v>
      </c>
    </row>
    <row r="8421" spans="1:4" x14ac:dyDescent="0.25">
      <c r="A8421" t="s">
        <v>3440</v>
      </c>
      <c r="B8421">
        <v>7</v>
      </c>
      <c r="C8421" s="54">
        <v>43435</v>
      </c>
      <c r="D8421" s="3" t="str">
        <f>YEAR(Datos_Consumo[[#This Row],[FECHA]])&amp;"-"&amp;MONTH(Datos_Consumo[[#This Row],[FECHA]])</f>
        <v>2018-12</v>
      </c>
    </row>
    <row r="8422" spans="1:4" x14ac:dyDescent="0.25">
      <c r="A8422" t="s">
        <v>3440</v>
      </c>
      <c r="B8422">
        <v>16</v>
      </c>
      <c r="C8422" s="54">
        <v>43466</v>
      </c>
      <c r="D8422" s="3" t="str">
        <f>YEAR(Datos_Consumo[[#This Row],[FECHA]])&amp;"-"&amp;MONTH(Datos_Consumo[[#This Row],[FECHA]])</f>
        <v>2019-1</v>
      </c>
    </row>
    <row r="8423" spans="1:4" x14ac:dyDescent="0.25">
      <c r="A8423" t="s">
        <v>3441</v>
      </c>
      <c r="B8423">
        <v>16</v>
      </c>
      <c r="C8423" s="54">
        <v>43313</v>
      </c>
      <c r="D8423" s="3" t="str">
        <f>YEAR(Datos_Consumo[[#This Row],[FECHA]])&amp;"-"&amp;MONTH(Datos_Consumo[[#This Row],[FECHA]])</f>
        <v>2018-8</v>
      </c>
    </row>
    <row r="8424" spans="1:4" x14ac:dyDescent="0.25">
      <c r="A8424" t="s">
        <v>3441</v>
      </c>
      <c r="B8424">
        <v>13</v>
      </c>
      <c r="C8424" s="54">
        <v>43344</v>
      </c>
      <c r="D8424" s="3" t="str">
        <f>YEAR(Datos_Consumo[[#This Row],[FECHA]])&amp;"-"&amp;MONTH(Datos_Consumo[[#This Row],[FECHA]])</f>
        <v>2018-9</v>
      </c>
    </row>
    <row r="8425" spans="1:4" x14ac:dyDescent="0.25">
      <c r="A8425" t="s">
        <v>3441</v>
      </c>
      <c r="B8425">
        <v>17</v>
      </c>
      <c r="C8425" s="54">
        <v>43374</v>
      </c>
      <c r="D8425" s="3" t="str">
        <f>YEAR(Datos_Consumo[[#This Row],[FECHA]])&amp;"-"&amp;MONTH(Datos_Consumo[[#This Row],[FECHA]])</f>
        <v>2018-10</v>
      </c>
    </row>
    <row r="8426" spans="1:4" x14ac:dyDescent="0.25">
      <c r="A8426" t="s">
        <v>3441</v>
      </c>
      <c r="B8426">
        <v>22</v>
      </c>
      <c r="C8426" s="54">
        <v>43405</v>
      </c>
      <c r="D8426" s="3" t="str">
        <f>YEAR(Datos_Consumo[[#This Row],[FECHA]])&amp;"-"&amp;MONTH(Datos_Consumo[[#This Row],[FECHA]])</f>
        <v>2018-11</v>
      </c>
    </row>
    <row r="8427" spans="1:4" x14ac:dyDescent="0.25">
      <c r="A8427" t="s">
        <v>3441</v>
      </c>
      <c r="B8427">
        <v>10</v>
      </c>
      <c r="C8427" s="54">
        <v>43435</v>
      </c>
      <c r="D8427" s="3" t="str">
        <f>YEAR(Datos_Consumo[[#This Row],[FECHA]])&amp;"-"&amp;MONTH(Datos_Consumo[[#This Row],[FECHA]])</f>
        <v>2018-12</v>
      </c>
    </row>
    <row r="8428" spans="1:4" x14ac:dyDescent="0.25">
      <c r="A8428" t="s">
        <v>3441</v>
      </c>
      <c r="B8428">
        <v>22</v>
      </c>
      <c r="C8428" s="54">
        <v>43466</v>
      </c>
      <c r="D8428" s="3" t="str">
        <f>YEAR(Datos_Consumo[[#This Row],[FECHA]])&amp;"-"&amp;MONTH(Datos_Consumo[[#This Row],[FECHA]])</f>
        <v>2019-1</v>
      </c>
    </row>
    <row r="8429" spans="1:4" x14ac:dyDescent="0.25">
      <c r="A8429" t="s">
        <v>3442</v>
      </c>
      <c r="B8429">
        <v>27</v>
      </c>
      <c r="C8429" s="54">
        <v>43313</v>
      </c>
      <c r="D8429" s="3" t="str">
        <f>YEAR(Datos_Consumo[[#This Row],[FECHA]])&amp;"-"&amp;MONTH(Datos_Consumo[[#This Row],[FECHA]])</f>
        <v>2018-8</v>
      </c>
    </row>
    <row r="8430" spans="1:4" x14ac:dyDescent="0.25">
      <c r="A8430" t="s">
        <v>3442</v>
      </c>
      <c r="B8430">
        <v>8</v>
      </c>
      <c r="C8430" s="54">
        <v>43344</v>
      </c>
      <c r="D8430" s="3" t="str">
        <f>YEAR(Datos_Consumo[[#This Row],[FECHA]])&amp;"-"&amp;MONTH(Datos_Consumo[[#This Row],[FECHA]])</f>
        <v>2018-9</v>
      </c>
    </row>
    <row r="8431" spans="1:4" x14ac:dyDescent="0.25">
      <c r="A8431" t="s">
        <v>3442</v>
      </c>
      <c r="B8431">
        <v>1</v>
      </c>
      <c r="C8431" s="54">
        <v>43374</v>
      </c>
      <c r="D8431" s="3" t="str">
        <f>YEAR(Datos_Consumo[[#This Row],[FECHA]])&amp;"-"&amp;MONTH(Datos_Consumo[[#This Row],[FECHA]])</f>
        <v>2018-10</v>
      </c>
    </row>
    <row r="8432" spans="1:4" x14ac:dyDescent="0.25">
      <c r="A8432" t="s">
        <v>3442</v>
      </c>
      <c r="B8432">
        <v>7</v>
      </c>
      <c r="C8432" s="54">
        <v>43435</v>
      </c>
      <c r="D8432" s="3" t="str">
        <f>YEAR(Datos_Consumo[[#This Row],[FECHA]])&amp;"-"&amp;MONTH(Datos_Consumo[[#This Row],[FECHA]])</f>
        <v>2018-12</v>
      </c>
    </row>
    <row r="8433" spans="1:4" x14ac:dyDescent="0.25">
      <c r="A8433" t="s">
        <v>3442</v>
      </c>
      <c r="B8433">
        <v>14</v>
      </c>
      <c r="C8433" s="54">
        <v>43466</v>
      </c>
      <c r="D8433" s="3" t="str">
        <f>YEAR(Datos_Consumo[[#This Row],[FECHA]])&amp;"-"&amp;MONTH(Datos_Consumo[[#This Row],[FECHA]])</f>
        <v>2019-1</v>
      </c>
    </row>
    <row r="8434" spans="1:4" x14ac:dyDescent="0.25">
      <c r="A8434" t="s">
        <v>3443</v>
      </c>
      <c r="B8434">
        <v>65</v>
      </c>
      <c r="C8434" s="54">
        <v>43313</v>
      </c>
      <c r="D8434" s="3" t="str">
        <f>YEAR(Datos_Consumo[[#This Row],[FECHA]])&amp;"-"&amp;MONTH(Datos_Consumo[[#This Row],[FECHA]])</f>
        <v>2018-8</v>
      </c>
    </row>
    <row r="8435" spans="1:4" x14ac:dyDescent="0.25">
      <c r="A8435" t="s">
        <v>3443</v>
      </c>
      <c r="B8435">
        <v>28</v>
      </c>
      <c r="C8435" s="54">
        <v>43344</v>
      </c>
      <c r="D8435" s="3" t="str">
        <f>YEAR(Datos_Consumo[[#This Row],[FECHA]])&amp;"-"&amp;MONTH(Datos_Consumo[[#This Row],[FECHA]])</f>
        <v>2018-9</v>
      </c>
    </row>
    <row r="8436" spans="1:4" x14ac:dyDescent="0.25">
      <c r="A8436" t="s">
        <v>3443</v>
      </c>
      <c r="B8436">
        <v>36</v>
      </c>
      <c r="C8436" s="54">
        <v>43374</v>
      </c>
      <c r="D8436" s="3" t="str">
        <f>YEAR(Datos_Consumo[[#This Row],[FECHA]])&amp;"-"&amp;MONTH(Datos_Consumo[[#This Row],[FECHA]])</f>
        <v>2018-10</v>
      </c>
    </row>
    <row r="8437" spans="1:4" x14ac:dyDescent="0.25">
      <c r="A8437" t="s">
        <v>3443</v>
      </c>
      <c r="B8437">
        <v>39</v>
      </c>
      <c r="C8437" s="54">
        <v>43405</v>
      </c>
      <c r="D8437" s="3" t="str">
        <f>YEAR(Datos_Consumo[[#This Row],[FECHA]])&amp;"-"&amp;MONTH(Datos_Consumo[[#This Row],[FECHA]])</f>
        <v>2018-11</v>
      </c>
    </row>
    <row r="8438" spans="1:4" x14ac:dyDescent="0.25">
      <c r="A8438" t="s">
        <v>3443</v>
      </c>
      <c r="B8438">
        <v>14</v>
      </c>
      <c r="C8438" s="54">
        <v>43435</v>
      </c>
      <c r="D8438" s="3" t="str">
        <f>YEAR(Datos_Consumo[[#This Row],[FECHA]])&amp;"-"&amp;MONTH(Datos_Consumo[[#This Row],[FECHA]])</f>
        <v>2018-12</v>
      </c>
    </row>
    <row r="8439" spans="1:4" x14ac:dyDescent="0.25">
      <c r="A8439" t="s">
        <v>3443</v>
      </c>
      <c r="B8439">
        <v>5</v>
      </c>
      <c r="C8439" s="54">
        <v>43466</v>
      </c>
      <c r="D8439" s="3" t="str">
        <f>YEAR(Datos_Consumo[[#This Row],[FECHA]])&amp;"-"&amp;MONTH(Datos_Consumo[[#This Row],[FECHA]])</f>
        <v>2019-1</v>
      </c>
    </row>
    <row r="8440" spans="1:4" x14ac:dyDescent="0.25">
      <c r="A8440" t="s">
        <v>3444</v>
      </c>
      <c r="B8440">
        <v>20</v>
      </c>
      <c r="C8440" s="54">
        <v>43313</v>
      </c>
      <c r="D8440" s="3" t="str">
        <f>YEAR(Datos_Consumo[[#This Row],[FECHA]])&amp;"-"&amp;MONTH(Datos_Consumo[[#This Row],[FECHA]])</f>
        <v>2018-8</v>
      </c>
    </row>
    <row r="8441" spans="1:4" x14ac:dyDescent="0.25">
      <c r="A8441" t="s">
        <v>3444</v>
      </c>
      <c r="B8441">
        <v>13</v>
      </c>
      <c r="C8441" s="54">
        <v>43344</v>
      </c>
      <c r="D8441" s="3" t="str">
        <f>YEAR(Datos_Consumo[[#This Row],[FECHA]])&amp;"-"&amp;MONTH(Datos_Consumo[[#This Row],[FECHA]])</f>
        <v>2018-9</v>
      </c>
    </row>
    <row r="8442" spans="1:4" x14ac:dyDescent="0.25">
      <c r="A8442" t="s">
        <v>3444</v>
      </c>
      <c r="B8442">
        <v>4</v>
      </c>
      <c r="C8442" s="54">
        <v>43374</v>
      </c>
      <c r="D8442" s="3" t="str">
        <f>YEAR(Datos_Consumo[[#This Row],[FECHA]])&amp;"-"&amp;MONTH(Datos_Consumo[[#This Row],[FECHA]])</f>
        <v>2018-10</v>
      </c>
    </row>
    <row r="8443" spans="1:4" x14ac:dyDescent="0.25">
      <c r="A8443" t="s">
        <v>3444</v>
      </c>
      <c r="B8443">
        <v>6</v>
      </c>
      <c r="C8443" s="54">
        <v>43405</v>
      </c>
      <c r="D8443" s="3" t="str">
        <f>YEAR(Datos_Consumo[[#This Row],[FECHA]])&amp;"-"&amp;MONTH(Datos_Consumo[[#This Row],[FECHA]])</f>
        <v>2018-11</v>
      </c>
    </row>
    <row r="8444" spans="1:4" x14ac:dyDescent="0.25">
      <c r="A8444" t="s">
        <v>3444</v>
      </c>
      <c r="B8444">
        <v>2</v>
      </c>
      <c r="C8444" s="54">
        <v>43435</v>
      </c>
      <c r="D8444" s="3" t="str">
        <f>YEAR(Datos_Consumo[[#This Row],[FECHA]])&amp;"-"&amp;MONTH(Datos_Consumo[[#This Row],[FECHA]])</f>
        <v>2018-12</v>
      </c>
    </row>
    <row r="8445" spans="1:4" x14ac:dyDescent="0.25">
      <c r="A8445" t="s">
        <v>3444</v>
      </c>
      <c r="B8445">
        <v>11</v>
      </c>
      <c r="C8445" s="54">
        <v>43466</v>
      </c>
      <c r="D8445" s="3" t="str">
        <f>YEAR(Datos_Consumo[[#This Row],[FECHA]])&amp;"-"&amp;MONTH(Datos_Consumo[[#This Row],[FECHA]])</f>
        <v>2019-1</v>
      </c>
    </row>
    <row r="8446" spans="1:4" x14ac:dyDescent="0.25">
      <c r="A8446" t="s">
        <v>3445</v>
      </c>
      <c r="B8446">
        <v>1</v>
      </c>
      <c r="C8446" s="54">
        <v>43313</v>
      </c>
      <c r="D8446" s="3" t="str">
        <f>YEAR(Datos_Consumo[[#This Row],[FECHA]])&amp;"-"&amp;MONTH(Datos_Consumo[[#This Row],[FECHA]])</f>
        <v>2018-8</v>
      </c>
    </row>
    <row r="8447" spans="1:4" x14ac:dyDescent="0.25">
      <c r="A8447" t="s">
        <v>3445</v>
      </c>
      <c r="B8447">
        <v>8</v>
      </c>
      <c r="C8447" s="54">
        <v>43344</v>
      </c>
      <c r="D8447" s="3" t="str">
        <f>YEAR(Datos_Consumo[[#This Row],[FECHA]])&amp;"-"&amp;MONTH(Datos_Consumo[[#This Row],[FECHA]])</f>
        <v>2018-9</v>
      </c>
    </row>
    <row r="8448" spans="1:4" x14ac:dyDescent="0.25">
      <c r="A8448" t="s">
        <v>3446</v>
      </c>
      <c r="B8448">
        <v>2</v>
      </c>
      <c r="C8448" s="54">
        <v>43313</v>
      </c>
      <c r="D8448" s="3" t="str">
        <f>YEAR(Datos_Consumo[[#This Row],[FECHA]])&amp;"-"&amp;MONTH(Datos_Consumo[[#This Row],[FECHA]])</f>
        <v>2018-8</v>
      </c>
    </row>
    <row r="8449" spans="1:4" x14ac:dyDescent="0.25">
      <c r="A8449" t="s">
        <v>3446</v>
      </c>
      <c r="B8449">
        <v>2</v>
      </c>
      <c r="C8449" s="54">
        <v>43374</v>
      </c>
      <c r="D8449" s="3" t="str">
        <f>YEAR(Datos_Consumo[[#This Row],[FECHA]])&amp;"-"&amp;MONTH(Datos_Consumo[[#This Row],[FECHA]])</f>
        <v>2018-10</v>
      </c>
    </row>
    <row r="8450" spans="1:4" x14ac:dyDescent="0.25">
      <c r="A8450" t="s">
        <v>3447</v>
      </c>
      <c r="B8450">
        <v>14</v>
      </c>
      <c r="C8450" s="54">
        <v>43313</v>
      </c>
      <c r="D8450" s="3" t="str">
        <f>YEAR(Datos_Consumo[[#This Row],[FECHA]])&amp;"-"&amp;MONTH(Datos_Consumo[[#This Row],[FECHA]])</f>
        <v>2018-8</v>
      </c>
    </row>
    <row r="8451" spans="1:4" x14ac:dyDescent="0.25">
      <c r="A8451" t="s">
        <v>3447</v>
      </c>
      <c r="B8451">
        <v>7</v>
      </c>
      <c r="C8451" s="54">
        <v>43344</v>
      </c>
      <c r="D8451" s="3" t="str">
        <f>YEAR(Datos_Consumo[[#This Row],[FECHA]])&amp;"-"&amp;MONTH(Datos_Consumo[[#This Row],[FECHA]])</f>
        <v>2018-9</v>
      </c>
    </row>
    <row r="8452" spans="1:4" x14ac:dyDescent="0.25">
      <c r="A8452" t="s">
        <v>3447</v>
      </c>
      <c r="B8452">
        <v>9</v>
      </c>
      <c r="C8452" s="54">
        <v>43374</v>
      </c>
      <c r="D8452" s="3" t="str">
        <f>YEAR(Datos_Consumo[[#This Row],[FECHA]])&amp;"-"&amp;MONTH(Datos_Consumo[[#This Row],[FECHA]])</f>
        <v>2018-10</v>
      </c>
    </row>
    <row r="8453" spans="1:4" x14ac:dyDescent="0.25">
      <c r="A8453" t="s">
        <v>3447</v>
      </c>
      <c r="B8453">
        <v>1</v>
      </c>
      <c r="C8453" s="54">
        <v>43435</v>
      </c>
      <c r="D8453" s="3" t="str">
        <f>YEAR(Datos_Consumo[[#This Row],[FECHA]])&amp;"-"&amp;MONTH(Datos_Consumo[[#This Row],[FECHA]])</f>
        <v>2018-12</v>
      </c>
    </row>
    <row r="8454" spans="1:4" x14ac:dyDescent="0.25">
      <c r="A8454" t="s">
        <v>3447</v>
      </c>
      <c r="B8454">
        <v>3</v>
      </c>
      <c r="C8454" s="54">
        <v>43466</v>
      </c>
      <c r="D8454" s="3" t="str">
        <f>YEAR(Datos_Consumo[[#This Row],[FECHA]])&amp;"-"&amp;MONTH(Datos_Consumo[[#This Row],[FECHA]])</f>
        <v>2019-1</v>
      </c>
    </row>
    <row r="8455" spans="1:4" x14ac:dyDescent="0.25">
      <c r="A8455" t="s">
        <v>3448</v>
      </c>
      <c r="B8455">
        <v>17</v>
      </c>
      <c r="C8455" s="54">
        <v>43405</v>
      </c>
      <c r="D8455" s="3" t="str">
        <f>YEAR(Datos_Consumo[[#This Row],[FECHA]])&amp;"-"&amp;MONTH(Datos_Consumo[[#This Row],[FECHA]])</f>
        <v>2018-11</v>
      </c>
    </row>
    <row r="8456" spans="1:4" x14ac:dyDescent="0.25">
      <c r="A8456" t="s">
        <v>3448</v>
      </c>
      <c r="B8456">
        <v>14</v>
      </c>
      <c r="C8456" s="54">
        <v>43435</v>
      </c>
      <c r="D8456" s="3" t="str">
        <f>YEAR(Datos_Consumo[[#This Row],[FECHA]])&amp;"-"&amp;MONTH(Datos_Consumo[[#This Row],[FECHA]])</f>
        <v>2018-12</v>
      </c>
    </row>
    <row r="8457" spans="1:4" x14ac:dyDescent="0.25">
      <c r="A8457" t="s">
        <v>3448</v>
      </c>
      <c r="B8457">
        <v>3</v>
      </c>
      <c r="C8457" s="54">
        <v>43466</v>
      </c>
      <c r="D8457" s="3" t="str">
        <f>YEAR(Datos_Consumo[[#This Row],[FECHA]])&amp;"-"&amp;MONTH(Datos_Consumo[[#This Row],[FECHA]])</f>
        <v>2019-1</v>
      </c>
    </row>
    <row r="8458" spans="1:4" x14ac:dyDescent="0.25">
      <c r="A8458" t="s">
        <v>3449</v>
      </c>
      <c r="B8458">
        <v>1</v>
      </c>
      <c r="C8458" s="54">
        <v>43405</v>
      </c>
      <c r="D8458" s="3" t="str">
        <f>YEAR(Datos_Consumo[[#This Row],[FECHA]])&amp;"-"&amp;MONTH(Datos_Consumo[[#This Row],[FECHA]])</f>
        <v>2018-11</v>
      </c>
    </row>
    <row r="8459" spans="1:4" x14ac:dyDescent="0.25">
      <c r="A8459" t="s">
        <v>3450</v>
      </c>
      <c r="B8459">
        <v>4</v>
      </c>
      <c r="C8459" s="54">
        <v>43313</v>
      </c>
      <c r="D8459" s="3" t="str">
        <f>YEAR(Datos_Consumo[[#This Row],[FECHA]])&amp;"-"&amp;MONTH(Datos_Consumo[[#This Row],[FECHA]])</f>
        <v>2018-8</v>
      </c>
    </row>
    <row r="8460" spans="1:4" x14ac:dyDescent="0.25">
      <c r="A8460" t="s">
        <v>3451</v>
      </c>
      <c r="B8460">
        <v>3375</v>
      </c>
      <c r="C8460" s="54">
        <v>43344</v>
      </c>
      <c r="D8460" s="3" t="str">
        <f>YEAR(Datos_Consumo[[#This Row],[FECHA]])&amp;"-"&amp;MONTH(Datos_Consumo[[#This Row],[FECHA]])</f>
        <v>2018-9</v>
      </c>
    </row>
    <row r="8461" spans="1:4" x14ac:dyDescent="0.25">
      <c r="A8461" t="s">
        <v>3451</v>
      </c>
      <c r="B8461">
        <v>1248</v>
      </c>
      <c r="C8461" s="54">
        <v>43374</v>
      </c>
      <c r="D8461" s="3" t="str">
        <f>YEAR(Datos_Consumo[[#This Row],[FECHA]])&amp;"-"&amp;MONTH(Datos_Consumo[[#This Row],[FECHA]])</f>
        <v>2018-10</v>
      </c>
    </row>
    <row r="8462" spans="1:4" x14ac:dyDescent="0.25">
      <c r="A8462" t="s">
        <v>3451</v>
      </c>
      <c r="B8462">
        <v>1200</v>
      </c>
      <c r="C8462" s="54">
        <v>43405</v>
      </c>
      <c r="D8462" s="3" t="str">
        <f>YEAR(Datos_Consumo[[#This Row],[FECHA]])&amp;"-"&amp;MONTH(Datos_Consumo[[#This Row],[FECHA]])</f>
        <v>2018-11</v>
      </c>
    </row>
    <row r="8463" spans="1:4" x14ac:dyDescent="0.25">
      <c r="A8463" t="s">
        <v>3451</v>
      </c>
      <c r="B8463">
        <v>1003</v>
      </c>
      <c r="C8463" s="54">
        <v>43435</v>
      </c>
      <c r="D8463" s="3" t="str">
        <f>YEAR(Datos_Consumo[[#This Row],[FECHA]])&amp;"-"&amp;MONTH(Datos_Consumo[[#This Row],[FECHA]])</f>
        <v>2018-12</v>
      </c>
    </row>
    <row r="8464" spans="1:4" x14ac:dyDescent="0.25">
      <c r="A8464" t="s">
        <v>3451</v>
      </c>
      <c r="B8464">
        <v>766</v>
      </c>
      <c r="C8464" s="54">
        <v>43466</v>
      </c>
      <c r="D8464" s="3" t="str">
        <f>YEAR(Datos_Consumo[[#This Row],[FECHA]])&amp;"-"&amp;MONTH(Datos_Consumo[[#This Row],[FECHA]])</f>
        <v>2019-1</v>
      </c>
    </row>
    <row r="8465" spans="1:4" x14ac:dyDescent="0.25">
      <c r="A8465" t="s">
        <v>3452</v>
      </c>
      <c r="B8465">
        <v>323</v>
      </c>
      <c r="C8465" s="54">
        <v>43313</v>
      </c>
      <c r="D8465" s="3" t="str">
        <f>YEAR(Datos_Consumo[[#This Row],[FECHA]])&amp;"-"&amp;MONTH(Datos_Consumo[[#This Row],[FECHA]])</f>
        <v>2018-8</v>
      </c>
    </row>
    <row r="8466" spans="1:4" x14ac:dyDescent="0.25">
      <c r="A8466" t="s">
        <v>3452</v>
      </c>
      <c r="B8466">
        <v>351</v>
      </c>
      <c r="C8466" s="54">
        <v>43344</v>
      </c>
      <c r="D8466" s="3" t="str">
        <f>YEAR(Datos_Consumo[[#This Row],[FECHA]])&amp;"-"&amp;MONTH(Datos_Consumo[[#This Row],[FECHA]])</f>
        <v>2018-9</v>
      </c>
    </row>
    <row r="8467" spans="1:4" x14ac:dyDescent="0.25">
      <c r="A8467" t="s">
        <v>3452</v>
      </c>
      <c r="B8467">
        <v>200</v>
      </c>
      <c r="C8467" s="54">
        <v>43374</v>
      </c>
      <c r="D8467" s="3" t="str">
        <f>YEAR(Datos_Consumo[[#This Row],[FECHA]])&amp;"-"&amp;MONTH(Datos_Consumo[[#This Row],[FECHA]])</f>
        <v>2018-10</v>
      </c>
    </row>
    <row r="8468" spans="1:4" x14ac:dyDescent="0.25">
      <c r="A8468" t="s">
        <v>3452</v>
      </c>
      <c r="B8468">
        <v>168</v>
      </c>
      <c r="C8468" s="54">
        <v>43405</v>
      </c>
      <c r="D8468" s="3" t="str">
        <f>YEAR(Datos_Consumo[[#This Row],[FECHA]])&amp;"-"&amp;MONTH(Datos_Consumo[[#This Row],[FECHA]])</f>
        <v>2018-11</v>
      </c>
    </row>
    <row r="8469" spans="1:4" x14ac:dyDescent="0.25">
      <c r="A8469" t="s">
        <v>3452</v>
      </c>
      <c r="B8469">
        <v>220</v>
      </c>
      <c r="C8469" s="54">
        <v>43435</v>
      </c>
      <c r="D8469" s="3" t="str">
        <f>YEAR(Datos_Consumo[[#This Row],[FECHA]])&amp;"-"&amp;MONTH(Datos_Consumo[[#This Row],[FECHA]])</f>
        <v>2018-12</v>
      </c>
    </row>
    <row r="8470" spans="1:4" x14ac:dyDescent="0.25">
      <c r="A8470" t="s">
        <v>3452</v>
      </c>
      <c r="B8470">
        <v>183</v>
      </c>
      <c r="C8470" s="54">
        <v>43466</v>
      </c>
      <c r="D8470" s="3" t="str">
        <f>YEAR(Datos_Consumo[[#This Row],[FECHA]])&amp;"-"&amp;MONTH(Datos_Consumo[[#This Row],[FECHA]])</f>
        <v>2019-1</v>
      </c>
    </row>
    <row r="8471" spans="1:4" x14ac:dyDescent="0.25">
      <c r="A8471" t="s">
        <v>3453</v>
      </c>
      <c r="B8471">
        <v>705</v>
      </c>
      <c r="C8471" s="54">
        <v>43374</v>
      </c>
      <c r="D8471" s="3" t="str">
        <f>YEAR(Datos_Consumo[[#This Row],[FECHA]])&amp;"-"&amp;MONTH(Datos_Consumo[[#This Row],[FECHA]])</f>
        <v>2018-10</v>
      </c>
    </row>
    <row r="8472" spans="1:4" x14ac:dyDescent="0.25">
      <c r="A8472" t="s">
        <v>3453</v>
      </c>
      <c r="B8472">
        <v>495</v>
      </c>
      <c r="C8472" s="54">
        <v>43405</v>
      </c>
      <c r="D8472" s="3" t="str">
        <f>YEAR(Datos_Consumo[[#This Row],[FECHA]])&amp;"-"&amp;MONTH(Datos_Consumo[[#This Row],[FECHA]])</f>
        <v>2018-11</v>
      </c>
    </row>
    <row r="8473" spans="1:4" x14ac:dyDescent="0.25">
      <c r="A8473" t="s">
        <v>3454</v>
      </c>
      <c r="B8473">
        <v>332</v>
      </c>
      <c r="C8473" s="54">
        <v>43313</v>
      </c>
      <c r="D8473" s="3" t="str">
        <f>YEAR(Datos_Consumo[[#This Row],[FECHA]])&amp;"-"&amp;MONTH(Datos_Consumo[[#This Row],[FECHA]])</f>
        <v>2018-8</v>
      </c>
    </row>
    <row r="8474" spans="1:4" x14ac:dyDescent="0.25">
      <c r="A8474" t="s">
        <v>3454</v>
      </c>
      <c r="B8474">
        <v>1282</v>
      </c>
      <c r="C8474" s="54">
        <v>43344</v>
      </c>
      <c r="D8474" s="3" t="str">
        <f>YEAR(Datos_Consumo[[#This Row],[FECHA]])&amp;"-"&amp;MONTH(Datos_Consumo[[#This Row],[FECHA]])</f>
        <v>2018-9</v>
      </c>
    </row>
    <row r="8475" spans="1:4" x14ac:dyDescent="0.25">
      <c r="A8475" t="s">
        <v>3454</v>
      </c>
      <c r="B8475">
        <v>234</v>
      </c>
      <c r="C8475" s="54">
        <v>43374</v>
      </c>
      <c r="D8475" s="3" t="str">
        <f>YEAR(Datos_Consumo[[#This Row],[FECHA]])&amp;"-"&amp;MONTH(Datos_Consumo[[#This Row],[FECHA]])</f>
        <v>2018-10</v>
      </c>
    </row>
    <row r="8476" spans="1:4" x14ac:dyDescent="0.25">
      <c r="A8476" t="s">
        <v>3454</v>
      </c>
      <c r="B8476">
        <v>448</v>
      </c>
      <c r="C8476" s="54">
        <v>43405</v>
      </c>
      <c r="D8476" s="3" t="str">
        <f>YEAR(Datos_Consumo[[#This Row],[FECHA]])&amp;"-"&amp;MONTH(Datos_Consumo[[#This Row],[FECHA]])</f>
        <v>2018-11</v>
      </c>
    </row>
    <row r="8477" spans="1:4" x14ac:dyDescent="0.25">
      <c r="A8477" t="s">
        <v>3454</v>
      </c>
      <c r="B8477">
        <v>81</v>
      </c>
      <c r="C8477" s="54">
        <v>43435</v>
      </c>
      <c r="D8477" s="3" t="str">
        <f>YEAR(Datos_Consumo[[#This Row],[FECHA]])&amp;"-"&amp;MONTH(Datos_Consumo[[#This Row],[FECHA]])</f>
        <v>2018-12</v>
      </c>
    </row>
    <row r="8478" spans="1:4" x14ac:dyDescent="0.25">
      <c r="A8478" t="s">
        <v>3454</v>
      </c>
      <c r="B8478">
        <v>526</v>
      </c>
      <c r="C8478" s="54">
        <v>43466</v>
      </c>
      <c r="D8478" s="3" t="str">
        <f>YEAR(Datos_Consumo[[#This Row],[FECHA]])&amp;"-"&amp;MONTH(Datos_Consumo[[#This Row],[FECHA]])</f>
        <v>2019-1</v>
      </c>
    </row>
    <row r="8479" spans="1:4" x14ac:dyDescent="0.25">
      <c r="A8479" t="s">
        <v>3455</v>
      </c>
      <c r="B8479">
        <v>9</v>
      </c>
      <c r="C8479" s="54">
        <v>43313</v>
      </c>
      <c r="D8479" s="3" t="str">
        <f>YEAR(Datos_Consumo[[#This Row],[FECHA]])&amp;"-"&amp;MONTH(Datos_Consumo[[#This Row],[FECHA]])</f>
        <v>2018-8</v>
      </c>
    </row>
    <row r="8480" spans="1:4" x14ac:dyDescent="0.25">
      <c r="A8480" t="s">
        <v>3455</v>
      </c>
      <c r="B8480">
        <v>1318</v>
      </c>
      <c r="C8480" s="54">
        <v>43344</v>
      </c>
      <c r="D8480" s="3" t="str">
        <f>YEAR(Datos_Consumo[[#This Row],[FECHA]])&amp;"-"&amp;MONTH(Datos_Consumo[[#This Row],[FECHA]])</f>
        <v>2018-9</v>
      </c>
    </row>
    <row r="8481" spans="1:4" x14ac:dyDescent="0.25">
      <c r="A8481" t="s">
        <v>3455</v>
      </c>
      <c r="B8481">
        <v>498</v>
      </c>
      <c r="C8481" s="54">
        <v>43374</v>
      </c>
      <c r="D8481" s="3" t="str">
        <f>YEAR(Datos_Consumo[[#This Row],[FECHA]])&amp;"-"&amp;MONTH(Datos_Consumo[[#This Row],[FECHA]])</f>
        <v>2018-10</v>
      </c>
    </row>
    <row r="8482" spans="1:4" x14ac:dyDescent="0.25">
      <c r="A8482" t="s">
        <v>3455</v>
      </c>
      <c r="B8482">
        <v>306</v>
      </c>
      <c r="C8482" s="54">
        <v>43405</v>
      </c>
      <c r="D8482" s="3" t="str">
        <f>YEAR(Datos_Consumo[[#This Row],[FECHA]])&amp;"-"&amp;MONTH(Datos_Consumo[[#This Row],[FECHA]])</f>
        <v>2018-11</v>
      </c>
    </row>
    <row r="8483" spans="1:4" x14ac:dyDescent="0.25">
      <c r="A8483" t="s">
        <v>3455</v>
      </c>
      <c r="B8483">
        <v>479</v>
      </c>
      <c r="C8483" s="54">
        <v>43435</v>
      </c>
      <c r="D8483" s="3" t="str">
        <f>YEAR(Datos_Consumo[[#This Row],[FECHA]])&amp;"-"&amp;MONTH(Datos_Consumo[[#This Row],[FECHA]])</f>
        <v>2018-12</v>
      </c>
    </row>
    <row r="8484" spans="1:4" x14ac:dyDescent="0.25">
      <c r="A8484" t="s">
        <v>3455</v>
      </c>
      <c r="B8484">
        <v>329</v>
      </c>
      <c r="C8484" s="54">
        <v>43466</v>
      </c>
      <c r="D8484" s="3" t="str">
        <f>YEAR(Datos_Consumo[[#This Row],[FECHA]])&amp;"-"&amp;MONTH(Datos_Consumo[[#This Row],[FECHA]])</f>
        <v>2019-1</v>
      </c>
    </row>
    <row r="8485" spans="1:4" x14ac:dyDescent="0.25">
      <c r="A8485" t="s">
        <v>3456</v>
      </c>
      <c r="B8485">
        <v>68</v>
      </c>
      <c r="C8485" s="54">
        <v>43313</v>
      </c>
      <c r="D8485" s="3" t="str">
        <f>YEAR(Datos_Consumo[[#This Row],[FECHA]])&amp;"-"&amp;MONTH(Datos_Consumo[[#This Row],[FECHA]])</f>
        <v>2018-8</v>
      </c>
    </row>
    <row r="8486" spans="1:4" x14ac:dyDescent="0.25">
      <c r="A8486" t="s">
        <v>3456</v>
      </c>
      <c r="B8486">
        <v>74</v>
      </c>
      <c r="C8486" s="54">
        <v>43344</v>
      </c>
      <c r="D8486" s="3" t="str">
        <f>YEAR(Datos_Consumo[[#This Row],[FECHA]])&amp;"-"&amp;MONTH(Datos_Consumo[[#This Row],[FECHA]])</f>
        <v>2018-9</v>
      </c>
    </row>
    <row r="8487" spans="1:4" x14ac:dyDescent="0.25">
      <c r="A8487" t="s">
        <v>3456</v>
      </c>
      <c r="B8487">
        <v>35</v>
      </c>
      <c r="C8487" s="54">
        <v>43466</v>
      </c>
      <c r="D8487" s="3" t="str">
        <f>YEAR(Datos_Consumo[[#This Row],[FECHA]])&amp;"-"&amp;MONTH(Datos_Consumo[[#This Row],[FECHA]])</f>
        <v>2019-1</v>
      </c>
    </row>
    <row r="8488" spans="1:4" x14ac:dyDescent="0.25">
      <c r="A8488" t="s">
        <v>3457</v>
      </c>
      <c r="B8488">
        <v>15</v>
      </c>
      <c r="C8488" s="54">
        <v>43313</v>
      </c>
      <c r="D8488" s="3" t="str">
        <f>YEAR(Datos_Consumo[[#This Row],[FECHA]])&amp;"-"&amp;MONTH(Datos_Consumo[[#This Row],[FECHA]])</f>
        <v>2018-8</v>
      </c>
    </row>
    <row r="8489" spans="1:4" x14ac:dyDescent="0.25">
      <c r="A8489" t="s">
        <v>3457</v>
      </c>
      <c r="B8489">
        <v>178</v>
      </c>
      <c r="C8489" s="54">
        <v>43344</v>
      </c>
      <c r="D8489" s="3" t="str">
        <f>YEAR(Datos_Consumo[[#This Row],[FECHA]])&amp;"-"&amp;MONTH(Datos_Consumo[[#This Row],[FECHA]])</f>
        <v>2018-9</v>
      </c>
    </row>
    <row r="8490" spans="1:4" x14ac:dyDescent="0.25">
      <c r="A8490" t="s">
        <v>3457</v>
      </c>
      <c r="B8490">
        <v>33</v>
      </c>
      <c r="C8490" s="54">
        <v>43374</v>
      </c>
      <c r="D8490" s="3" t="str">
        <f>YEAR(Datos_Consumo[[#This Row],[FECHA]])&amp;"-"&amp;MONTH(Datos_Consumo[[#This Row],[FECHA]])</f>
        <v>2018-10</v>
      </c>
    </row>
    <row r="8491" spans="1:4" x14ac:dyDescent="0.25">
      <c r="A8491" t="s">
        <v>3457</v>
      </c>
      <c r="B8491">
        <v>98</v>
      </c>
      <c r="C8491" s="54">
        <v>43405</v>
      </c>
      <c r="D8491" s="3" t="str">
        <f>YEAR(Datos_Consumo[[#This Row],[FECHA]])&amp;"-"&amp;MONTH(Datos_Consumo[[#This Row],[FECHA]])</f>
        <v>2018-11</v>
      </c>
    </row>
    <row r="8492" spans="1:4" x14ac:dyDescent="0.25">
      <c r="A8492" t="s">
        <v>3457</v>
      </c>
      <c r="B8492">
        <v>35</v>
      </c>
      <c r="C8492" s="54">
        <v>43435</v>
      </c>
      <c r="D8492" s="3" t="str">
        <f>YEAR(Datos_Consumo[[#This Row],[FECHA]])&amp;"-"&amp;MONTH(Datos_Consumo[[#This Row],[FECHA]])</f>
        <v>2018-12</v>
      </c>
    </row>
    <row r="8493" spans="1:4" x14ac:dyDescent="0.25">
      <c r="A8493" t="s">
        <v>3457</v>
      </c>
      <c r="B8493">
        <v>32</v>
      </c>
      <c r="C8493" s="54">
        <v>43466</v>
      </c>
      <c r="D8493" s="3" t="str">
        <f>YEAR(Datos_Consumo[[#This Row],[FECHA]])&amp;"-"&amp;MONTH(Datos_Consumo[[#This Row],[FECHA]])</f>
        <v>2019-1</v>
      </c>
    </row>
    <row r="8494" spans="1:4" x14ac:dyDescent="0.25">
      <c r="A8494" t="s">
        <v>3458</v>
      </c>
      <c r="B8494">
        <v>16</v>
      </c>
      <c r="C8494" s="54">
        <v>43313</v>
      </c>
      <c r="D8494" s="3" t="str">
        <f>YEAR(Datos_Consumo[[#This Row],[FECHA]])&amp;"-"&amp;MONTH(Datos_Consumo[[#This Row],[FECHA]])</f>
        <v>2018-8</v>
      </c>
    </row>
    <row r="8495" spans="1:4" x14ac:dyDescent="0.25">
      <c r="A8495" t="s">
        <v>3458</v>
      </c>
      <c r="B8495">
        <v>10</v>
      </c>
      <c r="C8495" s="54">
        <v>43344</v>
      </c>
      <c r="D8495" s="3" t="str">
        <f>YEAR(Datos_Consumo[[#This Row],[FECHA]])&amp;"-"&amp;MONTH(Datos_Consumo[[#This Row],[FECHA]])</f>
        <v>2018-9</v>
      </c>
    </row>
    <row r="8496" spans="1:4" x14ac:dyDescent="0.25">
      <c r="A8496" t="s">
        <v>3458</v>
      </c>
      <c r="B8496">
        <v>5</v>
      </c>
      <c r="C8496" s="54">
        <v>43374</v>
      </c>
      <c r="D8496" s="3" t="str">
        <f>YEAR(Datos_Consumo[[#This Row],[FECHA]])&amp;"-"&amp;MONTH(Datos_Consumo[[#This Row],[FECHA]])</f>
        <v>2018-10</v>
      </c>
    </row>
    <row r="8497" spans="1:4" x14ac:dyDescent="0.25">
      <c r="A8497" t="s">
        <v>3458</v>
      </c>
      <c r="B8497">
        <v>25</v>
      </c>
      <c r="C8497" s="54">
        <v>43405</v>
      </c>
      <c r="D8497" s="3" t="str">
        <f>YEAR(Datos_Consumo[[#This Row],[FECHA]])&amp;"-"&amp;MONTH(Datos_Consumo[[#This Row],[FECHA]])</f>
        <v>2018-11</v>
      </c>
    </row>
    <row r="8498" spans="1:4" x14ac:dyDescent="0.25">
      <c r="A8498" t="s">
        <v>3458</v>
      </c>
      <c r="B8498">
        <v>10</v>
      </c>
      <c r="C8498" s="54">
        <v>43466</v>
      </c>
      <c r="D8498" s="3" t="str">
        <f>YEAR(Datos_Consumo[[#This Row],[FECHA]])&amp;"-"&amp;MONTH(Datos_Consumo[[#This Row],[FECHA]])</f>
        <v>2019-1</v>
      </c>
    </row>
    <row r="8499" spans="1:4" x14ac:dyDescent="0.25">
      <c r="A8499" t="s">
        <v>3459</v>
      </c>
      <c r="B8499">
        <v>15</v>
      </c>
      <c r="C8499" s="54">
        <v>43313</v>
      </c>
      <c r="D8499" s="3" t="str">
        <f>YEAR(Datos_Consumo[[#This Row],[FECHA]])&amp;"-"&amp;MONTH(Datos_Consumo[[#This Row],[FECHA]])</f>
        <v>2018-8</v>
      </c>
    </row>
    <row r="8500" spans="1:4" x14ac:dyDescent="0.25">
      <c r="A8500" t="s">
        <v>3459</v>
      </c>
      <c r="B8500">
        <v>15</v>
      </c>
      <c r="C8500" s="54">
        <v>43344</v>
      </c>
      <c r="D8500" s="3" t="str">
        <f>YEAR(Datos_Consumo[[#This Row],[FECHA]])&amp;"-"&amp;MONTH(Datos_Consumo[[#This Row],[FECHA]])</f>
        <v>2018-9</v>
      </c>
    </row>
    <row r="8501" spans="1:4" x14ac:dyDescent="0.25">
      <c r="A8501" t="s">
        <v>3459</v>
      </c>
      <c r="B8501">
        <v>20</v>
      </c>
      <c r="C8501" s="54">
        <v>43374</v>
      </c>
      <c r="D8501" s="3" t="str">
        <f>YEAR(Datos_Consumo[[#This Row],[FECHA]])&amp;"-"&amp;MONTH(Datos_Consumo[[#This Row],[FECHA]])</f>
        <v>2018-10</v>
      </c>
    </row>
    <row r="8502" spans="1:4" x14ac:dyDescent="0.25">
      <c r="A8502" t="s">
        <v>3459</v>
      </c>
      <c r="B8502">
        <v>15</v>
      </c>
      <c r="C8502" s="54">
        <v>43405</v>
      </c>
      <c r="D8502" s="3" t="str">
        <f>YEAR(Datos_Consumo[[#This Row],[FECHA]])&amp;"-"&amp;MONTH(Datos_Consumo[[#This Row],[FECHA]])</f>
        <v>2018-11</v>
      </c>
    </row>
    <row r="8503" spans="1:4" x14ac:dyDescent="0.25">
      <c r="A8503" t="s">
        <v>3460</v>
      </c>
      <c r="B8503">
        <v>454</v>
      </c>
      <c r="C8503" s="54">
        <v>43374</v>
      </c>
      <c r="D8503" s="3" t="str">
        <f>YEAR(Datos_Consumo[[#This Row],[FECHA]])&amp;"-"&amp;MONTH(Datos_Consumo[[#This Row],[FECHA]])</f>
        <v>2018-10</v>
      </c>
    </row>
    <row r="8504" spans="1:4" x14ac:dyDescent="0.25">
      <c r="A8504" t="s">
        <v>3460</v>
      </c>
      <c r="B8504">
        <v>198</v>
      </c>
      <c r="C8504" s="54">
        <v>43405</v>
      </c>
      <c r="D8504" s="3" t="str">
        <f>YEAR(Datos_Consumo[[#This Row],[FECHA]])&amp;"-"&amp;MONTH(Datos_Consumo[[#This Row],[FECHA]])</f>
        <v>2018-11</v>
      </c>
    </row>
    <row r="8505" spans="1:4" x14ac:dyDescent="0.25">
      <c r="A8505" t="s">
        <v>3460</v>
      </c>
      <c r="B8505">
        <v>150</v>
      </c>
      <c r="C8505" s="54">
        <v>43435</v>
      </c>
      <c r="D8505" s="3" t="str">
        <f>YEAR(Datos_Consumo[[#This Row],[FECHA]])&amp;"-"&amp;MONTH(Datos_Consumo[[#This Row],[FECHA]])</f>
        <v>2018-12</v>
      </c>
    </row>
    <row r="8506" spans="1:4" x14ac:dyDescent="0.25">
      <c r="A8506" t="s">
        <v>3460</v>
      </c>
      <c r="B8506">
        <v>55</v>
      </c>
      <c r="C8506" s="54">
        <v>43466</v>
      </c>
      <c r="D8506" s="3" t="str">
        <f>YEAR(Datos_Consumo[[#This Row],[FECHA]])&amp;"-"&amp;MONTH(Datos_Consumo[[#This Row],[FECHA]])</f>
        <v>2019-1</v>
      </c>
    </row>
    <row r="8507" spans="1:4" x14ac:dyDescent="0.25">
      <c r="A8507" t="s">
        <v>3461</v>
      </c>
      <c r="B8507">
        <v>10</v>
      </c>
      <c r="C8507" s="54">
        <v>43344</v>
      </c>
      <c r="D8507" s="3" t="str">
        <f>YEAR(Datos_Consumo[[#This Row],[FECHA]])&amp;"-"&amp;MONTH(Datos_Consumo[[#This Row],[FECHA]])</f>
        <v>2018-9</v>
      </c>
    </row>
    <row r="8508" spans="1:4" x14ac:dyDescent="0.25">
      <c r="A8508" t="s">
        <v>3461</v>
      </c>
      <c r="B8508">
        <v>2</v>
      </c>
      <c r="C8508" s="54">
        <v>43374</v>
      </c>
      <c r="D8508" s="3" t="str">
        <f>YEAR(Datos_Consumo[[#This Row],[FECHA]])&amp;"-"&amp;MONTH(Datos_Consumo[[#This Row],[FECHA]])</f>
        <v>2018-10</v>
      </c>
    </row>
    <row r="8509" spans="1:4" x14ac:dyDescent="0.25">
      <c r="A8509" t="s">
        <v>3461</v>
      </c>
      <c r="B8509">
        <v>35</v>
      </c>
      <c r="C8509" s="54">
        <v>43405</v>
      </c>
      <c r="D8509" s="3" t="str">
        <f>YEAR(Datos_Consumo[[#This Row],[FECHA]])&amp;"-"&amp;MONTH(Datos_Consumo[[#This Row],[FECHA]])</f>
        <v>2018-11</v>
      </c>
    </row>
    <row r="8510" spans="1:4" x14ac:dyDescent="0.25">
      <c r="A8510" t="s">
        <v>3461</v>
      </c>
      <c r="B8510">
        <v>3</v>
      </c>
      <c r="C8510" s="54">
        <v>43466</v>
      </c>
      <c r="D8510" s="3" t="str">
        <f>YEAR(Datos_Consumo[[#This Row],[FECHA]])&amp;"-"&amp;MONTH(Datos_Consumo[[#This Row],[FECHA]])</f>
        <v>2019-1</v>
      </c>
    </row>
    <row r="8511" spans="1:4" x14ac:dyDescent="0.25">
      <c r="A8511" t="s">
        <v>3462</v>
      </c>
      <c r="B8511">
        <v>198</v>
      </c>
      <c r="C8511" s="54">
        <v>43313</v>
      </c>
      <c r="D8511" s="3" t="str">
        <f>YEAR(Datos_Consumo[[#This Row],[FECHA]])&amp;"-"&amp;MONTH(Datos_Consumo[[#This Row],[FECHA]])</f>
        <v>2018-8</v>
      </c>
    </row>
    <row r="8512" spans="1:4" x14ac:dyDescent="0.25">
      <c r="A8512" t="s">
        <v>3462</v>
      </c>
      <c r="B8512">
        <v>2</v>
      </c>
      <c r="C8512" s="54">
        <v>43344</v>
      </c>
      <c r="D8512" s="3" t="str">
        <f>YEAR(Datos_Consumo[[#This Row],[FECHA]])&amp;"-"&amp;MONTH(Datos_Consumo[[#This Row],[FECHA]])</f>
        <v>2018-9</v>
      </c>
    </row>
    <row r="8513" spans="1:4" x14ac:dyDescent="0.25">
      <c r="A8513" t="s">
        <v>3462</v>
      </c>
      <c r="B8513">
        <v>30</v>
      </c>
      <c r="C8513" s="54">
        <v>43435</v>
      </c>
      <c r="D8513" s="3" t="str">
        <f>YEAR(Datos_Consumo[[#This Row],[FECHA]])&amp;"-"&amp;MONTH(Datos_Consumo[[#This Row],[FECHA]])</f>
        <v>2018-12</v>
      </c>
    </row>
    <row r="8514" spans="1:4" x14ac:dyDescent="0.25">
      <c r="A8514" t="s">
        <v>3462</v>
      </c>
      <c r="B8514">
        <v>12</v>
      </c>
      <c r="C8514" s="54">
        <v>43466</v>
      </c>
      <c r="D8514" s="3" t="str">
        <f>YEAR(Datos_Consumo[[#This Row],[FECHA]])&amp;"-"&amp;MONTH(Datos_Consumo[[#This Row],[FECHA]])</f>
        <v>2019-1</v>
      </c>
    </row>
    <row r="8515" spans="1:4" x14ac:dyDescent="0.25">
      <c r="A8515" t="s">
        <v>3463</v>
      </c>
      <c r="B8515">
        <v>1</v>
      </c>
      <c r="C8515" s="54">
        <v>43374</v>
      </c>
      <c r="D8515" s="3" t="str">
        <f>YEAR(Datos_Consumo[[#This Row],[FECHA]])&amp;"-"&amp;MONTH(Datos_Consumo[[#This Row],[FECHA]])</f>
        <v>2018-10</v>
      </c>
    </row>
    <row r="8516" spans="1:4" x14ac:dyDescent="0.25">
      <c r="A8516" t="s">
        <v>3464</v>
      </c>
      <c r="B8516">
        <v>251</v>
      </c>
      <c r="C8516" s="54">
        <v>43344</v>
      </c>
      <c r="D8516" s="3" t="str">
        <f>YEAR(Datos_Consumo[[#This Row],[FECHA]])&amp;"-"&amp;MONTH(Datos_Consumo[[#This Row],[FECHA]])</f>
        <v>2018-9</v>
      </c>
    </row>
    <row r="8517" spans="1:4" x14ac:dyDescent="0.25">
      <c r="A8517" t="s">
        <v>3464</v>
      </c>
      <c r="B8517">
        <v>172</v>
      </c>
      <c r="C8517" s="54">
        <v>43374</v>
      </c>
      <c r="D8517" s="3" t="str">
        <f>YEAR(Datos_Consumo[[#This Row],[FECHA]])&amp;"-"&amp;MONTH(Datos_Consumo[[#This Row],[FECHA]])</f>
        <v>2018-10</v>
      </c>
    </row>
    <row r="8518" spans="1:4" x14ac:dyDescent="0.25">
      <c r="A8518" t="s">
        <v>3464</v>
      </c>
      <c r="B8518">
        <v>177</v>
      </c>
      <c r="C8518" s="54">
        <v>43405</v>
      </c>
      <c r="D8518" s="3" t="str">
        <f>YEAR(Datos_Consumo[[#This Row],[FECHA]])&amp;"-"&amp;MONTH(Datos_Consumo[[#This Row],[FECHA]])</f>
        <v>2018-11</v>
      </c>
    </row>
    <row r="8519" spans="1:4" x14ac:dyDescent="0.25">
      <c r="A8519" t="s">
        <v>3464</v>
      </c>
      <c r="B8519">
        <v>68</v>
      </c>
      <c r="C8519" s="54">
        <v>43435</v>
      </c>
      <c r="D8519" s="3" t="str">
        <f>YEAR(Datos_Consumo[[#This Row],[FECHA]])&amp;"-"&amp;MONTH(Datos_Consumo[[#This Row],[FECHA]])</f>
        <v>2018-12</v>
      </c>
    </row>
    <row r="8520" spans="1:4" x14ac:dyDescent="0.25">
      <c r="A8520" t="s">
        <v>3464</v>
      </c>
      <c r="B8520">
        <v>101</v>
      </c>
      <c r="C8520" s="54">
        <v>43466</v>
      </c>
      <c r="D8520" s="3" t="str">
        <f>YEAR(Datos_Consumo[[#This Row],[FECHA]])&amp;"-"&amp;MONTH(Datos_Consumo[[#This Row],[FECHA]])</f>
        <v>2019-1</v>
      </c>
    </row>
    <row r="8521" spans="1:4" x14ac:dyDescent="0.25">
      <c r="A8521" t="s">
        <v>3465</v>
      </c>
      <c r="B8521">
        <v>198</v>
      </c>
      <c r="C8521" s="54">
        <v>43313</v>
      </c>
      <c r="D8521" s="3" t="str">
        <f>YEAR(Datos_Consumo[[#This Row],[FECHA]])&amp;"-"&amp;MONTH(Datos_Consumo[[#This Row],[FECHA]])</f>
        <v>2018-8</v>
      </c>
    </row>
    <row r="8522" spans="1:4" x14ac:dyDescent="0.25">
      <c r="A8522" t="s">
        <v>3465</v>
      </c>
      <c r="B8522">
        <v>128</v>
      </c>
      <c r="C8522" s="54">
        <v>43344</v>
      </c>
      <c r="D8522" s="3" t="str">
        <f>YEAR(Datos_Consumo[[#This Row],[FECHA]])&amp;"-"&amp;MONTH(Datos_Consumo[[#This Row],[FECHA]])</f>
        <v>2018-9</v>
      </c>
    </row>
    <row r="8523" spans="1:4" x14ac:dyDescent="0.25">
      <c r="A8523" t="s">
        <v>3465</v>
      </c>
      <c r="B8523">
        <v>20</v>
      </c>
      <c r="C8523" s="54">
        <v>43435</v>
      </c>
      <c r="D8523" s="3" t="str">
        <f>YEAR(Datos_Consumo[[#This Row],[FECHA]])&amp;"-"&amp;MONTH(Datos_Consumo[[#This Row],[FECHA]])</f>
        <v>2018-12</v>
      </c>
    </row>
    <row r="8524" spans="1:4" x14ac:dyDescent="0.25">
      <c r="A8524" t="s">
        <v>3465</v>
      </c>
      <c r="B8524">
        <v>172</v>
      </c>
      <c r="C8524" s="54">
        <v>43466</v>
      </c>
      <c r="D8524" s="3" t="str">
        <f>YEAR(Datos_Consumo[[#This Row],[FECHA]])&amp;"-"&amp;MONTH(Datos_Consumo[[#This Row],[FECHA]])</f>
        <v>2019-1</v>
      </c>
    </row>
    <row r="8525" spans="1:4" x14ac:dyDescent="0.25">
      <c r="A8525" t="s">
        <v>3466</v>
      </c>
      <c r="B8525">
        <v>11</v>
      </c>
      <c r="C8525" s="54">
        <v>43344</v>
      </c>
      <c r="D8525" s="3" t="str">
        <f>YEAR(Datos_Consumo[[#This Row],[FECHA]])&amp;"-"&amp;MONTH(Datos_Consumo[[#This Row],[FECHA]])</f>
        <v>2018-9</v>
      </c>
    </row>
    <row r="8526" spans="1:4" x14ac:dyDescent="0.25">
      <c r="A8526" t="s">
        <v>3466</v>
      </c>
      <c r="B8526">
        <v>8</v>
      </c>
      <c r="C8526" s="54">
        <v>43374</v>
      </c>
      <c r="D8526" s="3" t="str">
        <f>YEAR(Datos_Consumo[[#This Row],[FECHA]])&amp;"-"&amp;MONTH(Datos_Consumo[[#This Row],[FECHA]])</f>
        <v>2018-10</v>
      </c>
    </row>
    <row r="8527" spans="1:4" x14ac:dyDescent="0.25">
      <c r="A8527" t="s">
        <v>3466</v>
      </c>
      <c r="B8527">
        <v>8</v>
      </c>
      <c r="C8527" s="54">
        <v>43405</v>
      </c>
      <c r="D8527" s="3" t="str">
        <f>YEAR(Datos_Consumo[[#This Row],[FECHA]])&amp;"-"&amp;MONTH(Datos_Consumo[[#This Row],[FECHA]])</f>
        <v>2018-11</v>
      </c>
    </row>
    <row r="8528" spans="1:4" x14ac:dyDescent="0.25">
      <c r="A8528" t="s">
        <v>3466</v>
      </c>
      <c r="B8528">
        <v>13</v>
      </c>
      <c r="C8528" s="54">
        <v>43435</v>
      </c>
      <c r="D8528" s="3" t="str">
        <f>YEAR(Datos_Consumo[[#This Row],[FECHA]])&amp;"-"&amp;MONTH(Datos_Consumo[[#This Row],[FECHA]])</f>
        <v>2018-12</v>
      </c>
    </row>
    <row r="8529" spans="1:4" x14ac:dyDescent="0.25">
      <c r="A8529" t="s">
        <v>3466</v>
      </c>
      <c r="B8529">
        <v>6</v>
      </c>
      <c r="C8529" s="54">
        <v>43466</v>
      </c>
      <c r="D8529" s="3" t="str">
        <f>YEAR(Datos_Consumo[[#This Row],[FECHA]])&amp;"-"&amp;MONTH(Datos_Consumo[[#This Row],[FECHA]])</f>
        <v>2019-1</v>
      </c>
    </row>
    <row r="8530" spans="1:4" x14ac:dyDescent="0.25">
      <c r="A8530" t="s">
        <v>3467</v>
      </c>
      <c r="B8530">
        <v>23</v>
      </c>
      <c r="C8530" s="54">
        <v>43313</v>
      </c>
      <c r="D8530" s="3" t="str">
        <f>YEAR(Datos_Consumo[[#This Row],[FECHA]])&amp;"-"&amp;MONTH(Datos_Consumo[[#This Row],[FECHA]])</f>
        <v>2018-8</v>
      </c>
    </row>
    <row r="8531" spans="1:4" x14ac:dyDescent="0.25">
      <c r="A8531" t="s">
        <v>3467</v>
      </c>
      <c r="B8531">
        <v>23</v>
      </c>
      <c r="C8531" s="54">
        <v>43344</v>
      </c>
      <c r="D8531" s="3" t="str">
        <f>YEAR(Datos_Consumo[[#This Row],[FECHA]])&amp;"-"&amp;MONTH(Datos_Consumo[[#This Row],[FECHA]])</f>
        <v>2018-9</v>
      </c>
    </row>
    <row r="8532" spans="1:4" x14ac:dyDescent="0.25">
      <c r="A8532" t="s">
        <v>3467</v>
      </c>
      <c r="B8532">
        <v>19</v>
      </c>
      <c r="C8532" s="54">
        <v>43374</v>
      </c>
      <c r="D8532" s="3" t="str">
        <f>YEAR(Datos_Consumo[[#This Row],[FECHA]])&amp;"-"&amp;MONTH(Datos_Consumo[[#This Row],[FECHA]])</f>
        <v>2018-10</v>
      </c>
    </row>
    <row r="8533" spans="1:4" x14ac:dyDescent="0.25">
      <c r="A8533" t="s">
        <v>3467</v>
      </c>
      <c r="B8533">
        <v>44</v>
      </c>
      <c r="C8533" s="54">
        <v>43405</v>
      </c>
      <c r="D8533" s="3" t="str">
        <f>YEAR(Datos_Consumo[[#This Row],[FECHA]])&amp;"-"&amp;MONTH(Datos_Consumo[[#This Row],[FECHA]])</f>
        <v>2018-11</v>
      </c>
    </row>
    <row r="8534" spans="1:4" x14ac:dyDescent="0.25">
      <c r="A8534" t="s">
        <v>3467</v>
      </c>
      <c r="B8534">
        <v>17</v>
      </c>
      <c r="C8534" s="54">
        <v>43435</v>
      </c>
      <c r="D8534" s="3" t="str">
        <f>YEAR(Datos_Consumo[[#This Row],[FECHA]])&amp;"-"&amp;MONTH(Datos_Consumo[[#This Row],[FECHA]])</f>
        <v>2018-12</v>
      </c>
    </row>
    <row r="8535" spans="1:4" x14ac:dyDescent="0.25">
      <c r="A8535" t="s">
        <v>3467</v>
      </c>
      <c r="B8535">
        <v>8</v>
      </c>
      <c r="C8535" s="54">
        <v>43466</v>
      </c>
      <c r="D8535" s="3" t="str">
        <f>YEAR(Datos_Consumo[[#This Row],[FECHA]])&amp;"-"&amp;MONTH(Datos_Consumo[[#This Row],[FECHA]])</f>
        <v>2019-1</v>
      </c>
    </row>
    <row r="8536" spans="1:4" x14ac:dyDescent="0.25">
      <c r="A8536" t="s">
        <v>3468</v>
      </c>
      <c r="B8536">
        <v>94</v>
      </c>
      <c r="C8536" s="54">
        <v>43313</v>
      </c>
      <c r="D8536" s="3" t="str">
        <f>YEAR(Datos_Consumo[[#This Row],[FECHA]])&amp;"-"&amp;MONTH(Datos_Consumo[[#This Row],[FECHA]])</f>
        <v>2018-8</v>
      </c>
    </row>
    <row r="8537" spans="1:4" x14ac:dyDescent="0.25">
      <c r="A8537" t="s">
        <v>3468</v>
      </c>
      <c r="B8537">
        <v>66</v>
      </c>
      <c r="C8537" s="54">
        <v>43344</v>
      </c>
      <c r="D8537" s="3" t="str">
        <f>YEAR(Datos_Consumo[[#This Row],[FECHA]])&amp;"-"&amp;MONTH(Datos_Consumo[[#This Row],[FECHA]])</f>
        <v>2018-9</v>
      </c>
    </row>
    <row r="8538" spans="1:4" x14ac:dyDescent="0.25">
      <c r="A8538" t="s">
        <v>3468</v>
      </c>
      <c r="B8538">
        <v>74</v>
      </c>
      <c r="C8538" s="54">
        <v>43374</v>
      </c>
      <c r="D8538" s="3" t="str">
        <f>YEAR(Datos_Consumo[[#This Row],[FECHA]])&amp;"-"&amp;MONTH(Datos_Consumo[[#This Row],[FECHA]])</f>
        <v>2018-10</v>
      </c>
    </row>
    <row r="8539" spans="1:4" x14ac:dyDescent="0.25">
      <c r="A8539" t="s">
        <v>3468</v>
      </c>
      <c r="B8539">
        <v>43</v>
      </c>
      <c r="C8539" s="54">
        <v>43405</v>
      </c>
      <c r="D8539" s="3" t="str">
        <f>YEAR(Datos_Consumo[[#This Row],[FECHA]])&amp;"-"&amp;MONTH(Datos_Consumo[[#This Row],[FECHA]])</f>
        <v>2018-11</v>
      </c>
    </row>
    <row r="8540" spans="1:4" x14ac:dyDescent="0.25">
      <c r="A8540" t="s">
        <v>3468</v>
      </c>
      <c r="B8540">
        <v>33</v>
      </c>
      <c r="C8540" s="54">
        <v>43435</v>
      </c>
      <c r="D8540" s="3" t="str">
        <f>YEAR(Datos_Consumo[[#This Row],[FECHA]])&amp;"-"&amp;MONTH(Datos_Consumo[[#This Row],[FECHA]])</f>
        <v>2018-12</v>
      </c>
    </row>
    <row r="8541" spans="1:4" x14ac:dyDescent="0.25">
      <c r="A8541" t="s">
        <v>3468</v>
      </c>
      <c r="B8541">
        <v>21</v>
      </c>
      <c r="C8541" s="54">
        <v>43466</v>
      </c>
      <c r="D8541" s="3" t="str">
        <f>YEAR(Datos_Consumo[[#This Row],[FECHA]])&amp;"-"&amp;MONTH(Datos_Consumo[[#This Row],[FECHA]])</f>
        <v>2019-1</v>
      </c>
    </row>
    <row r="8542" spans="1:4" x14ac:dyDescent="0.25">
      <c r="A8542" t="s">
        <v>3469</v>
      </c>
      <c r="B8542">
        <v>29</v>
      </c>
      <c r="C8542" s="54">
        <v>43313</v>
      </c>
      <c r="D8542" s="3" t="str">
        <f>YEAR(Datos_Consumo[[#This Row],[FECHA]])&amp;"-"&amp;MONTH(Datos_Consumo[[#This Row],[FECHA]])</f>
        <v>2018-8</v>
      </c>
    </row>
    <row r="8543" spans="1:4" x14ac:dyDescent="0.25">
      <c r="A8543" t="s">
        <v>3469</v>
      </c>
      <c r="B8543">
        <v>57</v>
      </c>
      <c r="C8543" s="54">
        <v>43344</v>
      </c>
      <c r="D8543" s="3" t="str">
        <f>YEAR(Datos_Consumo[[#This Row],[FECHA]])&amp;"-"&amp;MONTH(Datos_Consumo[[#This Row],[FECHA]])</f>
        <v>2018-9</v>
      </c>
    </row>
    <row r="8544" spans="1:4" x14ac:dyDescent="0.25">
      <c r="A8544" t="s">
        <v>3469</v>
      </c>
      <c r="B8544">
        <v>25</v>
      </c>
      <c r="C8544" s="54">
        <v>43374</v>
      </c>
      <c r="D8544" s="3" t="str">
        <f>YEAR(Datos_Consumo[[#This Row],[FECHA]])&amp;"-"&amp;MONTH(Datos_Consumo[[#This Row],[FECHA]])</f>
        <v>2018-10</v>
      </c>
    </row>
    <row r="8545" spans="1:4" x14ac:dyDescent="0.25">
      <c r="A8545" t="s">
        <v>3469</v>
      </c>
      <c r="B8545">
        <v>12</v>
      </c>
      <c r="C8545" s="54">
        <v>43405</v>
      </c>
      <c r="D8545" s="3" t="str">
        <f>YEAR(Datos_Consumo[[#This Row],[FECHA]])&amp;"-"&amp;MONTH(Datos_Consumo[[#This Row],[FECHA]])</f>
        <v>2018-11</v>
      </c>
    </row>
    <row r="8546" spans="1:4" x14ac:dyDescent="0.25">
      <c r="A8546" t="s">
        <v>3469</v>
      </c>
      <c r="B8546">
        <v>40</v>
      </c>
      <c r="C8546" s="54">
        <v>43466</v>
      </c>
      <c r="D8546" s="3" t="str">
        <f>YEAR(Datos_Consumo[[#This Row],[FECHA]])&amp;"-"&amp;MONTH(Datos_Consumo[[#This Row],[FECHA]])</f>
        <v>2019-1</v>
      </c>
    </row>
    <row r="8547" spans="1:4" x14ac:dyDescent="0.25">
      <c r="A8547" t="s">
        <v>3470</v>
      </c>
      <c r="B8547">
        <v>35</v>
      </c>
      <c r="C8547" s="54">
        <v>43313</v>
      </c>
      <c r="D8547" s="3" t="str">
        <f>YEAR(Datos_Consumo[[#This Row],[FECHA]])&amp;"-"&amp;MONTH(Datos_Consumo[[#This Row],[FECHA]])</f>
        <v>2018-8</v>
      </c>
    </row>
    <row r="8548" spans="1:4" x14ac:dyDescent="0.25">
      <c r="A8548" t="s">
        <v>3470</v>
      </c>
      <c r="B8548">
        <v>53</v>
      </c>
      <c r="C8548" s="54">
        <v>43344</v>
      </c>
      <c r="D8548" s="3" t="str">
        <f>YEAR(Datos_Consumo[[#This Row],[FECHA]])&amp;"-"&amp;MONTH(Datos_Consumo[[#This Row],[FECHA]])</f>
        <v>2018-9</v>
      </c>
    </row>
    <row r="8549" spans="1:4" x14ac:dyDescent="0.25">
      <c r="A8549" t="s">
        <v>3470</v>
      </c>
      <c r="B8549">
        <v>21</v>
      </c>
      <c r="C8549" s="54">
        <v>43374</v>
      </c>
      <c r="D8549" s="3" t="str">
        <f>YEAR(Datos_Consumo[[#This Row],[FECHA]])&amp;"-"&amp;MONTH(Datos_Consumo[[#This Row],[FECHA]])</f>
        <v>2018-10</v>
      </c>
    </row>
    <row r="8550" spans="1:4" x14ac:dyDescent="0.25">
      <c r="A8550" t="s">
        <v>3470</v>
      </c>
      <c r="B8550">
        <v>46</v>
      </c>
      <c r="C8550" s="54">
        <v>43405</v>
      </c>
      <c r="D8550" s="3" t="str">
        <f>YEAR(Datos_Consumo[[#This Row],[FECHA]])&amp;"-"&amp;MONTH(Datos_Consumo[[#This Row],[FECHA]])</f>
        <v>2018-11</v>
      </c>
    </row>
    <row r="8551" spans="1:4" x14ac:dyDescent="0.25">
      <c r="A8551" t="s">
        <v>3470</v>
      </c>
      <c r="B8551">
        <v>23</v>
      </c>
      <c r="C8551" s="54">
        <v>43435</v>
      </c>
      <c r="D8551" s="3" t="str">
        <f>YEAR(Datos_Consumo[[#This Row],[FECHA]])&amp;"-"&amp;MONTH(Datos_Consumo[[#This Row],[FECHA]])</f>
        <v>2018-12</v>
      </c>
    </row>
    <row r="8552" spans="1:4" x14ac:dyDescent="0.25">
      <c r="A8552" t="s">
        <v>3470</v>
      </c>
      <c r="B8552">
        <v>10</v>
      </c>
      <c r="C8552" s="54">
        <v>43466</v>
      </c>
      <c r="D8552" s="3" t="str">
        <f>YEAR(Datos_Consumo[[#This Row],[FECHA]])&amp;"-"&amp;MONTH(Datos_Consumo[[#This Row],[FECHA]])</f>
        <v>2019-1</v>
      </c>
    </row>
    <row r="8553" spans="1:4" x14ac:dyDescent="0.25">
      <c r="A8553" t="s">
        <v>3471</v>
      </c>
      <c r="B8553">
        <v>144</v>
      </c>
      <c r="C8553" s="54">
        <v>43313</v>
      </c>
      <c r="D8553" s="3" t="str">
        <f>YEAR(Datos_Consumo[[#This Row],[FECHA]])&amp;"-"&amp;MONTH(Datos_Consumo[[#This Row],[FECHA]])</f>
        <v>2018-8</v>
      </c>
    </row>
    <row r="8554" spans="1:4" x14ac:dyDescent="0.25">
      <c r="A8554" t="s">
        <v>3471</v>
      </c>
      <c r="B8554">
        <v>144</v>
      </c>
      <c r="C8554" s="54">
        <v>43344</v>
      </c>
      <c r="D8554" s="3" t="str">
        <f>YEAR(Datos_Consumo[[#This Row],[FECHA]])&amp;"-"&amp;MONTH(Datos_Consumo[[#This Row],[FECHA]])</f>
        <v>2018-9</v>
      </c>
    </row>
    <row r="8555" spans="1:4" x14ac:dyDescent="0.25">
      <c r="A8555" t="s">
        <v>3471</v>
      </c>
      <c r="B8555">
        <v>49</v>
      </c>
      <c r="C8555" s="54">
        <v>43374</v>
      </c>
      <c r="D8555" s="3" t="str">
        <f>YEAR(Datos_Consumo[[#This Row],[FECHA]])&amp;"-"&amp;MONTH(Datos_Consumo[[#This Row],[FECHA]])</f>
        <v>2018-10</v>
      </c>
    </row>
    <row r="8556" spans="1:4" x14ac:dyDescent="0.25">
      <c r="A8556" t="s">
        <v>3471</v>
      </c>
      <c r="B8556">
        <v>63</v>
      </c>
      <c r="C8556" s="54">
        <v>43405</v>
      </c>
      <c r="D8556" s="3" t="str">
        <f>YEAR(Datos_Consumo[[#This Row],[FECHA]])&amp;"-"&amp;MONTH(Datos_Consumo[[#This Row],[FECHA]])</f>
        <v>2018-11</v>
      </c>
    </row>
    <row r="8557" spans="1:4" x14ac:dyDescent="0.25">
      <c r="A8557" t="s">
        <v>3471</v>
      </c>
      <c r="B8557">
        <v>103</v>
      </c>
      <c r="C8557" s="54">
        <v>43435</v>
      </c>
      <c r="D8557" s="3" t="str">
        <f>YEAR(Datos_Consumo[[#This Row],[FECHA]])&amp;"-"&amp;MONTH(Datos_Consumo[[#This Row],[FECHA]])</f>
        <v>2018-12</v>
      </c>
    </row>
    <row r="8558" spans="1:4" x14ac:dyDescent="0.25">
      <c r="A8558" t="s">
        <v>3471</v>
      </c>
      <c r="B8558">
        <v>37</v>
      </c>
      <c r="C8558" s="54">
        <v>43466</v>
      </c>
      <c r="D8558" s="3" t="str">
        <f>YEAR(Datos_Consumo[[#This Row],[FECHA]])&amp;"-"&amp;MONTH(Datos_Consumo[[#This Row],[FECHA]])</f>
        <v>2019-1</v>
      </c>
    </row>
    <row r="8559" spans="1:4" x14ac:dyDescent="0.25">
      <c r="A8559" t="s">
        <v>3472</v>
      </c>
      <c r="B8559">
        <v>60</v>
      </c>
      <c r="C8559" s="54">
        <v>43313</v>
      </c>
      <c r="D8559" s="3" t="str">
        <f>YEAR(Datos_Consumo[[#This Row],[FECHA]])&amp;"-"&amp;MONTH(Datos_Consumo[[#This Row],[FECHA]])</f>
        <v>2018-8</v>
      </c>
    </row>
    <row r="8560" spans="1:4" x14ac:dyDescent="0.25">
      <c r="A8560" t="s">
        <v>3472</v>
      </c>
      <c r="B8560">
        <v>58</v>
      </c>
      <c r="C8560" s="54">
        <v>43435</v>
      </c>
      <c r="D8560" s="3" t="str">
        <f>YEAR(Datos_Consumo[[#This Row],[FECHA]])&amp;"-"&amp;MONTH(Datos_Consumo[[#This Row],[FECHA]])</f>
        <v>2018-12</v>
      </c>
    </row>
    <row r="8561" spans="1:4" x14ac:dyDescent="0.25">
      <c r="A8561" t="s">
        <v>3472</v>
      </c>
      <c r="B8561">
        <v>30</v>
      </c>
      <c r="C8561" s="54">
        <v>43466</v>
      </c>
      <c r="D8561" s="3" t="str">
        <f>YEAR(Datos_Consumo[[#This Row],[FECHA]])&amp;"-"&amp;MONTH(Datos_Consumo[[#This Row],[FECHA]])</f>
        <v>2019-1</v>
      </c>
    </row>
    <row r="8562" spans="1:4" x14ac:dyDescent="0.25">
      <c r="A8562" t="s">
        <v>3473</v>
      </c>
      <c r="B8562">
        <v>32</v>
      </c>
      <c r="C8562" s="54">
        <v>43313</v>
      </c>
      <c r="D8562" s="3" t="str">
        <f>YEAR(Datos_Consumo[[#This Row],[FECHA]])&amp;"-"&amp;MONTH(Datos_Consumo[[#This Row],[FECHA]])</f>
        <v>2018-8</v>
      </c>
    </row>
    <row r="8563" spans="1:4" x14ac:dyDescent="0.25">
      <c r="A8563" t="s">
        <v>3473</v>
      </c>
      <c r="B8563">
        <v>37</v>
      </c>
      <c r="C8563" s="54">
        <v>43344</v>
      </c>
      <c r="D8563" s="3" t="str">
        <f>YEAR(Datos_Consumo[[#This Row],[FECHA]])&amp;"-"&amp;MONTH(Datos_Consumo[[#This Row],[FECHA]])</f>
        <v>2018-9</v>
      </c>
    </row>
    <row r="8564" spans="1:4" x14ac:dyDescent="0.25">
      <c r="A8564" t="s">
        <v>3473</v>
      </c>
      <c r="B8564">
        <v>30</v>
      </c>
      <c r="C8564" s="54">
        <v>43374</v>
      </c>
      <c r="D8564" s="3" t="str">
        <f>YEAR(Datos_Consumo[[#This Row],[FECHA]])&amp;"-"&amp;MONTH(Datos_Consumo[[#This Row],[FECHA]])</f>
        <v>2018-10</v>
      </c>
    </row>
    <row r="8565" spans="1:4" x14ac:dyDescent="0.25">
      <c r="A8565" t="s">
        <v>3473</v>
      </c>
      <c r="B8565">
        <v>17</v>
      </c>
      <c r="C8565" s="54">
        <v>43405</v>
      </c>
      <c r="D8565" s="3" t="str">
        <f>YEAR(Datos_Consumo[[#This Row],[FECHA]])&amp;"-"&amp;MONTH(Datos_Consumo[[#This Row],[FECHA]])</f>
        <v>2018-11</v>
      </c>
    </row>
    <row r="8566" spans="1:4" x14ac:dyDescent="0.25">
      <c r="A8566" t="s">
        <v>3473</v>
      </c>
      <c r="B8566">
        <v>37</v>
      </c>
      <c r="C8566" s="54">
        <v>43435</v>
      </c>
      <c r="D8566" s="3" t="str">
        <f>YEAR(Datos_Consumo[[#This Row],[FECHA]])&amp;"-"&amp;MONTH(Datos_Consumo[[#This Row],[FECHA]])</f>
        <v>2018-12</v>
      </c>
    </row>
    <row r="8567" spans="1:4" x14ac:dyDescent="0.25">
      <c r="A8567" t="s">
        <v>3473</v>
      </c>
      <c r="B8567">
        <v>16</v>
      </c>
      <c r="C8567" s="54">
        <v>43466</v>
      </c>
      <c r="D8567" s="3" t="str">
        <f>YEAR(Datos_Consumo[[#This Row],[FECHA]])&amp;"-"&amp;MONTH(Datos_Consumo[[#This Row],[FECHA]])</f>
        <v>2019-1</v>
      </c>
    </row>
    <row r="8568" spans="1:4" x14ac:dyDescent="0.25">
      <c r="A8568" t="s">
        <v>3474</v>
      </c>
      <c r="B8568">
        <v>88</v>
      </c>
      <c r="C8568" s="54">
        <v>43313</v>
      </c>
      <c r="D8568" s="3" t="str">
        <f>YEAR(Datos_Consumo[[#This Row],[FECHA]])&amp;"-"&amp;MONTH(Datos_Consumo[[#This Row],[FECHA]])</f>
        <v>2018-8</v>
      </c>
    </row>
    <row r="8569" spans="1:4" x14ac:dyDescent="0.25">
      <c r="A8569" t="s">
        <v>3474</v>
      </c>
      <c r="B8569">
        <v>16</v>
      </c>
      <c r="C8569" s="54">
        <v>43344</v>
      </c>
      <c r="D8569" s="3" t="str">
        <f>YEAR(Datos_Consumo[[#This Row],[FECHA]])&amp;"-"&amp;MONTH(Datos_Consumo[[#This Row],[FECHA]])</f>
        <v>2018-9</v>
      </c>
    </row>
    <row r="8570" spans="1:4" x14ac:dyDescent="0.25">
      <c r="A8570" t="s">
        <v>3474</v>
      </c>
      <c r="B8570">
        <v>31</v>
      </c>
      <c r="C8570" s="54">
        <v>43374</v>
      </c>
      <c r="D8570" s="3" t="str">
        <f>YEAR(Datos_Consumo[[#This Row],[FECHA]])&amp;"-"&amp;MONTH(Datos_Consumo[[#This Row],[FECHA]])</f>
        <v>2018-10</v>
      </c>
    </row>
    <row r="8571" spans="1:4" x14ac:dyDescent="0.25">
      <c r="A8571" t="s">
        <v>3474</v>
      </c>
      <c r="B8571">
        <v>70</v>
      </c>
      <c r="C8571" s="54">
        <v>43405</v>
      </c>
      <c r="D8571" s="3" t="str">
        <f>YEAR(Datos_Consumo[[#This Row],[FECHA]])&amp;"-"&amp;MONTH(Datos_Consumo[[#This Row],[FECHA]])</f>
        <v>2018-11</v>
      </c>
    </row>
    <row r="8572" spans="1:4" x14ac:dyDescent="0.25">
      <c r="A8572" t="s">
        <v>3474</v>
      </c>
      <c r="B8572">
        <v>50</v>
      </c>
      <c r="C8572" s="54">
        <v>43435</v>
      </c>
      <c r="D8572" s="3" t="str">
        <f>YEAR(Datos_Consumo[[#This Row],[FECHA]])&amp;"-"&amp;MONTH(Datos_Consumo[[#This Row],[FECHA]])</f>
        <v>2018-12</v>
      </c>
    </row>
    <row r="8573" spans="1:4" x14ac:dyDescent="0.25">
      <c r="A8573" t="s">
        <v>3474</v>
      </c>
      <c r="B8573">
        <v>41</v>
      </c>
      <c r="C8573" s="54">
        <v>43466</v>
      </c>
      <c r="D8573" s="3" t="str">
        <f>YEAR(Datos_Consumo[[#This Row],[FECHA]])&amp;"-"&amp;MONTH(Datos_Consumo[[#This Row],[FECHA]])</f>
        <v>2019-1</v>
      </c>
    </row>
    <row r="8574" spans="1:4" x14ac:dyDescent="0.25">
      <c r="A8574" t="s">
        <v>3475</v>
      </c>
      <c r="B8574">
        <v>68</v>
      </c>
      <c r="C8574" s="54">
        <v>43344</v>
      </c>
      <c r="D8574" s="3" t="str">
        <f>YEAR(Datos_Consumo[[#This Row],[FECHA]])&amp;"-"&amp;MONTH(Datos_Consumo[[#This Row],[FECHA]])</f>
        <v>2018-9</v>
      </c>
    </row>
    <row r="8575" spans="1:4" x14ac:dyDescent="0.25">
      <c r="A8575" t="s">
        <v>3475</v>
      </c>
      <c r="B8575">
        <v>56</v>
      </c>
      <c r="C8575" s="54">
        <v>43374</v>
      </c>
      <c r="D8575" s="3" t="str">
        <f>YEAR(Datos_Consumo[[#This Row],[FECHA]])&amp;"-"&amp;MONTH(Datos_Consumo[[#This Row],[FECHA]])</f>
        <v>2018-10</v>
      </c>
    </row>
    <row r="8576" spans="1:4" x14ac:dyDescent="0.25">
      <c r="A8576" t="s">
        <v>3475</v>
      </c>
      <c r="B8576">
        <v>77</v>
      </c>
      <c r="C8576" s="54">
        <v>43405</v>
      </c>
      <c r="D8576" s="3" t="str">
        <f>YEAR(Datos_Consumo[[#This Row],[FECHA]])&amp;"-"&amp;MONTH(Datos_Consumo[[#This Row],[FECHA]])</f>
        <v>2018-11</v>
      </c>
    </row>
    <row r="8577" spans="1:4" x14ac:dyDescent="0.25">
      <c r="A8577" t="s">
        <v>3475</v>
      </c>
      <c r="B8577">
        <v>76</v>
      </c>
      <c r="C8577" s="54">
        <v>43435</v>
      </c>
      <c r="D8577" s="3" t="str">
        <f>YEAR(Datos_Consumo[[#This Row],[FECHA]])&amp;"-"&amp;MONTH(Datos_Consumo[[#This Row],[FECHA]])</f>
        <v>2018-12</v>
      </c>
    </row>
    <row r="8578" spans="1:4" x14ac:dyDescent="0.25">
      <c r="A8578" t="s">
        <v>3475</v>
      </c>
      <c r="B8578">
        <v>17</v>
      </c>
      <c r="C8578" s="54">
        <v>43466</v>
      </c>
      <c r="D8578" s="3" t="str">
        <f>YEAR(Datos_Consumo[[#This Row],[FECHA]])&amp;"-"&amp;MONTH(Datos_Consumo[[#This Row],[FECHA]])</f>
        <v>2019-1</v>
      </c>
    </row>
    <row r="8579" spans="1:4" x14ac:dyDescent="0.25">
      <c r="A8579" t="s">
        <v>3476</v>
      </c>
      <c r="B8579">
        <v>102</v>
      </c>
      <c r="C8579" s="54">
        <v>43313</v>
      </c>
      <c r="D8579" s="3" t="str">
        <f>YEAR(Datos_Consumo[[#This Row],[FECHA]])&amp;"-"&amp;MONTH(Datos_Consumo[[#This Row],[FECHA]])</f>
        <v>2018-8</v>
      </c>
    </row>
    <row r="8580" spans="1:4" x14ac:dyDescent="0.25">
      <c r="A8580" t="s">
        <v>3476</v>
      </c>
      <c r="B8580">
        <v>106</v>
      </c>
      <c r="C8580" s="54">
        <v>43344</v>
      </c>
      <c r="D8580" s="3" t="str">
        <f>YEAR(Datos_Consumo[[#This Row],[FECHA]])&amp;"-"&amp;MONTH(Datos_Consumo[[#This Row],[FECHA]])</f>
        <v>2018-9</v>
      </c>
    </row>
    <row r="8581" spans="1:4" x14ac:dyDescent="0.25">
      <c r="A8581" t="s">
        <v>3476</v>
      </c>
      <c r="B8581">
        <v>95</v>
      </c>
      <c r="C8581" s="54">
        <v>43374</v>
      </c>
      <c r="D8581" s="3" t="str">
        <f>YEAR(Datos_Consumo[[#This Row],[FECHA]])&amp;"-"&amp;MONTH(Datos_Consumo[[#This Row],[FECHA]])</f>
        <v>2018-10</v>
      </c>
    </row>
    <row r="8582" spans="1:4" x14ac:dyDescent="0.25">
      <c r="A8582" t="s">
        <v>3476</v>
      </c>
      <c r="B8582">
        <v>87</v>
      </c>
      <c r="C8582" s="54">
        <v>43405</v>
      </c>
      <c r="D8582" s="3" t="str">
        <f>YEAR(Datos_Consumo[[#This Row],[FECHA]])&amp;"-"&amp;MONTH(Datos_Consumo[[#This Row],[FECHA]])</f>
        <v>2018-11</v>
      </c>
    </row>
    <row r="8583" spans="1:4" x14ac:dyDescent="0.25">
      <c r="A8583" t="s">
        <v>3476</v>
      </c>
      <c r="B8583">
        <v>124</v>
      </c>
      <c r="C8583" s="54">
        <v>43435</v>
      </c>
      <c r="D8583" s="3" t="str">
        <f>YEAR(Datos_Consumo[[#This Row],[FECHA]])&amp;"-"&amp;MONTH(Datos_Consumo[[#This Row],[FECHA]])</f>
        <v>2018-12</v>
      </c>
    </row>
    <row r="8584" spans="1:4" x14ac:dyDescent="0.25">
      <c r="A8584" t="s">
        <v>3476</v>
      </c>
      <c r="B8584">
        <v>51</v>
      </c>
      <c r="C8584" s="54">
        <v>43466</v>
      </c>
      <c r="D8584" s="3" t="str">
        <f>YEAR(Datos_Consumo[[#This Row],[FECHA]])&amp;"-"&amp;MONTH(Datos_Consumo[[#This Row],[FECHA]])</f>
        <v>2019-1</v>
      </c>
    </row>
    <row r="8585" spans="1:4" x14ac:dyDescent="0.25">
      <c r="A8585" t="s">
        <v>3477</v>
      </c>
      <c r="B8585">
        <v>93</v>
      </c>
      <c r="C8585" s="54">
        <v>43313</v>
      </c>
      <c r="D8585" s="3" t="str">
        <f>YEAR(Datos_Consumo[[#This Row],[FECHA]])&amp;"-"&amp;MONTH(Datos_Consumo[[#This Row],[FECHA]])</f>
        <v>2018-8</v>
      </c>
    </row>
    <row r="8586" spans="1:4" x14ac:dyDescent="0.25">
      <c r="A8586" t="s">
        <v>3477</v>
      </c>
      <c r="B8586">
        <v>81</v>
      </c>
      <c r="C8586" s="54">
        <v>43344</v>
      </c>
      <c r="D8586" s="3" t="str">
        <f>YEAR(Datos_Consumo[[#This Row],[FECHA]])&amp;"-"&amp;MONTH(Datos_Consumo[[#This Row],[FECHA]])</f>
        <v>2018-9</v>
      </c>
    </row>
    <row r="8587" spans="1:4" x14ac:dyDescent="0.25">
      <c r="A8587" t="s">
        <v>3477</v>
      </c>
      <c r="B8587">
        <v>70</v>
      </c>
      <c r="C8587" s="54">
        <v>43374</v>
      </c>
      <c r="D8587" s="3" t="str">
        <f>YEAR(Datos_Consumo[[#This Row],[FECHA]])&amp;"-"&amp;MONTH(Datos_Consumo[[#This Row],[FECHA]])</f>
        <v>2018-10</v>
      </c>
    </row>
    <row r="8588" spans="1:4" x14ac:dyDescent="0.25">
      <c r="A8588" t="s">
        <v>3477</v>
      </c>
      <c r="B8588">
        <v>78</v>
      </c>
      <c r="C8588" s="54">
        <v>43405</v>
      </c>
      <c r="D8588" s="3" t="str">
        <f>YEAR(Datos_Consumo[[#This Row],[FECHA]])&amp;"-"&amp;MONTH(Datos_Consumo[[#This Row],[FECHA]])</f>
        <v>2018-11</v>
      </c>
    </row>
    <row r="8589" spans="1:4" x14ac:dyDescent="0.25">
      <c r="A8589" t="s">
        <v>3477</v>
      </c>
      <c r="B8589">
        <v>82</v>
      </c>
      <c r="C8589" s="54">
        <v>43435</v>
      </c>
      <c r="D8589" s="3" t="str">
        <f>YEAR(Datos_Consumo[[#This Row],[FECHA]])&amp;"-"&amp;MONTH(Datos_Consumo[[#This Row],[FECHA]])</f>
        <v>2018-12</v>
      </c>
    </row>
    <row r="8590" spans="1:4" x14ac:dyDescent="0.25">
      <c r="A8590" t="s">
        <v>3477</v>
      </c>
      <c r="B8590">
        <v>49</v>
      </c>
      <c r="C8590" s="54">
        <v>43466</v>
      </c>
      <c r="D8590" s="3" t="str">
        <f>YEAR(Datos_Consumo[[#This Row],[FECHA]])&amp;"-"&amp;MONTH(Datos_Consumo[[#This Row],[FECHA]])</f>
        <v>2019-1</v>
      </c>
    </row>
    <row r="8591" spans="1:4" x14ac:dyDescent="0.25">
      <c r="A8591" t="s">
        <v>3478</v>
      </c>
      <c r="B8591">
        <v>84</v>
      </c>
      <c r="C8591" s="54">
        <v>43313</v>
      </c>
      <c r="D8591" s="3" t="str">
        <f>YEAR(Datos_Consumo[[#This Row],[FECHA]])&amp;"-"&amp;MONTH(Datos_Consumo[[#This Row],[FECHA]])</f>
        <v>2018-8</v>
      </c>
    </row>
    <row r="8592" spans="1:4" x14ac:dyDescent="0.25">
      <c r="A8592" t="s">
        <v>3478</v>
      </c>
      <c r="B8592">
        <v>96</v>
      </c>
      <c r="C8592" s="54">
        <v>43344</v>
      </c>
      <c r="D8592" s="3" t="str">
        <f>YEAR(Datos_Consumo[[#This Row],[FECHA]])&amp;"-"&amp;MONTH(Datos_Consumo[[#This Row],[FECHA]])</f>
        <v>2018-9</v>
      </c>
    </row>
    <row r="8593" spans="1:4" x14ac:dyDescent="0.25">
      <c r="A8593" t="s">
        <v>3478</v>
      </c>
      <c r="B8593">
        <v>126</v>
      </c>
      <c r="C8593" s="54">
        <v>43374</v>
      </c>
      <c r="D8593" s="3" t="str">
        <f>YEAR(Datos_Consumo[[#This Row],[FECHA]])&amp;"-"&amp;MONTH(Datos_Consumo[[#This Row],[FECHA]])</f>
        <v>2018-10</v>
      </c>
    </row>
    <row r="8594" spans="1:4" x14ac:dyDescent="0.25">
      <c r="A8594" t="s">
        <v>3478</v>
      </c>
      <c r="B8594">
        <v>101</v>
      </c>
      <c r="C8594" s="54">
        <v>43405</v>
      </c>
      <c r="D8594" s="3" t="str">
        <f>YEAR(Datos_Consumo[[#This Row],[FECHA]])&amp;"-"&amp;MONTH(Datos_Consumo[[#This Row],[FECHA]])</f>
        <v>2018-11</v>
      </c>
    </row>
    <row r="8595" spans="1:4" x14ac:dyDescent="0.25">
      <c r="A8595" t="s">
        <v>3478</v>
      </c>
      <c r="B8595">
        <v>106</v>
      </c>
      <c r="C8595" s="54">
        <v>43435</v>
      </c>
      <c r="D8595" s="3" t="str">
        <f>YEAR(Datos_Consumo[[#This Row],[FECHA]])&amp;"-"&amp;MONTH(Datos_Consumo[[#This Row],[FECHA]])</f>
        <v>2018-12</v>
      </c>
    </row>
    <row r="8596" spans="1:4" x14ac:dyDescent="0.25">
      <c r="A8596" t="s">
        <v>3478</v>
      </c>
      <c r="B8596">
        <v>37</v>
      </c>
      <c r="C8596" s="54">
        <v>43466</v>
      </c>
      <c r="D8596" s="3" t="str">
        <f>YEAR(Datos_Consumo[[#This Row],[FECHA]])&amp;"-"&amp;MONTH(Datos_Consumo[[#This Row],[FECHA]])</f>
        <v>2019-1</v>
      </c>
    </row>
    <row r="8597" spans="1:4" x14ac:dyDescent="0.25">
      <c r="A8597" t="s">
        <v>3479</v>
      </c>
      <c r="B8597">
        <v>107</v>
      </c>
      <c r="C8597" s="54">
        <v>43313</v>
      </c>
      <c r="D8597" s="3" t="str">
        <f>YEAR(Datos_Consumo[[#This Row],[FECHA]])&amp;"-"&amp;MONTH(Datos_Consumo[[#This Row],[FECHA]])</f>
        <v>2018-8</v>
      </c>
    </row>
    <row r="8598" spans="1:4" x14ac:dyDescent="0.25">
      <c r="A8598" t="s">
        <v>3479</v>
      </c>
      <c r="B8598">
        <v>99</v>
      </c>
      <c r="C8598" s="54">
        <v>43344</v>
      </c>
      <c r="D8598" s="3" t="str">
        <f>YEAR(Datos_Consumo[[#This Row],[FECHA]])&amp;"-"&amp;MONTH(Datos_Consumo[[#This Row],[FECHA]])</f>
        <v>2018-9</v>
      </c>
    </row>
    <row r="8599" spans="1:4" x14ac:dyDescent="0.25">
      <c r="A8599" t="s">
        <v>3479</v>
      </c>
      <c r="B8599">
        <v>47</v>
      </c>
      <c r="C8599" s="54">
        <v>43374</v>
      </c>
      <c r="D8599" s="3" t="str">
        <f>YEAR(Datos_Consumo[[#This Row],[FECHA]])&amp;"-"&amp;MONTH(Datos_Consumo[[#This Row],[FECHA]])</f>
        <v>2018-10</v>
      </c>
    </row>
    <row r="8600" spans="1:4" x14ac:dyDescent="0.25">
      <c r="A8600" t="s">
        <v>3479</v>
      </c>
      <c r="B8600">
        <v>80</v>
      </c>
      <c r="C8600" s="54">
        <v>43405</v>
      </c>
      <c r="D8600" s="3" t="str">
        <f>YEAR(Datos_Consumo[[#This Row],[FECHA]])&amp;"-"&amp;MONTH(Datos_Consumo[[#This Row],[FECHA]])</f>
        <v>2018-11</v>
      </c>
    </row>
    <row r="8601" spans="1:4" x14ac:dyDescent="0.25">
      <c r="A8601" t="s">
        <v>3479</v>
      </c>
      <c r="B8601">
        <v>126</v>
      </c>
      <c r="C8601" s="54">
        <v>43435</v>
      </c>
      <c r="D8601" s="3" t="str">
        <f>YEAR(Datos_Consumo[[#This Row],[FECHA]])&amp;"-"&amp;MONTH(Datos_Consumo[[#This Row],[FECHA]])</f>
        <v>2018-12</v>
      </c>
    </row>
    <row r="8602" spans="1:4" x14ac:dyDescent="0.25">
      <c r="A8602" t="s">
        <v>3479</v>
      </c>
      <c r="B8602">
        <v>36</v>
      </c>
      <c r="C8602" s="54">
        <v>43466</v>
      </c>
      <c r="D8602" s="3" t="str">
        <f>YEAR(Datos_Consumo[[#This Row],[FECHA]])&amp;"-"&amp;MONTH(Datos_Consumo[[#This Row],[FECHA]])</f>
        <v>2019-1</v>
      </c>
    </row>
    <row r="8603" spans="1:4" x14ac:dyDescent="0.25">
      <c r="A8603" t="s">
        <v>3480</v>
      </c>
      <c r="B8603">
        <v>49</v>
      </c>
      <c r="C8603" s="54">
        <v>43313</v>
      </c>
      <c r="D8603" s="3" t="str">
        <f>YEAR(Datos_Consumo[[#This Row],[FECHA]])&amp;"-"&amp;MONTH(Datos_Consumo[[#This Row],[FECHA]])</f>
        <v>2018-8</v>
      </c>
    </row>
    <row r="8604" spans="1:4" x14ac:dyDescent="0.25">
      <c r="A8604" t="s">
        <v>3480</v>
      </c>
      <c r="B8604">
        <v>21</v>
      </c>
      <c r="C8604" s="54">
        <v>43344</v>
      </c>
      <c r="D8604" s="3" t="str">
        <f>YEAR(Datos_Consumo[[#This Row],[FECHA]])&amp;"-"&amp;MONTH(Datos_Consumo[[#This Row],[FECHA]])</f>
        <v>2018-9</v>
      </c>
    </row>
    <row r="8605" spans="1:4" x14ac:dyDescent="0.25">
      <c r="A8605" t="s">
        <v>3480</v>
      </c>
      <c r="B8605">
        <v>20</v>
      </c>
      <c r="C8605" s="54">
        <v>43374</v>
      </c>
      <c r="D8605" s="3" t="str">
        <f>YEAR(Datos_Consumo[[#This Row],[FECHA]])&amp;"-"&amp;MONTH(Datos_Consumo[[#This Row],[FECHA]])</f>
        <v>2018-10</v>
      </c>
    </row>
    <row r="8606" spans="1:4" x14ac:dyDescent="0.25">
      <c r="A8606" t="s">
        <v>3480</v>
      </c>
      <c r="B8606">
        <v>48</v>
      </c>
      <c r="C8606" s="54">
        <v>43405</v>
      </c>
      <c r="D8606" s="3" t="str">
        <f>YEAR(Datos_Consumo[[#This Row],[FECHA]])&amp;"-"&amp;MONTH(Datos_Consumo[[#This Row],[FECHA]])</f>
        <v>2018-11</v>
      </c>
    </row>
    <row r="8607" spans="1:4" x14ac:dyDescent="0.25">
      <c r="A8607" t="s">
        <v>3480</v>
      </c>
      <c r="B8607">
        <v>18</v>
      </c>
      <c r="C8607" s="54">
        <v>43435</v>
      </c>
      <c r="D8607" s="3" t="str">
        <f>YEAR(Datos_Consumo[[#This Row],[FECHA]])&amp;"-"&amp;MONTH(Datos_Consumo[[#This Row],[FECHA]])</f>
        <v>2018-12</v>
      </c>
    </row>
    <row r="8608" spans="1:4" x14ac:dyDescent="0.25">
      <c r="A8608" t="s">
        <v>3480</v>
      </c>
      <c r="B8608">
        <v>15</v>
      </c>
      <c r="C8608" s="54">
        <v>43466</v>
      </c>
      <c r="D8608" s="3" t="str">
        <f>YEAR(Datos_Consumo[[#This Row],[FECHA]])&amp;"-"&amp;MONTH(Datos_Consumo[[#This Row],[FECHA]])</f>
        <v>2019-1</v>
      </c>
    </row>
    <row r="8609" spans="1:4" x14ac:dyDescent="0.25">
      <c r="A8609" t="s">
        <v>3481</v>
      </c>
      <c r="B8609">
        <v>4</v>
      </c>
      <c r="C8609" s="54">
        <v>43313</v>
      </c>
      <c r="D8609" s="3" t="str">
        <f>YEAR(Datos_Consumo[[#This Row],[FECHA]])&amp;"-"&amp;MONTH(Datos_Consumo[[#This Row],[FECHA]])</f>
        <v>2018-8</v>
      </c>
    </row>
    <row r="8610" spans="1:4" x14ac:dyDescent="0.25">
      <c r="A8610" t="s">
        <v>3481</v>
      </c>
      <c r="B8610">
        <v>17</v>
      </c>
      <c r="C8610" s="54">
        <v>43344</v>
      </c>
      <c r="D8610" s="3" t="str">
        <f>YEAR(Datos_Consumo[[#This Row],[FECHA]])&amp;"-"&amp;MONTH(Datos_Consumo[[#This Row],[FECHA]])</f>
        <v>2018-9</v>
      </c>
    </row>
    <row r="8611" spans="1:4" x14ac:dyDescent="0.25">
      <c r="A8611" t="s">
        <v>3481</v>
      </c>
      <c r="B8611">
        <v>6</v>
      </c>
      <c r="C8611" s="54">
        <v>43374</v>
      </c>
      <c r="D8611" s="3" t="str">
        <f>YEAR(Datos_Consumo[[#This Row],[FECHA]])&amp;"-"&amp;MONTH(Datos_Consumo[[#This Row],[FECHA]])</f>
        <v>2018-10</v>
      </c>
    </row>
    <row r="8612" spans="1:4" x14ac:dyDescent="0.25">
      <c r="A8612" t="s">
        <v>3481</v>
      </c>
      <c r="B8612">
        <v>9</v>
      </c>
      <c r="C8612" s="54">
        <v>43405</v>
      </c>
      <c r="D8612" s="3" t="str">
        <f>YEAR(Datos_Consumo[[#This Row],[FECHA]])&amp;"-"&amp;MONTH(Datos_Consumo[[#This Row],[FECHA]])</f>
        <v>2018-11</v>
      </c>
    </row>
    <row r="8613" spans="1:4" x14ac:dyDescent="0.25">
      <c r="A8613" t="s">
        <v>3481</v>
      </c>
      <c r="B8613">
        <v>1</v>
      </c>
      <c r="C8613" s="54">
        <v>43435</v>
      </c>
      <c r="D8613" s="3" t="str">
        <f>YEAR(Datos_Consumo[[#This Row],[FECHA]])&amp;"-"&amp;MONTH(Datos_Consumo[[#This Row],[FECHA]])</f>
        <v>2018-12</v>
      </c>
    </row>
    <row r="8614" spans="1:4" x14ac:dyDescent="0.25">
      <c r="A8614" t="s">
        <v>3482</v>
      </c>
      <c r="B8614">
        <v>11</v>
      </c>
      <c r="C8614" s="54">
        <v>43374</v>
      </c>
      <c r="D8614" s="3" t="str">
        <f>YEAR(Datos_Consumo[[#This Row],[FECHA]])&amp;"-"&amp;MONTH(Datos_Consumo[[#This Row],[FECHA]])</f>
        <v>2018-10</v>
      </c>
    </row>
    <row r="8615" spans="1:4" x14ac:dyDescent="0.25">
      <c r="A8615" t="s">
        <v>3482</v>
      </c>
      <c r="B8615">
        <v>8</v>
      </c>
      <c r="C8615" s="54">
        <v>43405</v>
      </c>
      <c r="D8615" s="3" t="str">
        <f>YEAR(Datos_Consumo[[#This Row],[FECHA]])&amp;"-"&amp;MONTH(Datos_Consumo[[#This Row],[FECHA]])</f>
        <v>2018-11</v>
      </c>
    </row>
    <row r="8616" spans="1:4" x14ac:dyDescent="0.25">
      <c r="A8616" t="s">
        <v>3482</v>
      </c>
      <c r="B8616">
        <v>4</v>
      </c>
      <c r="C8616" s="54">
        <v>43435</v>
      </c>
      <c r="D8616" s="3" t="str">
        <f>YEAR(Datos_Consumo[[#This Row],[FECHA]])&amp;"-"&amp;MONTH(Datos_Consumo[[#This Row],[FECHA]])</f>
        <v>2018-12</v>
      </c>
    </row>
    <row r="8617" spans="1:4" x14ac:dyDescent="0.25">
      <c r="A8617" t="s">
        <v>3482</v>
      </c>
      <c r="B8617">
        <v>2</v>
      </c>
      <c r="C8617" s="54">
        <v>43466</v>
      </c>
      <c r="D8617" s="3" t="str">
        <f>YEAR(Datos_Consumo[[#This Row],[FECHA]])&amp;"-"&amp;MONTH(Datos_Consumo[[#This Row],[FECHA]])</f>
        <v>2019-1</v>
      </c>
    </row>
    <row r="8618" spans="1:4" x14ac:dyDescent="0.25">
      <c r="A8618" t="s">
        <v>3483</v>
      </c>
      <c r="B8618">
        <v>7</v>
      </c>
      <c r="C8618" s="54">
        <v>43313</v>
      </c>
      <c r="D8618" s="3" t="str">
        <f>YEAR(Datos_Consumo[[#This Row],[FECHA]])&amp;"-"&amp;MONTH(Datos_Consumo[[#This Row],[FECHA]])</f>
        <v>2018-8</v>
      </c>
    </row>
    <row r="8619" spans="1:4" x14ac:dyDescent="0.25">
      <c r="A8619" t="s">
        <v>3483</v>
      </c>
      <c r="B8619">
        <v>33</v>
      </c>
      <c r="C8619" s="54">
        <v>43344</v>
      </c>
      <c r="D8619" s="3" t="str">
        <f>YEAR(Datos_Consumo[[#This Row],[FECHA]])&amp;"-"&amp;MONTH(Datos_Consumo[[#This Row],[FECHA]])</f>
        <v>2018-9</v>
      </c>
    </row>
    <row r="8620" spans="1:4" x14ac:dyDescent="0.25">
      <c r="A8620" t="s">
        <v>3483</v>
      </c>
      <c r="B8620">
        <v>43</v>
      </c>
      <c r="C8620" s="54">
        <v>43374</v>
      </c>
      <c r="D8620" s="3" t="str">
        <f>YEAR(Datos_Consumo[[#This Row],[FECHA]])&amp;"-"&amp;MONTH(Datos_Consumo[[#This Row],[FECHA]])</f>
        <v>2018-10</v>
      </c>
    </row>
    <row r="8621" spans="1:4" x14ac:dyDescent="0.25">
      <c r="A8621" t="s">
        <v>3483</v>
      </c>
      <c r="B8621">
        <v>40</v>
      </c>
      <c r="C8621" s="54">
        <v>43405</v>
      </c>
      <c r="D8621" s="3" t="str">
        <f>YEAR(Datos_Consumo[[#This Row],[FECHA]])&amp;"-"&amp;MONTH(Datos_Consumo[[#This Row],[FECHA]])</f>
        <v>2018-11</v>
      </c>
    </row>
    <row r="8622" spans="1:4" x14ac:dyDescent="0.25">
      <c r="A8622" t="s">
        <v>3483</v>
      </c>
      <c r="B8622">
        <v>82</v>
      </c>
      <c r="C8622" s="54">
        <v>43435</v>
      </c>
      <c r="D8622" s="3" t="str">
        <f>YEAR(Datos_Consumo[[#This Row],[FECHA]])&amp;"-"&amp;MONTH(Datos_Consumo[[#This Row],[FECHA]])</f>
        <v>2018-12</v>
      </c>
    </row>
    <row r="8623" spans="1:4" x14ac:dyDescent="0.25">
      <c r="A8623" t="s">
        <v>3483</v>
      </c>
      <c r="B8623">
        <v>21</v>
      </c>
      <c r="C8623" s="54">
        <v>43466</v>
      </c>
      <c r="D8623" s="3" t="str">
        <f>YEAR(Datos_Consumo[[#This Row],[FECHA]])&amp;"-"&amp;MONTH(Datos_Consumo[[#This Row],[FECHA]])</f>
        <v>2019-1</v>
      </c>
    </row>
    <row r="8624" spans="1:4" x14ac:dyDescent="0.25">
      <c r="A8624" t="s">
        <v>3484</v>
      </c>
      <c r="B8624">
        <v>14</v>
      </c>
      <c r="C8624" s="54">
        <v>43374</v>
      </c>
      <c r="D8624" s="3" t="str">
        <f>YEAR(Datos_Consumo[[#This Row],[FECHA]])&amp;"-"&amp;MONTH(Datos_Consumo[[#This Row],[FECHA]])</f>
        <v>2018-10</v>
      </c>
    </row>
    <row r="8625" spans="1:4" x14ac:dyDescent="0.25">
      <c r="A8625" t="s">
        <v>3484</v>
      </c>
      <c r="B8625">
        <v>11</v>
      </c>
      <c r="C8625" s="54">
        <v>43405</v>
      </c>
      <c r="D8625" s="3" t="str">
        <f>YEAR(Datos_Consumo[[#This Row],[FECHA]])&amp;"-"&amp;MONTH(Datos_Consumo[[#This Row],[FECHA]])</f>
        <v>2018-11</v>
      </c>
    </row>
    <row r="8626" spans="1:4" x14ac:dyDescent="0.25">
      <c r="A8626" t="s">
        <v>3484</v>
      </c>
      <c r="B8626">
        <v>19</v>
      </c>
      <c r="C8626" s="54">
        <v>43435</v>
      </c>
      <c r="D8626" s="3" t="str">
        <f>YEAR(Datos_Consumo[[#This Row],[FECHA]])&amp;"-"&amp;MONTH(Datos_Consumo[[#This Row],[FECHA]])</f>
        <v>2018-12</v>
      </c>
    </row>
    <row r="8627" spans="1:4" x14ac:dyDescent="0.25">
      <c r="A8627" t="s">
        <v>3484</v>
      </c>
      <c r="B8627">
        <v>7</v>
      </c>
      <c r="C8627" s="54">
        <v>43466</v>
      </c>
      <c r="D8627" s="3" t="str">
        <f>YEAR(Datos_Consumo[[#This Row],[FECHA]])&amp;"-"&amp;MONTH(Datos_Consumo[[#This Row],[FECHA]])</f>
        <v>2019-1</v>
      </c>
    </row>
    <row r="8628" spans="1:4" x14ac:dyDescent="0.25">
      <c r="A8628" t="s">
        <v>3485</v>
      </c>
      <c r="B8628">
        <v>32</v>
      </c>
      <c r="C8628" s="54">
        <v>43374</v>
      </c>
      <c r="D8628" s="3" t="str">
        <f>YEAR(Datos_Consumo[[#This Row],[FECHA]])&amp;"-"&amp;MONTH(Datos_Consumo[[#This Row],[FECHA]])</f>
        <v>2018-10</v>
      </c>
    </row>
    <row r="8629" spans="1:4" x14ac:dyDescent="0.25">
      <c r="A8629" t="s">
        <v>3485</v>
      </c>
      <c r="B8629">
        <v>237</v>
      </c>
      <c r="C8629" s="54">
        <v>43405</v>
      </c>
      <c r="D8629" s="3" t="str">
        <f>YEAR(Datos_Consumo[[#This Row],[FECHA]])&amp;"-"&amp;MONTH(Datos_Consumo[[#This Row],[FECHA]])</f>
        <v>2018-11</v>
      </c>
    </row>
    <row r="8630" spans="1:4" x14ac:dyDescent="0.25">
      <c r="A8630" t="s">
        <v>3485</v>
      </c>
      <c r="B8630">
        <v>27</v>
      </c>
      <c r="C8630" s="54">
        <v>43435</v>
      </c>
      <c r="D8630" s="3" t="str">
        <f>YEAR(Datos_Consumo[[#This Row],[FECHA]])&amp;"-"&amp;MONTH(Datos_Consumo[[#This Row],[FECHA]])</f>
        <v>2018-12</v>
      </c>
    </row>
    <row r="8631" spans="1:4" x14ac:dyDescent="0.25">
      <c r="A8631" t="s">
        <v>3485</v>
      </c>
      <c r="B8631">
        <v>6</v>
      </c>
      <c r="C8631" s="54">
        <v>43466</v>
      </c>
      <c r="D8631" s="3" t="str">
        <f>YEAR(Datos_Consumo[[#This Row],[FECHA]])&amp;"-"&amp;MONTH(Datos_Consumo[[#This Row],[FECHA]])</f>
        <v>2019-1</v>
      </c>
    </row>
    <row r="8632" spans="1:4" x14ac:dyDescent="0.25">
      <c r="A8632" t="s">
        <v>3486</v>
      </c>
      <c r="B8632">
        <v>42</v>
      </c>
      <c r="C8632" s="54">
        <v>43435</v>
      </c>
      <c r="D8632" s="3" t="str">
        <f>YEAR(Datos_Consumo[[#This Row],[FECHA]])&amp;"-"&amp;MONTH(Datos_Consumo[[#This Row],[FECHA]])</f>
        <v>2018-12</v>
      </c>
    </row>
    <row r="8633" spans="1:4" x14ac:dyDescent="0.25">
      <c r="A8633" t="s">
        <v>3486</v>
      </c>
      <c r="B8633">
        <v>36</v>
      </c>
      <c r="C8633" s="54">
        <v>43466</v>
      </c>
      <c r="D8633" s="3" t="str">
        <f>YEAR(Datos_Consumo[[#This Row],[FECHA]])&amp;"-"&amp;MONTH(Datos_Consumo[[#This Row],[FECHA]])</f>
        <v>2019-1</v>
      </c>
    </row>
    <row r="8634" spans="1:4" x14ac:dyDescent="0.25">
      <c r="A8634" t="s">
        <v>3487</v>
      </c>
      <c r="B8634">
        <v>1</v>
      </c>
      <c r="C8634" s="54">
        <v>43313</v>
      </c>
      <c r="D8634" s="3" t="str">
        <f>YEAR(Datos_Consumo[[#This Row],[FECHA]])&amp;"-"&amp;MONTH(Datos_Consumo[[#This Row],[FECHA]])</f>
        <v>2018-8</v>
      </c>
    </row>
    <row r="8635" spans="1:4" x14ac:dyDescent="0.25">
      <c r="A8635" t="s">
        <v>3487</v>
      </c>
      <c r="B8635">
        <v>1</v>
      </c>
      <c r="C8635" s="54">
        <v>43344</v>
      </c>
      <c r="D8635" s="3" t="str">
        <f>YEAR(Datos_Consumo[[#This Row],[FECHA]])&amp;"-"&amp;MONTH(Datos_Consumo[[#This Row],[FECHA]])</f>
        <v>2018-9</v>
      </c>
    </row>
    <row r="8636" spans="1:4" x14ac:dyDescent="0.25">
      <c r="A8636" t="s">
        <v>3487</v>
      </c>
      <c r="B8636">
        <v>3</v>
      </c>
      <c r="C8636" s="54">
        <v>43374</v>
      </c>
      <c r="D8636" s="3" t="str">
        <f>YEAR(Datos_Consumo[[#This Row],[FECHA]])&amp;"-"&amp;MONTH(Datos_Consumo[[#This Row],[FECHA]])</f>
        <v>2018-10</v>
      </c>
    </row>
    <row r="8637" spans="1:4" x14ac:dyDescent="0.25">
      <c r="A8637" t="s">
        <v>3487</v>
      </c>
      <c r="B8637">
        <v>10</v>
      </c>
      <c r="C8637" s="54">
        <v>43405</v>
      </c>
      <c r="D8637" s="3" t="str">
        <f>YEAR(Datos_Consumo[[#This Row],[FECHA]])&amp;"-"&amp;MONTH(Datos_Consumo[[#This Row],[FECHA]])</f>
        <v>2018-11</v>
      </c>
    </row>
    <row r="8638" spans="1:4" x14ac:dyDescent="0.25">
      <c r="A8638" t="s">
        <v>3487</v>
      </c>
      <c r="B8638">
        <v>1</v>
      </c>
      <c r="C8638" s="54">
        <v>43466</v>
      </c>
      <c r="D8638" s="3" t="str">
        <f>YEAR(Datos_Consumo[[#This Row],[FECHA]])&amp;"-"&amp;MONTH(Datos_Consumo[[#This Row],[FECHA]])</f>
        <v>2019-1</v>
      </c>
    </row>
    <row r="8639" spans="1:4" x14ac:dyDescent="0.25">
      <c r="A8639" t="s">
        <v>3488</v>
      </c>
      <c r="B8639">
        <v>61</v>
      </c>
      <c r="C8639" s="54">
        <v>43344</v>
      </c>
      <c r="D8639" s="3" t="str">
        <f>YEAR(Datos_Consumo[[#This Row],[FECHA]])&amp;"-"&amp;MONTH(Datos_Consumo[[#This Row],[FECHA]])</f>
        <v>2018-9</v>
      </c>
    </row>
    <row r="8640" spans="1:4" x14ac:dyDescent="0.25">
      <c r="A8640" t="s">
        <v>3488</v>
      </c>
      <c r="B8640">
        <v>89</v>
      </c>
      <c r="C8640" s="54">
        <v>43374</v>
      </c>
      <c r="D8640" s="3" t="str">
        <f>YEAR(Datos_Consumo[[#This Row],[FECHA]])&amp;"-"&amp;MONTH(Datos_Consumo[[#This Row],[FECHA]])</f>
        <v>2018-10</v>
      </c>
    </row>
    <row r="8641" spans="1:4" x14ac:dyDescent="0.25">
      <c r="A8641" t="s">
        <v>3488</v>
      </c>
      <c r="B8641">
        <v>46</v>
      </c>
      <c r="C8641" s="54">
        <v>43405</v>
      </c>
      <c r="D8641" s="3" t="str">
        <f>YEAR(Datos_Consumo[[#This Row],[FECHA]])&amp;"-"&amp;MONTH(Datos_Consumo[[#This Row],[FECHA]])</f>
        <v>2018-11</v>
      </c>
    </row>
    <row r="8642" spans="1:4" x14ac:dyDescent="0.25">
      <c r="A8642" t="s">
        <v>3488</v>
      </c>
      <c r="B8642">
        <v>6</v>
      </c>
      <c r="C8642" s="54">
        <v>43435</v>
      </c>
      <c r="D8642" s="3" t="str">
        <f>YEAR(Datos_Consumo[[#This Row],[FECHA]])&amp;"-"&amp;MONTH(Datos_Consumo[[#This Row],[FECHA]])</f>
        <v>2018-12</v>
      </c>
    </row>
    <row r="8643" spans="1:4" x14ac:dyDescent="0.25">
      <c r="A8643" t="s">
        <v>3488</v>
      </c>
      <c r="B8643">
        <v>4</v>
      </c>
      <c r="C8643" s="54">
        <v>43466</v>
      </c>
      <c r="D8643" s="3" t="str">
        <f>YEAR(Datos_Consumo[[#This Row],[FECHA]])&amp;"-"&amp;MONTH(Datos_Consumo[[#This Row],[FECHA]])</f>
        <v>2019-1</v>
      </c>
    </row>
    <row r="8644" spans="1:4" x14ac:dyDescent="0.25">
      <c r="A8644" t="s">
        <v>3489</v>
      </c>
      <c r="B8644">
        <v>6</v>
      </c>
      <c r="C8644" s="54">
        <v>43466</v>
      </c>
      <c r="D8644" s="3" t="str">
        <f>YEAR(Datos_Consumo[[#This Row],[FECHA]])&amp;"-"&amp;MONTH(Datos_Consumo[[#This Row],[FECHA]])</f>
        <v>2019-1</v>
      </c>
    </row>
    <row r="8645" spans="1:4" x14ac:dyDescent="0.25">
      <c r="A8645" t="s">
        <v>3490</v>
      </c>
      <c r="B8645">
        <v>870</v>
      </c>
      <c r="C8645" s="54">
        <v>43313</v>
      </c>
      <c r="D8645" s="3" t="str">
        <f>YEAR(Datos_Consumo[[#This Row],[FECHA]])&amp;"-"&amp;MONTH(Datos_Consumo[[#This Row],[FECHA]])</f>
        <v>2018-8</v>
      </c>
    </row>
    <row r="8646" spans="1:4" x14ac:dyDescent="0.25">
      <c r="A8646" t="s">
        <v>3490</v>
      </c>
      <c r="B8646">
        <v>2182</v>
      </c>
      <c r="C8646" s="54">
        <v>43344</v>
      </c>
      <c r="D8646" s="3" t="str">
        <f>YEAR(Datos_Consumo[[#This Row],[FECHA]])&amp;"-"&amp;MONTH(Datos_Consumo[[#This Row],[FECHA]])</f>
        <v>2018-9</v>
      </c>
    </row>
    <row r="8647" spans="1:4" x14ac:dyDescent="0.25">
      <c r="A8647" t="s">
        <v>3490</v>
      </c>
      <c r="B8647">
        <v>1930</v>
      </c>
      <c r="C8647" s="54">
        <v>43374</v>
      </c>
      <c r="D8647" s="3" t="str">
        <f>YEAR(Datos_Consumo[[#This Row],[FECHA]])&amp;"-"&amp;MONTH(Datos_Consumo[[#This Row],[FECHA]])</f>
        <v>2018-10</v>
      </c>
    </row>
    <row r="8648" spans="1:4" x14ac:dyDescent="0.25">
      <c r="A8648" t="s">
        <v>3490</v>
      </c>
      <c r="B8648">
        <v>1572</v>
      </c>
      <c r="C8648" s="54">
        <v>43405</v>
      </c>
      <c r="D8648" s="3" t="str">
        <f>YEAR(Datos_Consumo[[#This Row],[FECHA]])&amp;"-"&amp;MONTH(Datos_Consumo[[#This Row],[FECHA]])</f>
        <v>2018-11</v>
      </c>
    </row>
    <row r="8649" spans="1:4" x14ac:dyDescent="0.25">
      <c r="A8649" t="s">
        <v>3490</v>
      </c>
      <c r="B8649">
        <v>1900</v>
      </c>
      <c r="C8649" s="54">
        <v>43435</v>
      </c>
      <c r="D8649" s="3" t="str">
        <f>YEAR(Datos_Consumo[[#This Row],[FECHA]])&amp;"-"&amp;MONTH(Datos_Consumo[[#This Row],[FECHA]])</f>
        <v>2018-12</v>
      </c>
    </row>
    <row r="8650" spans="1:4" x14ac:dyDescent="0.25">
      <c r="A8650" t="s">
        <v>3490</v>
      </c>
      <c r="B8650">
        <v>870</v>
      </c>
      <c r="C8650" s="54">
        <v>43466</v>
      </c>
      <c r="D8650" s="3" t="str">
        <f>YEAR(Datos_Consumo[[#This Row],[FECHA]])&amp;"-"&amp;MONTH(Datos_Consumo[[#This Row],[FECHA]])</f>
        <v>2019-1</v>
      </c>
    </row>
    <row r="8651" spans="1:4" x14ac:dyDescent="0.25">
      <c r="A8651" t="s">
        <v>3491</v>
      </c>
      <c r="B8651">
        <v>27</v>
      </c>
      <c r="C8651" s="54">
        <v>43313</v>
      </c>
      <c r="D8651" s="3" t="str">
        <f>YEAR(Datos_Consumo[[#This Row],[FECHA]])&amp;"-"&amp;MONTH(Datos_Consumo[[#This Row],[FECHA]])</f>
        <v>2018-8</v>
      </c>
    </row>
    <row r="8652" spans="1:4" x14ac:dyDescent="0.25">
      <c r="A8652" t="s">
        <v>3491</v>
      </c>
      <c r="B8652">
        <v>34</v>
      </c>
      <c r="C8652" s="54">
        <v>43344</v>
      </c>
      <c r="D8652" s="3" t="str">
        <f>YEAR(Datos_Consumo[[#This Row],[FECHA]])&amp;"-"&amp;MONTH(Datos_Consumo[[#This Row],[FECHA]])</f>
        <v>2018-9</v>
      </c>
    </row>
    <row r="8653" spans="1:4" x14ac:dyDescent="0.25">
      <c r="A8653" t="s">
        <v>3491</v>
      </c>
      <c r="B8653">
        <v>49</v>
      </c>
      <c r="C8653" s="54">
        <v>43374</v>
      </c>
      <c r="D8653" s="3" t="str">
        <f>YEAR(Datos_Consumo[[#This Row],[FECHA]])&amp;"-"&amp;MONTH(Datos_Consumo[[#This Row],[FECHA]])</f>
        <v>2018-10</v>
      </c>
    </row>
    <row r="8654" spans="1:4" x14ac:dyDescent="0.25">
      <c r="A8654" t="s">
        <v>3491</v>
      </c>
      <c r="B8654">
        <v>48</v>
      </c>
      <c r="C8654" s="54">
        <v>43405</v>
      </c>
      <c r="D8654" s="3" t="str">
        <f>YEAR(Datos_Consumo[[#This Row],[FECHA]])&amp;"-"&amp;MONTH(Datos_Consumo[[#This Row],[FECHA]])</f>
        <v>2018-11</v>
      </c>
    </row>
    <row r="8655" spans="1:4" x14ac:dyDescent="0.25">
      <c r="A8655" t="s">
        <v>3491</v>
      </c>
      <c r="B8655">
        <v>1</v>
      </c>
      <c r="C8655" s="54">
        <v>43435</v>
      </c>
      <c r="D8655" s="3" t="str">
        <f>YEAR(Datos_Consumo[[#This Row],[FECHA]])&amp;"-"&amp;MONTH(Datos_Consumo[[#This Row],[FECHA]])</f>
        <v>2018-12</v>
      </c>
    </row>
    <row r="8656" spans="1:4" x14ac:dyDescent="0.25">
      <c r="A8656" t="s">
        <v>3492</v>
      </c>
      <c r="B8656">
        <v>100</v>
      </c>
      <c r="C8656" s="54">
        <v>43313</v>
      </c>
      <c r="D8656" s="3" t="str">
        <f>YEAR(Datos_Consumo[[#This Row],[FECHA]])&amp;"-"&amp;MONTH(Datos_Consumo[[#This Row],[FECHA]])</f>
        <v>2018-8</v>
      </c>
    </row>
    <row r="8657" spans="1:4" x14ac:dyDescent="0.25">
      <c r="A8657" t="s">
        <v>3492</v>
      </c>
      <c r="B8657">
        <v>130</v>
      </c>
      <c r="C8657" s="54">
        <v>43344</v>
      </c>
      <c r="D8657" s="3" t="str">
        <f>YEAR(Datos_Consumo[[#This Row],[FECHA]])&amp;"-"&amp;MONTH(Datos_Consumo[[#This Row],[FECHA]])</f>
        <v>2018-9</v>
      </c>
    </row>
    <row r="8658" spans="1:4" x14ac:dyDescent="0.25">
      <c r="A8658" t="s">
        <v>3492</v>
      </c>
      <c r="B8658">
        <v>250</v>
      </c>
      <c r="C8658" s="54">
        <v>43374</v>
      </c>
      <c r="D8658" s="3" t="str">
        <f>YEAR(Datos_Consumo[[#This Row],[FECHA]])&amp;"-"&amp;MONTH(Datos_Consumo[[#This Row],[FECHA]])</f>
        <v>2018-10</v>
      </c>
    </row>
    <row r="8659" spans="1:4" x14ac:dyDescent="0.25">
      <c r="A8659" t="s">
        <v>3492</v>
      </c>
      <c r="B8659">
        <v>170</v>
      </c>
      <c r="C8659" s="54">
        <v>43405</v>
      </c>
      <c r="D8659" s="3" t="str">
        <f>YEAR(Datos_Consumo[[#This Row],[FECHA]])&amp;"-"&amp;MONTH(Datos_Consumo[[#This Row],[FECHA]])</f>
        <v>2018-11</v>
      </c>
    </row>
    <row r="8660" spans="1:4" x14ac:dyDescent="0.25">
      <c r="A8660" t="s">
        <v>3492</v>
      </c>
      <c r="B8660">
        <v>50</v>
      </c>
      <c r="C8660" s="54">
        <v>43435</v>
      </c>
      <c r="D8660" s="3" t="str">
        <f>YEAR(Datos_Consumo[[#This Row],[FECHA]])&amp;"-"&amp;MONTH(Datos_Consumo[[#This Row],[FECHA]])</f>
        <v>2018-12</v>
      </c>
    </row>
    <row r="8661" spans="1:4" x14ac:dyDescent="0.25">
      <c r="A8661" t="s">
        <v>3492</v>
      </c>
      <c r="B8661">
        <v>110</v>
      </c>
      <c r="C8661" s="54">
        <v>43466</v>
      </c>
      <c r="D8661" s="3" t="str">
        <f>YEAR(Datos_Consumo[[#This Row],[FECHA]])&amp;"-"&amp;MONTH(Datos_Consumo[[#This Row],[FECHA]])</f>
        <v>2019-1</v>
      </c>
    </row>
    <row r="8662" spans="1:4" x14ac:dyDescent="0.25">
      <c r="A8662" t="s">
        <v>3493</v>
      </c>
      <c r="B8662">
        <v>200</v>
      </c>
      <c r="C8662" s="54">
        <v>43344</v>
      </c>
      <c r="D8662" s="3" t="str">
        <f>YEAR(Datos_Consumo[[#This Row],[FECHA]])&amp;"-"&amp;MONTH(Datos_Consumo[[#This Row],[FECHA]])</f>
        <v>2018-9</v>
      </c>
    </row>
    <row r="8663" spans="1:4" x14ac:dyDescent="0.25">
      <c r="A8663" t="s">
        <v>3493</v>
      </c>
      <c r="B8663">
        <v>100</v>
      </c>
      <c r="C8663" s="54">
        <v>43374</v>
      </c>
      <c r="D8663" s="3" t="str">
        <f>YEAR(Datos_Consumo[[#This Row],[FECHA]])&amp;"-"&amp;MONTH(Datos_Consumo[[#This Row],[FECHA]])</f>
        <v>2018-10</v>
      </c>
    </row>
    <row r="8664" spans="1:4" x14ac:dyDescent="0.25">
      <c r="A8664" t="s">
        <v>3493</v>
      </c>
      <c r="B8664">
        <v>90</v>
      </c>
      <c r="C8664" s="54">
        <v>43405</v>
      </c>
      <c r="D8664" s="3" t="str">
        <f>YEAR(Datos_Consumo[[#This Row],[FECHA]])&amp;"-"&amp;MONTH(Datos_Consumo[[#This Row],[FECHA]])</f>
        <v>2018-11</v>
      </c>
    </row>
    <row r="8665" spans="1:4" x14ac:dyDescent="0.25">
      <c r="A8665" t="s">
        <v>3493</v>
      </c>
      <c r="B8665">
        <v>60</v>
      </c>
      <c r="C8665" s="54">
        <v>43435</v>
      </c>
      <c r="D8665" s="3" t="str">
        <f>YEAR(Datos_Consumo[[#This Row],[FECHA]])&amp;"-"&amp;MONTH(Datos_Consumo[[#This Row],[FECHA]])</f>
        <v>2018-12</v>
      </c>
    </row>
    <row r="8666" spans="1:4" x14ac:dyDescent="0.25">
      <c r="A8666" t="s">
        <v>3493</v>
      </c>
      <c r="B8666">
        <v>40</v>
      </c>
      <c r="C8666" s="54">
        <v>43466</v>
      </c>
      <c r="D8666" s="3" t="str">
        <f>YEAR(Datos_Consumo[[#This Row],[FECHA]])&amp;"-"&amp;MONTH(Datos_Consumo[[#This Row],[FECHA]])</f>
        <v>2019-1</v>
      </c>
    </row>
    <row r="8667" spans="1:4" x14ac:dyDescent="0.25">
      <c r="A8667" t="s">
        <v>3494</v>
      </c>
      <c r="B8667">
        <v>26</v>
      </c>
      <c r="C8667" s="54">
        <v>43313</v>
      </c>
      <c r="D8667" s="3" t="str">
        <f>YEAR(Datos_Consumo[[#This Row],[FECHA]])&amp;"-"&amp;MONTH(Datos_Consumo[[#This Row],[FECHA]])</f>
        <v>2018-8</v>
      </c>
    </row>
    <row r="8668" spans="1:4" x14ac:dyDescent="0.25">
      <c r="A8668" t="s">
        <v>3494</v>
      </c>
      <c r="B8668">
        <v>30</v>
      </c>
      <c r="C8668" s="54">
        <v>43344</v>
      </c>
      <c r="D8668" s="3" t="str">
        <f>YEAR(Datos_Consumo[[#This Row],[FECHA]])&amp;"-"&amp;MONTH(Datos_Consumo[[#This Row],[FECHA]])</f>
        <v>2018-9</v>
      </c>
    </row>
    <row r="8669" spans="1:4" x14ac:dyDescent="0.25">
      <c r="A8669" t="s">
        <v>3494</v>
      </c>
      <c r="B8669">
        <v>41</v>
      </c>
      <c r="C8669" s="54">
        <v>43374</v>
      </c>
      <c r="D8669" s="3" t="str">
        <f>YEAR(Datos_Consumo[[#This Row],[FECHA]])&amp;"-"&amp;MONTH(Datos_Consumo[[#This Row],[FECHA]])</f>
        <v>2018-10</v>
      </c>
    </row>
    <row r="8670" spans="1:4" x14ac:dyDescent="0.25">
      <c r="A8670" t="s">
        <v>3494</v>
      </c>
      <c r="B8670">
        <v>36</v>
      </c>
      <c r="C8670" s="54">
        <v>43405</v>
      </c>
      <c r="D8670" s="3" t="str">
        <f>YEAR(Datos_Consumo[[#This Row],[FECHA]])&amp;"-"&amp;MONTH(Datos_Consumo[[#This Row],[FECHA]])</f>
        <v>2018-11</v>
      </c>
    </row>
    <row r="8671" spans="1:4" x14ac:dyDescent="0.25">
      <c r="A8671" t="s">
        <v>3494</v>
      </c>
      <c r="B8671">
        <v>27</v>
      </c>
      <c r="C8671" s="54">
        <v>43435</v>
      </c>
      <c r="D8671" s="3" t="str">
        <f>YEAR(Datos_Consumo[[#This Row],[FECHA]])&amp;"-"&amp;MONTH(Datos_Consumo[[#This Row],[FECHA]])</f>
        <v>2018-12</v>
      </c>
    </row>
    <row r="8672" spans="1:4" x14ac:dyDescent="0.25">
      <c r="A8672" t="s">
        <v>3494</v>
      </c>
      <c r="B8672">
        <v>17</v>
      </c>
      <c r="C8672" s="54">
        <v>43466</v>
      </c>
      <c r="D8672" s="3" t="str">
        <f>YEAR(Datos_Consumo[[#This Row],[FECHA]])&amp;"-"&amp;MONTH(Datos_Consumo[[#This Row],[FECHA]])</f>
        <v>2019-1</v>
      </c>
    </row>
    <row r="8673" spans="1:4" x14ac:dyDescent="0.25">
      <c r="A8673" t="s">
        <v>3495</v>
      </c>
      <c r="B8673">
        <v>1</v>
      </c>
      <c r="C8673" s="54">
        <v>43313</v>
      </c>
      <c r="D8673" s="3" t="str">
        <f>YEAR(Datos_Consumo[[#This Row],[FECHA]])&amp;"-"&amp;MONTH(Datos_Consumo[[#This Row],[FECHA]])</f>
        <v>2018-8</v>
      </c>
    </row>
    <row r="8674" spans="1:4" x14ac:dyDescent="0.25">
      <c r="A8674" t="s">
        <v>3496</v>
      </c>
      <c r="B8674">
        <v>249</v>
      </c>
      <c r="C8674" s="54">
        <v>43313</v>
      </c>
      <c r="D8674" s="3" t="str">
        <f>YEAR(Datos_Consumo[[#This Row],[FECHA]])&amp;"-"&amp;MONTH(Datos_Consumo[[#This Row],[FECHA]])</f>
        <v>2018-8</v>
      </c>
    </row>
    <row r="8675" spans="1:4" x14ac:dyDescent="0.25">
      <c r="A8675" t="s">
        <v>3496</v>
      </c>
      <c r="B8675">
        <v>63</v>
      </c>
      <c r="C8675" s="54">
        <v>43344</v>
      </c>
      <c r="D8675" s="3" t="str">
        <f>YEAR(Datos_Consumo[[#This Row],[FECHA]])&amp;"-"&amp;MONTH(Datos_Consumo[[#This Row],[FECHA]])</f>
        <v>2018-9</v>
      </c>
    </row>
    <row r="8676" spans="1:4" x14ac:dyDescent="0.25">
      <c r="A8676" t="s">
        <v>3496</v>
      </c>
      <c r="B8676">
        <v>94</v>
      </c>
      <c r="C8676" s="54">
        <v>43374</v>
      </c>
      <c r="D8676" s="3" t="str">
        <f>YEAR(Datos_Consumo[[#This Row],[FECHA]])&amp;"-"&amp;MONTH(Datos_Consumo[[#This Row],[FECHA]])</f>
        <v>2018-10</v>
      </c>
    </row>
    <row r="8677" spans="1:4" x14ac:dyDescent="0.25">
      <c r="A8677" t="s">
        <v>3496</v>
      </c>
      <c r="B8677">
        <v>94</v>
      </c>
      <c r="C8677" s="54">
        <v>43405</v>
      </c>
      <c r="D8677" s="3" t="str">
        <f>YEAR(Datos_Consumo[[#This Row],[FECHA]])&amp;"-"&amp;MONTH(Datos_Consumo[[#This Row],[FECHA]])</f>
        <v>2018-11</v>
      </c>
    </row>
    <row r="8678" spans="1:4" x14ac:dyDescent="0.25">
      <c r="A8678" t="s">
        <v>3496</v>
      </c>
      <c r="B8678">
        <v>61</v>
      </c>
      <c r="C8678" s="54">
        <v>43435</v>
      </c>
      <c r="D8678" s="3" t="str">
        <f>YEAR(Datos_Consumo[[#This Row],[FECHA]])&amp;"-"&amp;MONTH(Datos_Consumo[[#This Row],[FECHA]])</f>
        <v>2018-12</v>
      </c>
    </row>
    <row r="8679" spans="1:4" x14ac:dyDescent="0.25">
      <c r="A8679" t="s">
        <v>3496</v>
      </c>
      <c r="B8679">
        <v>41</v>
      </c>
      <c r="C8679" s="54">
        <v>43466</v>
      </c>
      <c r="D8679" s="3" t="str">
        <f>YEAR(Datos_Consumo[[#This Row],[FECHA]])&amp;"-"&amp;MONTH(Datos_Consumo[[#This Row],[FECHA]])</f>
        <v>2019-1</v>
      </c>
    </row>
    <row r="8680" spans="1:4" x14ac:dyDescent="0.25">
      <c r="A8680" t="s">
        <v>3497</v>
      </c>
      <c r="B8680">
        <v>142</v>
      </c>
      <c r="C8680" s="54">
        <v>43313</v>
      </c>
      <c r="D8680" s="3" t="str">
        <f>YEAR(Datos_Consumo[[#This Row],[FECHA]])&amp;"-"&amp;MONTH(Datos_Consumo[[#This Row],[FECHA]])</f>
        <v>2018-8</v>
      </c>
    </row>
    <row r="8681" spans="1:4" x14ac:dyDescent="0.25">
      <c r="A8681" t="s">
        <v>3497</v>
      </c>
      <c r="B8681">
        <v>48</v>
      </c>
      <c r="C8681" s="54">
        <v>43344</v>
      </c>
      <c r="D8681" s="3" t="str">
        <f>YEAR(Datos_Consumo[[#This Row],[FECHA]])&amp;"-"&amp;MONTH(Datos_Consumo[[#This Row],[FECHA]])</f>
        <v>2018-9</v>
      </c>
    </row>
    <row r="8682" spans="1:4" x14ac:dyDescent="0.25">
      <c r="A8682" t="s">
        <v>3497</v>
      </c>
      <c r="B8682">
        <v>10</v>
      </c>
      <c r="C8682" s="54">
        <v>43466</v>
      </c>
      <c r="D8682" s="3" t="str">
        <f>YEAR(Datos_Consumo[[#This Row],[FECHA]])&amp;"-"&amp;MONTH(Datos_Consumo[[#This Row],[FECHA]])</f>
        <v>2019-1</v>
      </c>
    </row>
    <row r="8683" spans="1:4" x14ac:dyDescent="0.25">
      <c r="A8683" t="s">
        <v>3498</v>
      </c>
      <c r="B8683">
        <v>10</v>
      </c>
      <c r="C8683" s="54">
        <v>43344</v>
      </c>
      <c r="D8683" s="3" t="str">
        <f>YEAR(Datos_Consumo[[#This Row],[FECHA]])&amp;"-"&amp;MONTH(Datos_Consumo[[#This Row],[FECHA]])</f>
        <v>2018-9</v>
      </c>
    </row>
    <row r="8684" spans="1:4" x14ac:dyDescent="0.25">
      <c r="A8684" t="s">
        <v>3498</v>
      </c>
      <c r="B8684">
        <v>870</v>
      </c>
      <c r="C8684" s="54">
        <v>43374</v>
      </c>
      <c r="D8684" s="3" t="str">
        <f>YEAR(Datos_Consumo[[#This Row],[FECHA]])&amp;"-"&amp;MONTH(Datos_Consumo[[#This Row],[FECHA]])</f>
        <v>2018-10</v>
      </c>
    </row>
    <row r="8685" spans="1:4" x14ac:dyDescent="0.25">
      <c r="A8685" t="s">
        <v>3498</v>
      </c>
      <c r="B8685">
        <v>320</v>
      </c>
      <c r="C8685" s="54">
        <v>43405</v>
      </c>
      <c r="D8685" s="3" t="str">
        <f>YEAR(Datos_Consumo[[#This Row],[FECHA]])&amp;"-"&amp;MONTH(Datos_Consumo[[#This Row],[FECHA]])</f>
        <v>2018-11</v>
      </c>
    </row>
    <row r="8686" spans="1:4" x14ac:dyDescent="0.25">
      <c r="A8686" t="s">
        <v>3498</v>
      </c>
      <c r="B8686">
        <v>320</v>
      </c>
      <c r="C8686" s="54">
        <v>43435</v>
      </c>
      <c r="D8686" s="3" t="str">
        <f>YEAR(Datos_Consumo[[#This Row],[FECHA]])&amp;"-"&amp;MONTH(Datos_Consumo[[#This Row],[FECHA]])</f>
        <v>2018-12</v>
      </c>
    </row>
    <row r="8687" spans="1:4" x14ac:dyDescent="0.25">
      <c r="A8687" t="s">
        <v>3498</v>
      </c>
      <c r="B8687">
        <v>170</v>
      </c>
      <c r="C8687" s="54">
        <v>43466</v>
      </c>
      <c r="D8687" s="3" t="str">
        <f>YEAR(Datos_Consumo[[#This Row],[FECHA]])&amp;"-"&amp;MONTH(Datos_Consumo[[#This Row],[FECHA]])</f>
        <v>2019-1</v>
      </c>
    </row>
    <row r="8688" spans="1:4" x14ac:dyDescent="0.25">
      <c r="A8688" t="s">
        <v>3499</v>
      </c>
      <c r="B8688">
        <v>9</v>
      </c>
      <c r="C8688" s="54">
        <v>43313</v>
      </c>
      <c r="D8688" s="3" t="str">
        <f>YEAR(Datos_Consumo[[#This Row],[FECHA]])&amp;"-"&amp;MONTH(Datos_Consumo[[#This Row],[FECHA]])</f>
        <v>2018-8</v>
      </c>
    </row>
    <row r="8689" spans="1:4" x14ac:dyDescent="0.25">
      <c r="A8689" t="s">
        <v>3500</v>
      </c>
      <c r="B8689">
        <v>836</v>
      </c>
      <c r="C8689" s="54">
        <v>43313</v>
      </c>
      <c r="D8689" s="3" t="str">
        <f>YEAR(Datos_Consumo[[#This Row],[FECHA]])&amp;"-"&amp;MONTH(Datos_Consumo[[#This Row],[FECHA]])</f>
        <v>2018-8</v>
      </c>
    </row>
    <row r="8690" spans="1:4" x14ac:dyDescent="0.25">
      <c r="A8690" t="s">
        <v>3500</v>
      </c>
      <c r="B8690">
        <v>567</v>
      </c>
      <c r="C8690" s="54">
        <v>43344</v>
      </c>
      <c r="D8690" s="3" t="str">
        <f>YEAR(Datos_Consumo[[#This Row],[FECHA]])&amp;"-"&amp;MONTH(Datos_Consumo[[#This Row],[FECHA]])</f>
        <v>2018-9</v>
      </c>
    </row>
    <row r="8691" spans="1:4" x14ac:dyDescent="0.25">
      <c r="A8691" t="s">
        <v>3500</v>
      </c>
      <c r="B8691">
        <v>727</v>
      </c>
      <c r="C8691" s="54">
        <v>43374</v>
      </c>
      <c r="D8691" s="3" t="str">
        <f>YEAR(Datos_Consumo[[#This Row],[FECHA]])&amp;"-"&amp;MONTH(Datos_Consumo[[#This Row],[FECHA]])</f>
        <v>2018-10</v>
      </c>
    </row>
    <row r="8692" spans="1:4" x14ac:dyDescent="0.25">
      <c r="A8692" t="s">
        <v>3500</v>
      </c>
      <c r="B8692">
        <v>582</v>
      </c>
      <c r="C8692" s="54">
        <v>43405</v>
      </c>
      <c r="D8692" s="3" t="str">
        <f>YEAR(Datos_Consumo[[#This Row],[FECHA]])&amp;"-"&amp;MONTH(Datos_Consumo[[#This Row],[FECHA]])</f>
        <v>2018-11</v>
      </c>
    </row>
    <row r="8693" spans="1:4" x14ac:dyDescent="0.25">
      <c r="A8693" t="s">
        <v>3500</v>
      </c>
      <c r="B8693">
        <v>464</v>
      </c>
      <c r="C8693" s="54">
        <v>43435</v>
      </c>
      <c r="D8693" s="3" t="str">
        <f>YEAR(Datos_Consumo[[#This Row],[FECHA]])&amp;"-"&amp;MONTH(Datos_Consumo[[#This Row],[FECHA]])</f>
        <v>2018-12</v>
      </c>
    </row>
    <row r="8694" spans="1:4" x14ac:dyDescent="0.25">
      <c r="A8694" t="s">
        <v>3500</v>
      </c>
      <c r="B8694">
        <v>189</v>
      </c>
      <c r="C8694" s="54">
        <v>43466</v>
      </c>
      <c r="D8694" s="3" t="str">
        <f>YEAR(Datos_Consumo[[#This Row],[FECHA]])&amp;"-"&amp;MONTH(Datos_Consumo[[#This Row],[FECHA]])</f>
        <v>2019-1</v>
      </c>
    </row>
    <row r="8695" spans="1:4" x14ac:dyDescent="0.25">
      <c r="A8695" t="s">
        <v>3501</v>
      </c>
      <c r="B8695">
        <v>101</v>
      </c>
      <c r="C8695" s="54">
        <v>43313</v>
      </c>
      <c r="D8695" s="3" t="str">
        <f>YEAR(Datos_Consumo[[#This Row],[FECHA]])&amp;"-"&amp;MONTH(Datos_Consumo[[#This Row],[FECHA]])</f>
        <v>2018-8</v>
      </c>
    </row>
    <row r="8696" spans="1:4" x14ac:dyDescent="0.25">
      <c r="A8696" t="s">
        <v>3501</v>
      </c>
      <c r="B8696">
        <v>85</v>
      </c>
      <c r="C8696" s="54">
        <v>43344</v>
      </c>
      <c r="D8696" s="3" t="str">
        <f>YEAR(Datos_Consumo[[#This Row],[FECHA]])&amp;"-"&amp;MONTH(Datos_Consumo[[#This Row],[FECHA]])</f>
        <v>2018-9</v>
      </c>
    </row>
    <row r="8697" spans="1:4" x14ac:dyDescent="0.25">
      <c r="A8697" t="s">
        <v>3501</v>
      </c>
      <c r="B8697">
        <v>98</v>
      </c>
      <c r="C8697" s="54">
        <v>43374</v>
      </c>
      <c r="D8697" s="3" t="str">
        <f>YEAR(Datos_Consumo[[#This Row],[FECHA]])&amp;"-"&amp;MONTH(Datos_Consumo[[#This Row],[FECHA]])</f>
        <v>2018-10</v>
      </c>
    </row>
    <row r="8698" spans="1:4" x14ac:dyDescent="0.25">
      <c r="A8698" t="s">
        <v>3501</v>
      </c>
      <c r="B8698">
        <v>134</v>
      </c>
      <c r="C8698" s="54">
        <v>43405</v>
      </c>
      <c r="D8698" s="3" t="str">
        <f>YEAR(Datos_Consumo[[#This Row],[FECHA]])&amp;"-"&amp;MONTH(Datos_Consumo[[#This Row],[FECHA]])</f>
        <v>2018-11</v>
      </c>
    </row>
    <row r="8699" spans="1:4" x14ac:dyDescent="0.25">
      <c r="A8699" t="s">
        <v>3501</v>
      </c>
      <c r="B8699">
        <v>53</v>
      </c>
      <c r="C8699" s="54">
        <v>43435</v>
      </c>
      <c r="D8699" s="3" t="str">
        <f>YEAR(Datos_Consumo[[#This Row],[FECHA]])&amp;"-"&amp;MONTH(Datos_Consumo[[#This Row],[FECHA]])</f>
        <v>2018-12</v>
      </c>
    </row>
    <row r="8700" spans="1:4" x14ac:dyDescent="0.25">
      <c r="A8700" t="s">
        <v>3501</v>
      </c>
      <c r="B8700">
        <v>21</v>
      </c>
      <c r="C8700" s="54">
        <v>43466</v>
      </c>
      <c r="D8700" s="3" t="str">
        <f>YEAR(Datos_Consumo[[#This Row],[FECHA]])&amp;"-"&amp;MONTH(Datos_Consumo[[#This Row],[FECHA]])</f>
        <v>2019-1</v>
      </c>
    </row>
    <row r="8701" spans="1:4" x14ac:dyDescent="0.25">
      <c r="A8701" t="s">
        <v>3502</v>
      </c>
      <c r="B8701">
        <v>4</v>
      </c>
      <c r="C8701" s="54">
        <v>43344</v>
      </c>
      <c r="D8701" s="3" t="str">
        <f>YEAR(Datos_Consumo[[#This Row],[FECHA]])&amp;"-"&amp;MONTH(Datos_Consumo[[#This Row],[FECHA]])</f>
        <v>2018-9</v>
      </c>
    </row>
    <row r="8702" spans="1:4" x14ac:dyDescent="0.25">
      <c r="A8702" t="s">
        <v>3502</v>
      </c>
      <c r="B8702">
        <v>1</v>
      </c>
      <c r="C8702" s="54">
        <v>43374</v>
      </c>
      <c r="D8702" s="3" t="str">
        <f>YEAR(Datos_Consumo[[#This Row],[FECHA]])&amp;"-"&amp;MONTH(Datos_Consumo[[#This Row],[FECHA]])</f>
        <v>2018-10</v>
      </c>
    </row>
    <row r="8703" spans="1:4" x14ac:dyDescent="0.25">
      <c r="A8703" t="s">
        <v>3502</v>
      </c>
      <c r="B8703">
        <v>6</v>
      </c>
      <c r="C8703" s="54">
        <v>43405</v>
      </c>
      <c r="D8703" s="3" t="str">
        <f>YEAR(Datos_Consumo[[#This Row],[FECHA]])&amp;"-"&amp;MONTH(Datos_Consumo[[#This Row],[FECHA]])</f>
        <v>2018-11</v>
      </c>
    </row>
    <row r="8704" spans="1:4" x14ac:dyDescent="0.25">
      <c r="A8704" t="s">
        <v>1444</v>
      </c>
      <c r="B8704">
        <v>7</v>
      </c>
      <c r="C8704" s="54">
        <v>43313</v>
      </c>
      <c r="D8704" s="3" t="str">
        <f>YEAR(Datos_Consumo[[#This Row],[FECHA]])&amp;"-"&amp;MONTH(Datos_Consumo[[#This Row],[FECHA]])</f>
        <v>2018-8</v>
      </c>
    </row>
    <row r="8705" spans="1:4" x14ac:dyDescent="0.25">
      <c r="A8705" t="s">
        <v>1444</v>
      </c>
      <c r="B8705">
        <v>35</v>
      </c>
      <c r="C8705" s="54">
        <v>43344</v>
      </c>
      <c r="D8705" s="3" t="str">
        <f>YEAR(Datos_Consumo[[#This Row],[FECHA]])&amp;"-"&amp;MONTH(Datos_Consumo[[#This Row],[FECHA]])</f>
        <v>2018-9</v>
      </c>
    </row>
    <row r="8706" spans="1:4" x14ac:dyDescent="0.25">
      <c r="A8706" t="s">
        <v>1444</v>
      </c>
      <c r="B8706">
        <v>15</v>
      </c>
      <c r="C8706" s="54">
        <v>43374</v>
      </c>
      <c r="D8706" s="3" t="str">
        <f>YEAR(Datos_Consumo[[#This Row],[FECHA]])&amp;"-"&amp;MONTH(Datos_Consumo[[#This Row],[FECHA]])</f>
        <v>2018-10</v>
      </c>
    </row>
    <row r="8707" spans="1:4" x14ac:dyDescent="0.25">
      <c r="A8707" t="s">
        <v>1444</v>
      </c>
      <c r="B8707">
        <v>59</v>
      </c>
      <c r="C8707" s="54">
        <v>43405</v>
      </c>
      <c r="D8707" s="3" t="str">
        <f>YEAR(Datos_Consumo[[#This Row],[FECHA]])&amp;"-"&amp;MONTH(Datos_Consumo[[#This Row],[FECHA]])</f>
        <v>2018-11</v>
      </c>
    </row>
    <row r="8708" spans="1:4" x14ac:dyDescent="0.25">
      <c r="A8708" t="s">
        <v>1444</v>
      </c>
      <c r="B8708">
        <v>15</v>
      </c>
      <c r="C8708" s="54">
        <v>43435</v>
      </c>
      <c r="D8708" s="3" t="str">
        <f>YEAR(Datos_Consumo[[#This Row],[FECHA]])&amp;"-"&amp;MONTH(Datos_Consumo[[#This Row],[FECHA]])</f>
        <v>2018-12</v>
      </c>
    </row>
    <row r="8709" spans="1:4" x14ac:dyDescent="0.25">
      <c r="A8709" t="s">
        <v>1444</v>
      </c>
      <c r="B8709">
        <v>1</v>
      </c>
      <c r="C8709" s="54">
        <v>43466</v>
      </c>
      <c r="D8709" s="3" t="str">
        <f>YEAR(Datos_Consumo[[#This Row],[FECHA]])&amp;"-"&amp;MONTH(Datos_Consumo[[#This Row],[FECHA]])</f>
        <v>2019-1</v>
      </c>
    </row>
    <row r="8710" spans="1:4" x14ac:dyDescent="0.25">
      <c r="A8710" t="s">
        <v>3503</v>
      </c>
      <c r="B8710">
        <v>12</v>
      </c>
      <c r="C8710" s="54">
        <v>43313</v>
      </c>
      <c r="D8710" s="3" t="str">
        <f>YEAR(Datos_Consumo[[#This Row],[FECHA]])&amp;"-"&amp;MONTH(Datos_Consumo[[#This Row],[FECHA]])</f>
        <v>2018-8</v>
      </c>
    </row>
    <row r="8711" spans="1:4" x14ac:dyDescent="0.25">
      <c r="A8711" t="s">
        <v>3503</v>
      </c>
      <c r="B8711">
        <v>9</v>
      </c>
      <c r="C8711" s="54">
        <v>43344</v>
      </c>
      <c r="D8711" s="3" t="str">
        <f>YEAR(Datos_Consumo[[#This Row],[FECHA]])&amp;"-"&amp;MONTH(Datos_Consumo[[#This Row],[FECHA]])</f>
        <v>2018-9</v>
      </c>
    </row>
    <row r="8712" spans="1:4" x14ac:dyDescent="0.25">
      <c r="A8712" t="s">
        <v>3503</v>
      </c>
      <c r="B8712">
        <v>7</v>
      </c>
      <c r="C8712" s="54">
        <v>43374</v>
      </c>
      <c r="D8712" s="3" t="str">
        <f>YEAR(Datos_Consumo[[#This Row],[FECHA]])&amp;"-"&amp;MONTH(Datos_Consumo[[#This Row],[FECHA]])</f>
        <v>2018-10</v>
      </c>
    </row>
    <row r="8713" spans="1:4" x14ac:dyDescent="0.25">
      <c r="A8713" t="s">
        <v>3503</v>
      </c>
      <c r="B8713">
        <v>12</v>
      </c>
      <c r="C8713" s="54">
        <v>43405</v>
      </c>
      <c r="D8713" s="3" t="str">
        <f>YEAR(Datos_Consumo[[#This Row],[FECHA]])&amp;"-"&amp;MONTH(Datos_Consumo[[#This Row],[FECHA]])</f>
        <v>2018-11</v>
      </c>
    </row>
    <row r="8714" spans="1:4" x14ac:dyDescent="0.25">
      <c r="A8714" t="s">
        <v>3503</v>
      </c>
      <c r="B8714">
        <v>15</v>
      </c>
      <c r="C8714" s="54">
        <v>43435</v>
      </c>
      <c r="D8714" s="3" t="str">
        <f>YEAR(Datos_Consumo[[#This Row],[FECHA]])&amp;"-"&amp;MONTH(Datos_Consumo[[#This Row],[FECHA]])</f>
        <v>2018-12</v>
      </c>
    </row>
    <row r="8715" spans="1:4" x14ac:dyDescent="0.25">
      <c r="A8715" t="s">
        <v>3503</v>
      </c>
      <c r="B8715">
        <v>40</v>
      </c>
      <c r="C8715" s="54">
        <v>43466</v>
      </c>
      <c r="D8715" s="3" t="str">
        <f>YEAR(Datos_Consumo[[#This Row],[FECHA]])&amp;"-"&amp;MONTH(Datos_Consumo[[#This Row],[FECHA]])</f>
        <v>2019-1</v>
      </c>
    </row>
    <row r="8716" spans="1:4" x14ac:dyDescent="0.25">
      <c r="A8716" t="s">
        <v>3504</v>
      </c>
      <c r="B8716">
        <v>40</v>
      </c>
      <c r="C8716" s="54">
        <v>43313</v>
      </c>
      <c r="D8716" s="3" t="str">
        <f>YEAR(Datos_Consumo[[#This Row],[FECHA]])&amp;"-"&amp;MONTH(Datos_Consumo[[#This Row],[FECHA]])</f>
        <v>2018-8</v>
      </c>
    </row>
    <row r="8717" spans="1:4" x14ac:dyDescent="0.25">
      <c r="A8717" t="s">
        <v>3504</v>
      </c>
      <c r="B8717">
        <v>35</v>
      </c>
      <c r="C8717" s="54">
        <v>43435</v>
      </c>
      <c r="D8717" s="3" t="str">
        <f>YEAR(Datos_Consumo[[#This Row],[FECHA]])&amp;"-"&amp;MONTH(Datos_Consumo[[#This Row],[FECHA]])</f>
        <v>2018-12</v>
      </c>
    </row>
    <row r="8718" spans="1:4" x14ac:dyDescent="0.25">
      <c r="A8718" t="s">
        <v>3504</v>
      </c>
      <c r="B8718">
        <v>40</v>
      </c>
      <c r="C8718" s="54">
        <v>43466</v>
      </c>
      <c r="D8718" s="3" t="str">
        <f>YEAR(Datos_Consumo[[#This Row],[FECHA]])&amp;"-"&amp;MONTH(Datos_Consumo[[#This Row],[FECHA]])</f>
        <v>2019-1</v>
      </c>
    </row>
    <row r="8719" spans="1:4" x14ac:dyDescent="0.25">
      <c r="A8719" t="s">
        <v>3505</v>
      </c>
      <c r="B8719">
        <v>2800</v>
      </c>
      <c r="C8719" s="54">
        <v>43313</v>
      </c>
      <c r="D8719" s="3" t="str">
        <f>YEAR(Datos_Consumo[[#This Row],[FECHA]])&amp;"-"&amp;MONTH(Datos_Consumo[[#This Row],[FECHA]])</f>
        <v>2018-8</v>
      </c>
    </row>
    <row r="8720" spans="1:4" x14ac:dyDescent="0.25">
      <c r="A8720" t="s">
        <v>3505</v>
      </c>
      <c r="B8720">
        <v>2690</v>
      </c>
      <c r="C8720" s="54">
        <v>43344</v>
      </c>
      <c r="D8720" s="3" t="str">
        <f>YEAR(Datos_Consumo[[#This Row],[FECHA]])&amp;"-"&amp;MONTH(Datos_Consumo[[#This Row],[FECHA]])</f>
        <v>2018-9</v>
      </c>
    </row>
    <row r="8721" spans="1:4" x14ac:dyDescent="0.25">
      <c r="A8721" t="s">
        <v>3505</v>
      </c>
      <c r="B8721">
        <v>1915</v>
      </c>
      <c r="C8721" s="54">
        <v>43374</v>
      </c>
      <c r="D8721" s="3" t="str">
        <f>YEAR(Datos_Consumo[[#This Row],[FECHA]])&amp;"-"&amp;MONTH(Datos_Consumo[[#This Row],[FECHA]])</f>
        <v>2018-10</v>
      </c>
    </row>
    <row r="8722" spans="1:4" x14ac:dyDescent="0.25">
      <c r="A8722" t="s">
        <v>3505</v>
      </c>
      <c r="B8722">
        <v>1500</v>
      </c>
      <c r="C8722" s="54">
        <v>43405</v>
      </c>
      <c r="D8722" s="3" t="str">
        <f>YEAR(Datos_Consumo[[#This Row],[FECHA]])&amp;"-"&amp;MONTH(Datos_Consumo[[#This Row],[FECHA]])</f>
        <v>2018-11</v>
      </c>
    </row>
    <row r="8723" spans="1:4" x14ac:dyDescent="0.25">
      <c r="A8723" t="s">
        <v>3505</v>
      </c>
      <c r="B8723">
        <v>600</v>
      </c>
      <c r="C8723" s="54">
        <v>43435</v>
      </c>
      <c r="D8723" s="3" t="str">
        <f>YEAR(Datos_Consumo[[#This Row],[FECHA]])&amp;"-"&amp;MONTH(Datos_Consumo[[#This Row],[FECHA]])</f>
        <v>2018-12</v>
      </c>
    </row>
    <row r="8724" spans="1:4" x14ac:dyDescent="0.25">
      <c r="A8724" t="s">
        <v>3505</v>
      </c>
      <c r="B8724">
        <v>500</v>
      </c>
      <c r="C8724" s="54">
        <v>43466</v>
      </c>
      <c r="D8724" s="3" t="str">
        <f>YEAR(Datos_Consumo[[#This Row],[FECHA]])&amp;"-"&amp;MONTH(Datos_Consumo[[#This Row],[FECHA]])</f>
        <v>2019-1</v>
      </c>
    </row>
    <row r="8725" spans="1:4" x14ac:dyDescent="0.25">
      <c r="A8725" t="s">
        <v>3506</v>
      </c>
      <c r="B8725">
        <v>801</v>
      </c>
      <c r="C8725" s="54">
        <v>43313</v>
      </c>
      <c r="D8725" s="3" t="str">
        <f>YEAR(Datos_Consumo[[#This Row],[FECHA]])&amp;"-"&amp;MONTH(Datos_Consumo[[#This Row],[FECHA]])</f>
        <v>2018-8</v>
      </c>
    </row>
    <row r="8726" spans="1:4" x14ac:dyDescent="0.25">
      <c r="A8726" t="s">
        <v>3506</v>
      </c>
      <c r="B8726">
        <v>2601</v>
      </c>
      <c r="C8726" s="54">
        <v>43344</v>
      </c>
      <c r="D8726" s="3" t="str">
        <f>YEAR(Datos_Consumo[[#This Row],[FECHA]])&amp;"-"&amp;MONTH(Datos_Consumo[[#This Row],[FECHA]])</f>
        <v>2018-9</v>
      </c>
    </row>
    <row r="8727" spans="1:4" x14ac:dyDescent="0.25">
      <c r="A8727" t="s">
        <v>3506</v>
      </c>
      <c r="B8727">
        <v>800</v>
      </c>
      <c r="C8727" s="54">
        <v>43374</v>
      </c>
      <c r="D8727" s="3" t="str">
        <f>YEAR(Datos_Consumo[[#This Row],[FECHA]])&amp;"-"&amp;MONTH(Datos_Consumo[[#This Row],[FECHA]])</f>
        <v>2018-10</v>
      </c>
    </row>
    <row r="8728" spans="1:4" x14ac:dyDescent="0.25">
      <c r="A8728" t="s">
        <v>3506</v>
      </c>
      <c r="B8728">
        <v>1900</v>
      </c>
      <c r="C8728" s="54">
        <v>43405</v>
      </c>
      <c r="D8728" s="3" t="str">
        <f>YEAR(Datos_Consumo[[#This Row],[FECHA]])&amp;"-"&amp;MONTH(Datos_Consumo[[#This Row],[FECHA]])</f>
        <v>2018-11</v>
      </c>
    </row>
    <row r="8729" spans="1:4" x14ac:dyDescent="0.25">
      <c r="A8729" t="s">
        <v>3506</v>
      </c>
      <c r="B8729">
        <v>600</v>
      </c>
      <c r="C8729" s="54">
        <v>43435</v>
      </c>
      <c r="D8729" s="3" t="str">
        <f>YEAR(Datos_Consumo[[#This Row],[FECHA]])&amp;"-"&amp;MONTH(Datos_Consumo[[#This Row],[FECHA]])</f>
        <v>2018-12</v>
      </c>
    </row>
    <row r="8730" spans="1:4" x14ac:dyDescent="0.25">
      <c r="A8730" t="s">
        <v>3506</v>
      </c>
      <c r="B8730">
        <v>100</v>
      </c>
      <c r="C8730" s="54">
        <v>43466</v>
      </c>
      <c r="D8730" s="3" t="str">
        <f>YEAR(Datos_Consumo[[#This Row],[FECHA]])&amp;"-"&amp;MONTH(Datos_Consumo[[#This Row],[FECHA]])</f>
        <v>2019-1</v>
      </c>
    </row>
    <row r="8731" spans="1:4" x14ac:dyDescent="0.25">
      <c r="A8731" t="s">
        <v>3507</v>
      </c>
      <c r="B8731">
        <v>50</v>
      </c>
      <c r="C8731" s="54">
        <v>43313</v>
      </c>
      <c r="D8731" s="3" t="str">
        <f>YEAR(Datos_Consumo[[#This Row],[FECHA]])&amp;"-"&amp;MONTH(Datos_Consumo[[#This Row],[FECHA]])</f>
        <v>2018-8</v>
      </c>
    </row>
    <row r="8732" spans="1:4" x14ac:dyDescent="0.25">
      <c r="A8732" t="s">
        <v>3507</v>
      </c>
      <c r="B8732">
        <v>110</v>
      </c>
      <c r="C8732" s="54">
        <v>43344</v>
      </c>
      <c r="D8732" s="3" t="str">
        <f>YEAR(Datos_Consumo[[#This Row],[FECHA]])&amp;"-"&amp;MONTH(Datos_Consumo[[#This Row],[FECHA]])</f>
        <v>2018-9</v>
      </c>
    </row>
    <row r="8733" spans="1:4" x14ac:dyDescent="0.25">
      <c r="A8733" t="s">
        <v>3507</v>
      </c>
      <c r="B8733">
        <v>120</v>
      </c>
      <c r="C8733" s="54">
        <v>43374</v>
      </c>
      <c r="D8733" s="3" t="str">
        <f>YEAR(Datos_Consumo[[#This Row],[FECHA]])&amp;"-"&amp;MONTH(Datos_Consumo[[#This Row],[FECHA]])</f>
        <v>2018-10</v>
      </c>
    </row>
    <row r="8734" spans="1:4" x14ac:dyDescent="0.25">
      <c r="A8734" t="s">
        <v>3507</v>
      </c>
      <c r="B8734">
        <v>80</v>
      </c>
      <c r="C8734" s="54">
        <v>43405</v>
      </c>
      <c r="D8734" s="3" t="str">
        <f>YEAR(Datos_Consumo[[#This Row],[FECHA]])&amp;"-"&amp;MONTH(Datos_Consumo[[#This Row],[FECHA]])</f>
        <v>2018-11</v>
      </c>
    </row>
    <row r="8735" spans="1:4" x14ac:dyDescent="0.25">
      <c r="A8735" t="s">
        <v>3507</v>
      </c>
      <c r="B8735">
        <v>60</v>
      </c>
      <c r="C8735" s="54">
        <v>43435</v>
      </c>
      <c r="D8735" s="3" t="str">
        <f>YEAR(Datos_Consumo[[#This Row],[FECHA]])&amp;"-"&amp;MONTH(Datos_Consumo[[#This Row],[FECHA]])</f>
        <v>2018-12</v>
      </c>
    </row>
    <row r="8736" spans="1:4" x14ac:dyDescent="0.25">
      <c r="A8736" t="s">
        <v>3507</v>
      </c>
      <c r="B8736">
        <v>30</v>
      </c>
      <c r="C8736" s="54">
        <v>43466</v>
      </c>
      <c r="D8736" s="3" t="str">
        <f>YEAR(Datos_Consumo[[#This Row],[FECHA]])&amp;"-"&amp;MONTH(Datos_Consumo[[#This Row],[FECHA]])</f>
        <v>2019-1</v>
      </c>
    </row>
    <row r="8737" spans="1:4" x14ac:dyDescent="0.25">
      <c r="A8737" t="s">
        <v>1445</v>
      </c>
      <c r="B8737">
        <v>1540</v>
      </c>
      <c r="C8737" s="54">
        <v>43313</v>
      </c>
      <c r="D8737" s="3" t="str">
        <f>YEAR(Datos_Consumo[[#This Row],[FECHA]])&amp;"-"&amp;MONTH(Datos_Consumo[[#This Row],[FECHA]])</f>
        <v>2018-8</v>
      </c>
    </row>
    <row r="8738" spans="1:4" x14ac:dyDescent="0.25">
      <c r="A8738" t="s">
        <v>1445</v>
      </c>
      <c r="B8738">
        <v>2570</v>
      </c>
      <c r="C8738" s="54">
        <v>43344</v>
      </c>
      <c r="D8738" s="3" t="str">
        <f>YEAR(Datos_Consumo[[#This Row],[FECHA]])&amp;"-"&amp;MONTH(Datos_Consumo[[#This Row],[FECHA]])</f>
        <v>2018-9</v>
      </c>
    </row>
    <row r="8739" spans="1:4" x14ac:dyDescent="0.25">
      <c r="A8739" t="s">
        <v>1445</v>
      </c>
      <c r="B8739">
        <v>1560</v>
      </c>
      <c r="C8739" s="54">
        <v>43374</v>
      </c>
      <c r="D8739" s="3" t="str">
        <f>YEAR(Datos_Consumo[[#This Row],[FECHA]])&amp;"-"&amp;MONTH(Datos_Consumo[[#This Row],[FECHA]])</f>
        <v>2018-10</v>
      </c>
    </row>
    <row r="8740" spans="1:4" x14ac:dyDescent="0.25">
      <c r="A8740" t="s">
        <v>1445</v>
      </c>
      <c r="B8740">
        <v>2080</v>
      </c>
      <c r="C8740" s="54">
        <v>43405</v>
      </c>
      <c r="D8740" s="3" t="str">
        <f>YEAR(Datos_Consumo[[#This Row],[FECHA]])&amp;"-"&amp;MONTH(Datos_Consumo[[#This Row],[FECHA]])</f>
        <v>2018-11</v>
      </c>
    </row>
    <row r="8741" spans="1:4" x14ac:dyDescent="0.25">
      <c r="A8741" t="s">
        <v>1445</v>
      </c>
      <c r="B8741">
        <v>1652</v>
      </c>
      <c r="C8741" s="54">
        <v>43435</v>
      </c>
      <c r="D8741" s="3" t="str">
        <f>YEAR(Datos_Consumo[[#This Row],[FECHA]])&amp;"-"&amp;MONTH(Datos_Consumo[[#This Row],[FECHA]])</f>
        <v>2018-12</v>
      </c>
    </row>
    <row r="8742" spans="1:4" x14ac:dyDescent="0.25">
      <c r="A8742" t="s">
        <v>1445</v>
      </c>
      <c r="B8742">
        <v>1070</v>
      </c>
      <c r="C8742" s="54">
        <v>43466</v>
      </c>
      <c r="D8742" s="3" t="str">
        <f>YEAR(Datos_Consumo[[#This Row],[FECHA]])&amp;"-"&amp;MONTH(Datos_Consumo[[#This Row],[FECHA]])</f>
        <v>2019-1</v>
      </c>
    </row>
    <row r="8743" spans="1:4" x14ac:dyDescent="0.25">
      <c r="A8743" t="s">
        <v>1446</v>
      </c>
      <c r="B8743">
        <v>1320</v>
      </c>
      <c r="C8743" s="54">
        <v>43313</v>
      </c>
      <c r="D8743" s="3" t="str">
        <f>YEAR(Datos_Consumo[[#This Row],[FECHA]])&amp;"-"&amp;MONTH(Datos_Consumo[[#This Row],[FECHA]])</f>
        <v>2018-8</v>
      </c>
    </row>
    <row r="8744" spans="1:4" x14ac:dyDescent="0.25">
      <c r="A8744" t="s">
        <v>1446</v>
      </c>
      <c r="B8744">
        <v>1850</v>
      </c>
      <c r="C8744" s="54">
        <v>43344</v>
      </c>
      <c r="D8744" s="3" t="str">
        <f>YEAR(Datos_Consumo[[#This Row],[FECHA]])&amp;"-"&amp;MONTH(Datos_Consumo[[#This Row],[FECHA]])</f>
        <v>2018-9</v>
      </c>
    </row>
    <row r="8745" spans="1:4" x14ac:dyDescent="0.25">
      <c r="A8745" t="s">
        <v>1446</v>
      </c>
      <c r="B8745">
        <v>790</v>
      </c>
      <c r="C8745" s="54">
        <v>43374</v>
      </c>
      <c r="D8745" s="3" t="str">
        <f>YEAR(Datos_Consumo[[#This Row],[FECHA]])&amp;"-"&amp;MONTH(Datos_Consumo[[#This Row],[FECHA]])</f>
        <v>2018-10</v>
      </c>
    </row>
    <row r="8746" spans="1:4" x14ac:dyDescent="0.25">
      <c r="A8746" t="s">
        <v>1446</v>
      </c>
      <c r="B8746">
        <v>1290</v>
      </c>
      <c r="C8746" s="54">
        <v>43405</v>
      </c>
      <c r="D8746" s="3" t="str">
        <f>YEAR(Datos_Consumo[[#This Row],[FECHA]])&amp;"-"&amp;MONTH(Datos_Consumo[[#This Row],[FECHA]])</f>
        <v>2018-11</v>
      </c>
    </row>
    <row r="8747" spans="1:4" x14ac:dyDescent="0.25">
      <c r="A8747" t="s">
        <v>1446</v>
      </c>
      <c r="B8747">
        <v>1310</v>
      </c>
      <c r="C8747" s="54">
        <v>43435</v>
      </c>
      <c r="D8747" s="3" t="str">
        <f>YEAR(Datos_Consumo[[#This Row],[FECHA]])&amp;"-"&amp;MONTH(Datos_Consumo[[#This Row],[FECHA]])</f>
        <v>2018-12</v>
      </c>
    </row>
    <row r="8748" spans="1:4" x14ac:dyDescent="0.25">
      <c r="A8748" t="s">
        <v>1446</v>
      </c>
      <c r="B8748">
        <v>890</v>
      </c>
      <c r="C8748" s="54">
        <v>43466</v>
      </c>
      <c r="D8748" s="3" t="str">
        <f>YEAR(Datos_Consumo[[#This Row],[FECHA]])&amp;"-"&amp;MONTH(Datos_Consumo[[#This Row],[FECHA]])</f>
        <v>2019-1</v>
      </c>
    </row>
    <row r="8749" spans="1:4" x14ac:dyDescent="0.25">
      <c r="A8749" t="s">
        <v>3508</v>
      </c>
      <c r="B8749">
        <v>200</v>
      </c>
      <c r="C8749" s="54">
        <v>43435</v>
      </c>
      <c r="D8749" s="3" t="str">
        <f>YEAR(Datos_Consumo[[#This Row],[FECHA]])&amp;"-"&amp;MONTH(Datos_Consumo[[#This Row],[FECHA]])</f>
        <v>2018-12</v>
      </c>
    </row>
    <row r="8750" spans="1:4" x14ac:dyDescent="0.25">
      <c r="A8750" t="s">
        <v>3508</v>
      </c>
      <c r="B8750">
        <v>1100</v>
      </c>
      <c r="C8750" s="54">
        <v>43466</v>
      </c>
      <c r="D8750" s="3" t="str">
        <f>YEAR(Datos_Consumo[[#This Row],[FECHA]])&amp;"-"&amp;MONTH(Datos_Consumo[[#This Row],[FECHA]])</f>
        <v>2019-1</v>
      </c>
    </row>
    <row r="8751" spans="1:4" x14ac:dyDescent="0.25">
      <c r="A8751" t="s">
        <v>1447</v>
      </c>
      <c r="B8751">
        <v>200</v>
      </c>
      <c r="C8751" s="54">
        <v>43313</v>
      </c>
      <c r="D8751" s="3" t="str">
        <f>YEAR(Datos_Consumo[[#This Row],[FECHA]])&amp;"-"&amp;MONTH(Datos_Consumo[[#This Row],[FECHA]])</f>
        <v>2018-8</v>
      </c>
    </row>
    <row r="8752" spans="1:4" x14ac:dyDescent="0.25">
      <c r="A8752" t="s">
        <v>1447</v>
      </c>
      <c r="B8752">
        <v>100</v>
      </c>
      <c r="C8752" s="54">
        <v>43344</v>
      </c>
      <c r="D8752" s="3" t="str">
        <f>YEAR(Datos_Consumo[[#This Row],[FECHA]])&amp;"-"&amp;MONTH(Datos_Consumo[[#This Row],[FECHA]])</f>
        <v>2018-9</v>
      </c>
    </row>
    <row r="8753" spans="1:4" x14ac:dyDescent="0.25">
      <c r="A8753" t="s">
        <v>1447</v>
      </c>
      <c r="B8753">
        <v>200</v>
      </c>
      <c r="C8753" s="54">
        <v>43405</v>
      </c>
      <c r="D8753" s="3" t="str">
        <f>YEAR(Datos_Consumo[[#This Row],[FECHA]])&amp;"-"&amp;MONTH(Datos_Consumo[[#This Row],[FECHA]])</f>
        <v>2018-11</v>
      </c>
    </row>
    <row r="8754" spans="1:4" x14ac:dyDescent="0.25">
      <c r="A8754" t="s">
        <v>1447</v>
      </c>
      <c r="B8754">
        <v>100</v>
      </c>
      <c r="C8754" s="54">
        <v>43435</v>
      </c>
      <c r="D8754" s="3" t="str">
        <f>YEAR(Datos_Consumo[[#This Row],[FECHA]])&amp;"-"&amp;MONTH(Datos_Consumo[[#This Row],[FECHA]])</f>
        <v>2018-12</v>
      </c>
    </row>
    <row r="8755" spans="1:4" x14ac:dyDescent="0.25">
      <c r="A8755" t="s">
        <v>3509</v>
      </c>
      <c r="B8755">
        <v>80</v>
      </c>
      <c r="C8755" s="54">
        <v>43313</v>
      </c>
      <c r="D8755" s="3" t="str">
        <f>YEAR(Datos_Consumo[[#This Row],[FECHA]])&amp;"-"&amp;MONTH(Datos_Consumo[[#This Row],[FECHA]])</f>
        <v>2018-8</v>
      </c>
    </row>
    <row r="8756" spans="1:4" x14ac:dyDescent="0.25">
      <c r="A8756" t="s">
        <v>3509</v>
      </c>
      <c r="B8756">
        <v>10</v>
      </c>
      <c r="C8756" s="54">
        <v>43405</v>
      </c>
      <c r="D8756" s="3" t="str">
        <f>YEAR(Datos_Consumo[[#This Row],[FECHA]])&amp;"-"&amp;MONTH(Datos_Consumo[[#This Row],[FECHA]])</f>
        <v>2018-11</v>
      </c>
    </row>
    <row r="8757" spans="1:4" x14ac:dyDescent="0.25">
      <c r="A8757" t="s">
        <v>3509</v>
      </c>
      <c r="B8757">
        <v>50</v>
      </c>
      <c r="C8757" s="54">
        <v>43435</v>
      </c>
      <c r="D8757" s="3" t="str">
        <f>YEAR(Datos_Consumo[[#This Row],[FECHA]])&amp;"-"&amp;MONTH(Datos_Consumo[[#This Row],[FECHA]])</f>
        <v>2018-12</v>
      </c>
    </row>
    <row r="8758" spans="1:4" x14ac:dyDescent="0.25">
      <c r="A8758" t="s">
        <v>3510</v>
      </c>
      <c r="B8758">
        <v>35</v>
      </c>
      <c r="C8758" s="54">
        <v>43313</v>
      </c>
      <c r="D8758" s="3" t="str">
        <f>YEAR(Datos_Consumo[[#This Row],[FECHA]])&amp;"-"&amp;MONTH(Datos_Consumo[[#This Row],[FECHA]])</f>
        <v>2018-8</v>
      </c>
    </row>
    <row r="8759" spans="1:4" x14ac:dyDescent="0.25">
      <c r="A8759" t="s">
        <v>3510</v>
      </c>
      <c r="B8759">
        <v>100</v>
      </c>
      <c r="C8759" s="54">
        <v>43344</v>
      </c>
      <c r="D8759" s="3" t="str">
        <f>YEAR(Datos_Consumo[[#This Row],[FECHA]])&amp;"-"&amp;MONTH(Datos_Consumo[[#This Row],[FECHA]])</f>
        <v>2018-9</v>
      </c>
    </row>
    <row r="8760" spans="1:4" x14ac:dyDescent="0.25">
      <c r="A8760" t="s">
        <v>3510</v>
      </c>
      <c r="B8760">
        <v>10</v>
      </c>
      <c r="C8760" s="54">
        <v>43374</v>
      </c>
      <c r="D8760" s="3" t="str">
        <f>YEAR(Datos_Consumo[[#This Row],[FECHA]])&amp;"-"&amp;MONTH(Datos_Consumo[[#This Row],[FECHA]])</f>
        <v>2018-10</v>
      </c>
    </row>
    <row r="8761" spans="1:4" x14ac:dyDescent="0.25">
      <c r="A8761" t="s">
        <v>3510</v>
      </c>
      <c r="B8761">
        <v>20</v>
      </c>
      <c r="C8761" s="54">
        <v>43405</v>
      </c>
      <c r="D8761" s="3" t="str">
        <f>YEAR(Datos_Consumo[[#This Row],[FECHA]])&amp;"-"&amp;MONTH(Datos_Consumo[[#This Row],[FECHA]])</f>
        <v>2018-11</v>
      </c>
    </row>
    <row r="8762" spans="1:4" x14ac:dyDescent="0.25">
      <c r="A8762" t="s">
        <v>3510</v>
      </c>
      <c r="B8762">
        <v>6</v>
      </c>
      <c r="C8762" s="54">
        <v>43435</v>
      </c>
      <c r="D8762" s="3" t="str">
        <f>YEAR(Datos_Consumo[[#This Row],[FECHA]])&amp;"-"&amp;MONTH(Datos_Consumo[[#This Row],[FECHA]])</f>
        <v>2018-12</v>
      </c>
    </row>
    <row r="8763" spans="1:4" x14ac:dyDescent="0.25">
      <c r="A8763" t="s">
        <v>1448</v>
      </c>
      <c r="B8763">
        <v>540</v>
      </c>
      <c r="C8763" s="54">
        <v>43313</v>
      </c>
      <c r="D8763" s="3" t="str">
        <f>YEAR(Datos_Consumo[[#This Row],[FECHA]])&amp;"-"&amp;MONTH(Datos_Consumo[[#This Row],[FECHA]])</f>
        <v>2018-8</v>
      </c>
    </row>
    <row r="8764" spans="1:4" x14ac:dyDescent="0.25">
      <c r="A8764" t="s">
        <v>1448</v>
      </c>
      <c r="B8764">
        <v>680</v>
      </c>
      <c r="C8764" s="54">
        <v>43344</v>
      </c>
      <c r="D8764" s="3" t="str">
        <f>YEAR(Datos_Consumo[[#This Row],[FECHA]])&amp;"-"&amp;MONTH(Datos_Consumo[[#This Row],[FECHA]])</f>
        <v>2018-9</v>
      </c>
    </row>
    <row r="8765" spans="1:4" x14ac:dyDescent="0.25">
      <c r="A8765" t="s">
        <v>1448</v>
      </c>
      <c r="B8765">
        <v>850</v>
      </c>
      <c r="C8765" s="54">
        <v>43374</v>
      </c>
      <c r="D8765" s="3" t="str">
        <f>YEAR(Datos_Consumo[[#This Row],[FECHA]])&amp;"-"&amp;MONTH(Datos_Consumo[[#This Row],[FECHA]])</f>
        <v>2018-10</v>
      </c>
    </row>
    <row r="8766" spans="1:4" x14ac:dyDescent="0.25">
      <c r="A8766" t="s">
        <v>1448</v>
      </c>
      <c r="B8766">
        <v>650</v>
      </c>
      <c r="C8766" s="54">
        <v>43405</v>
      </c>
      <c r="D8766" s="3" t="str">
        <f>YEAR(Datos_Consumo[[#This Row],[FECHA]])&amp;"-"&amp;MONTH(Datos_Consumo[[#This Row],[FECHA]])</f>
        <v>2018-11</v>
      </c>
    </row>
    <row r="8767" spans="1:4" x14ac:dyDescent="0.25">
      <c r="A8767" t="s">
        <v>1448</v>
      </c>
      <c r="B8767">
        <v>500</v>
      </c>
      <c r="C8767" s="54">
        <v>43435</v>
      </c>
      <c r="D8767" s="3" t="str">
        <f>YEAR(Datos_Consumo[[#This Row],[FECHA]])&amp;"-"&amp;MONTH(Datos_Consumo[[#This Row],[FECHA]])</f>
        <v>2018-12</v>
      </c>
    </row>
    <row r="8768" spans="1:4" x14ac:dyDescent="0.25">
      <c r="A8768" t="s">
        <v>1448</v>
      </c>
      <c r="B8768">
        <v>70</v>
      </c>
      <c r="C8768" s="54">
        <v>43466</v>
      </c>
      <c r="D8768" s="3" t="str">
        <f>YEAR(Datos_Consumo[[#This Row],[FECHA]])&amp;"-"&amp;MONTH(Datos_Consumo[[#This Row],[FECHA]])</f>
        <v>2019-1</v>
      </c>
    </row>
    <row r="8769" spans="1:4" x14ac:dyDescent="0.25">
      <c r="A8769" t="s">
        <v>3511</v>
      </c>
      <c r="B8769">
        <v>20</v>
      </c>
      <c r="C8769" s="54">
        <v>43313</v>
      </c>
      <c r="D8769" s="3" t="str">
        <f>YEAR(Datos_Consumo[[#This Row],[FECHA]])&amp;"-"&amp;MONTH(Datos_Consumo[[#This Row],[FECHA]])</f>
        <v>2018-8</v>
      </c>
    </row>
    <row r="8770" spans="1:4" x14ac:dyDescent="0.25">
      <c r="A8770" t="s">
        <v>3511</v>
      </c>
      <c r="B8770">
        <v>130</v>
      </c>
      <c r="C8770" s="54">
        <v>43344</v>
      </c>
      <c r="D8770" s="3" t="str">
        <f>YEAR(Datos_Consumo[[#This Row],[FECHA]])&amp;"-"&amp;MONTH(Datos_Consumo[[#This Row],[FECHA]])</f>
        <v>2018-9</v>
      </c>
    </row>
    <row r="8771" spans="1:4" x14ac:dyDescent="0.25">
      <c r="A8771" t="s">
        <v>3511</v>
      </c>
      <c r="B8771">
        <v>120</v>
      </c>
      <c r="C8771" s="54">
        <v>43374</v>
      </c>
      <c r="D8771" s="3" t="str">
        <f>YEAR(Datos_Consumo[[#This Row],[FECHA]])&amp;"-"&amp;MONTH(Datos_Consumo[[#This Row],[FECHA]])</f>
        <v>2018-10</v>
      </c>
    </row>
    <row r="8772" spans="1:4" x14ac:dyDescent="0.25">
      <c r="A8772" t="s">
        <v>3511</v>
      </c>
      <c r="B8772">
        <v>30</v>
      </c>
      <c r="C8772" s="54">
        <v>43466</v>
      </c>
      <c r="D8772" s="3" t="str">
        <f>YEAR(Datos_Consumo[[#This Row],[FECHA]])&amp;"-"&amp;MONTH(Datos_Consumo[[#This Row],[FECHA]])</f>
        <v>2019-1</v>
      </c>
    </row>
    <row r="8773" spans="1:4" x14ac:dyDescent="0.25">
      <c r="A8773" t="s">
        <v>3512</v>
      </c>
      <c r="B8773">
        <v>1100</v>
      </c>
      <c r="C8773" s="54">
        <v>43313</v>
      </c>
      <c r="D8773" s="3" t="str">
        <f>YEAR(Datos_Consumo[[#This Row],[FECHA]])&amp;"-"&amp;MONTH(Datos_Consumo[[#This Row],[FECHA]])</f>
        <v>2018-8</v>
      </c>
    </row>
    <row r="8774" spans="1:4" x14ac:dyDescent="0.25">
      <c r="A8774" t="s">
        <v>3512</v>
      </c>
      <c r="B8774">
        <v>700</v>
      </c>
      <c r="C8774" s="54">
        <v>43344</v>
      </c>
      <c r="D8774" s="3" t="str">
        <f>YEAR(Datos_Consumo[[#This Row],[FECHA]])&amp;"-"&amp;MONTH(Datos_Consumo[[#This Row],[FECHA]])</f>
        <v>2018-9</v>
      </c>
    </row>
    <row r="8775" spans="1:4" x14ac:dyDescent="0.25">
      <c r="A8775" t="s">
        <v>3512</v>
      </c>
      <c r="B8775">
        <v>500</v>
      </c>
      <c r="C8775" s="54">
        <v>43374</v>
      </c>
      <c r="D8775" s="3" t="str">
        <f>YEAR(Datos_Consumo[[#This Row],[FECHA]])&amp;"-"&amp;MONTH(Datos_Consumo[[#This Row],[FECHA]])</f>
        <v>2018-10</v>
      </c>
    </row>
    <row r="8776" spans="1:4" x14ac:dyDescent="0.25">
      <c r="A8776" t="s">
        <v>3512</v>
      </c>
      <c r="B8776">
        <v>400</v>
      </c>
      <c r="C8776" s="54">
        <v>43405</v>
      </c>
      <c r="D8776" s="3" t="str">
        <f>YEAR(Datos_Consumo[[#This Row],[FECHA]])&amp;"-"&amp;MONTH(Datos_Consumo[[#This Row],[FECHA]])</f>
        <v>2018-11</v>
      </c>
    </row>
    <row r="8777" spans="1:4" x14ac:dyDescent="0.25">
      <c r="A8777" t="s">
        <v>3512</v>
      </c>
      <c r="B8777">
        <v>500</v>
      </c>
      <c r="C8777" s="54">
        <v>43435</v>
      </c>
      <c r="D8777" s="3" t="str">
        <f>YEAR(Datos_Consumo[[#This Row],[FECHA]])&amp;"-"&amp;MONTH(Datos_Consumo[[#This Row],[FECHA]])</f>
        <v>2018-12</v>
      </c>
    </row>
    <row r="8778" spans="1:4" x14ac:dyDescent="0.25">
      <c r="A8778" t="s">
        <v>3512</v>
      </c>
      <c r="B8778">
        <v>200</v>
      </c>
      <c r="C8778" s="54">
        <v>43466</v>
      </c>
      <c r="D8778" s="3" t="str">
        <f>YEAR(Datos_Consumo[[#This Row],[FECHA]])&amp;"-"&amp;MONTH(Datos_Consumo[[#This Row],[FECHA]])</f>
        <v>2019-1</v>
      </c>
    </row>
    <row r="8779" spans="1:4" x14ac:dyDescent="0.25">
      <c r="A8779" t="s">
        <v>1449</v>
      </c>
      <c r="B8779">
        <v>152</v>
      </c>
      <c r="C8779" s="54">
        <v>43313</v>
      </c>
      <c r="D8779" s="3" t="str">
        <f>YEAR(Datos_Consumo[[#This Row],[FECHA]])&amp;"-"&amp;MONTH(Datos_Consumo[[#This Row],[FECHA]])</f>
        <v>2018-8</v>
      </c>
    </row>
    <row r="8780" spans="1:4" x14ac:dyDescent="0.25">
      <c r="A8780" t="s">
        <v>1449</v>
      </c>
      <c r="B8780">
        <v>35</v>
      </c>
      <c r="C8780" s="54">
        <v>43344</v>
      </c>
      <c r="D8780" s="3" t="str">
        <f>YEAR(Datos_Consumo[[#This Row],[FECHA]])&amp;"-"&amp;MONTH(Datos_Consumo[[#This Row],[FECHA]])</f>
        <v>2018-9</v>
      </c>
    </row>
    <row r="8781" spans="1:4" x14ac:dyDescent="0.25">
      <c r="A8781" t="s">
        <v>1449</v>
      </c>
      <c r="B8781">
        <v>25</v>
      </c>
      <c r="C8781" s="54">
        <v>43374</v>
      </c>
      <c r="D8781" s="3" t="str">
        <f>YEAR(Datos_Consumo[[#This Row],[FECHA]])&amp;"-"&amp;MONTH(Datos_Consumo[[#This Row],[FECHA]])</f>
        <v>2018-10</v>
      </c>
    </row>
    <row r="8782" spans="1:4" x14ac:dyDescent="0.25">
      <c r="A8782" t="s">
        <v>1449</v>
      </c>
      <c r="B8782">
        <v>20</v>
      </c>
      <c r="C8782" s="54">
        <v>43435</v>
      </c>
      <c r="D8782" s="3" t="str">
        <f>YEAR(Datos_Consumo[[#This Row],[FECHA]])&amp;"-"&amp;MONTH(Datos_Consumo[[#This Row],[FECHA]])</f>
        <v>2018-12</v>
      </c>
    </row>
    <row r="8783" spans="1:4" x14ac:dyDescent="0.25">
      <c r="A8783" t="s">
        <v>1449</v>
      </c>
      <c r="B8783">
        <v>30</v>
      </c>
      <c r="C8783" s="54">
        <v>43466</v>
      </c>
      <c r="D8783" s="3" t="str">
        <f>YEAR(Datos_Consumo[[#This Row],[FECHA]])&amp;"-"&amp;MONTH(Datos_Consumo[[#This Row],[FECHA]])</f>
        <v>2019-1</v>
      </c>
    </row>
    <row r="8784" spans="1:4" x14ac:dyDescent="0.25">
      <c r="A8784" t="s">
        <v>3513</v>
      </c>
      <c r="B8784">
        <v>210</v>
      </c>
      <c r="C8784" s="54">
        <v>43313</v>
      </c>
      <c r="D8784" s="3" t="str">
        <f>YEAR(Datos_Consumo[[#This Row],[FECHA]])&amp;"-"&amp;MONTH(Datos_Consumo[[#This Row],[FECHA]])</f>
        <v>2018-8</v>
      </c>
    </row>
    <row r="8785" spans="1:4" x14ac:dyDescent="0.25">
      <c r="A8785" t="s">
        <v>3513</v>
      </c>
      <c r="B8785">
        <v>150</v>
      </c>
      <c r="C8785" s="54">
        <v>43344</v>
      </c>
      <c r="D8785" s="3" t="str">
        <f>YEAR(Datos_Consumo[[#This Row],[FECHA]])&amp;"-"&amp;MONTH(Datos_Consumo[[#This Row],[FECHA]])</f>
        <v>2018-9</v>
      </c>
    </row>
    <row r="8786" spans="1:4" x14ac:dyDescent="0.25">
      <c r="A8786" t="s">
        <v>3513</v>
      </c>
      <c r="B8786">
        <v>170</v>
      </c>
      <c r="C8786" s="54">
        <v>43374</v>
      </c>
      <c r="D8786" s="3" t="str">
        <f>YEAR(Datos_Consumo[[#This Row],[FECHA]])&amp;"-"&amp;MONTH(Datos_Consumo[[#This Row],[FECHA]])</f>
        <v>2018-10</v>
      </c>
    </row>
    <row r="8787" spans="1:4" x14ac:dyDescent="0.25">
      <c r="A8787" t="s">
        <v>3513</v>
      </c>
      <c r="B8787">
        <v>330</v>
      </c>
      <c r="C8787" s="54">
        <v>43405</v>
      </c>
      <c r="D8787" s="3" t="str">
        <f>YEAR(Datos_Consumo[[#This Row],[FECHA]])&amp;"-"&amp;MONTH(Datos_Consumo[[#This Row],[FECHA]])</f>
        <v>2018-11</v>
      </c>
    </row>
    <row r="8788" spans="1:4" x14ac:dyDescent="0.25">
      <c r="A8788" t="s">
        <v>3514</v>
      </c>
      <c r="B8788">
        <v>10</v>
      </c>
      <c r="C8788" s="54">
        <v>43313</v>
      </c>
      <c r="D8788" s="3" t="str">
        <f>YEAR(Datos_Consumo[[#This Row],[FECHA]])&amp;"-"&amp;MONTH(Datos_Consumo[[#This Row],[FECHA]])</f>
        <v>2018-8</v>
      </c>
    </row>
    <row r="8789" spans="1:4" x14ac:dyDescent="0.25">
      <c r="A8789" t="s">
        <v>3514</v>
      </c>
      <c r="B8789">
        <v>10</v>
      </c>
      <c r="C8789" s="54">
        <v>43344</v>
      </c>
      <c r="D8789" s="3" t="str">
        <f>YEAR(Datos_Consumo[[#This Row],[FECHA]])&amp;"-"&amp;MONTH(Datos_Consumo[[#This Row],[FECHA]])</f>
        <v>2018-9</v>
      </c>
    </row>
    <row r="8790" spans="1:4" x14ac:dyDescent="0.25">
      <c r="A8790" t="s">
        <v>3514</v>
      </c>
      <c r="B8790">
        <v>50</v>
      </c>
      <c r="C8790" s="54">
        <v>43374</v>
      </c>
      <c r="D8790" s="3" t="str">
        <f>YEAR(Datos_Consumo[[#This Row],[FECHA]])&amp;"-"&amp;MONTH(Datos_Consumo[[#This Row],[FECHA]])</f>
        <v>2018-10</v>
      </c>
    </row>
    <row r="8791" spans="1:4" x14ac:dyDescent="0.25">
      <c r="A8791" t="s">
        <v>3514</v>
      </c>
      <c r="B8791">
        <v>60</v>
      </c>
      <c r="C8791" s="54">
        <v>43405</v>
      </c>
      <c r="D8791" s="3" t="str">
        <f>YEAR(Datos_Consumo[[#This Row],[FECHA]])&amp;"-"&amp;MONTH(Datos_Consumo[[#This Row],[FECHA]])</f>
        <v>2018-11</v>
      </c>
    </row>
    <row r="8792" spans="1:4" x14ac:dyDescent="0.25">
      <c r="A8792" t="s">
        <v>3514</v>
      </c>
      <c r="B8792">
        <v>20</v>
      </c>
      <c r="C8792" s="54">
        <v>43435</v>
      </c>
      <c r="D8792" s="3" t="str">
        <f>YEAR(Datos_Consumo[[#This Row],[FECHA]])&amp;"-"&amp;MONTH(Datos_Consumo[[#This Row],[FECHA]])</f>
        <v>2018-12</v>
      </c>
    </row>
    <row r="8793" spans="1:4" x14ac:dyDescent="0.25">
      <c r="A8793" t="s">
        <v>1450</v>
      </c>
      <c r="B8793">
        <v>90</v>
      </c>
      <c r="C8793" s="54">
        <v>43313</v>
      </c>
      <c r="D8793" s="3" t="str">
        <f>YEAR(Datos_Consumo[[#This Row],[FECHA]])&amp;"-"&amp;MONTH(Datos_Consumo[[#This Row],[FECHA]])</f>
        <v>2018-8</v>
      </c>
    </row>
    <row r="8794" spans="1:4" x14ac:dyDescent="0.25">
      <c r="A8794" t="s">
        <v>1450</v>
      </c>
      <c r="B8794">
        <v>30</v>
      </c>
      <c r="C8794" s="54">
        <v>43344</v>
      </c>
      <c r="D8794" s="3" t="str">
        <f>YEAR(Datos_Consumo[[#This Row],[FECHA]])&amp;"-"&amp;MONTH(Datos_Consumo[[#This Row],[FECHA]])</f>
        <v>2018-9</v>
      </c>
    </row>
    <row r="8795" spans="1:4" x14ac:dyDescent="0.25">
      <c r="A8795" t="s">
        <v>1450</v>
      </c>
      <c r="B8795">
        <v>50</v>
      </c>
      <c r="C8795" s="54">
        <v>43374</v>
      </c>
      <c r="D8795" s="3" t="str">
        <f>YEAR(Datos_Consumo[[#This Row],[FECHA]])&amp;"-"&amp;MONTH(Datos_Consumo[[#This Row],[FECHA]])</f>
        <v>2018-10</v>
      </c>
    </row>
    <row r="8796" spans="1:4" x14ac:dyDescent="0.25">
      <c r="A8796" t="s">
        <v>1450</v>
      </c>
      <c r="B8796">
        <v>180</v>
      </c>
      <c r="C8796" s="54">
        <v>43405</v>
      </c>
      <c r="D8796" s="3" t="str">
        <f>YEAR(Datos_Consumo[[#This Row],[FECHA]])&amp;"-"&amp;MONTH(Datos_Consumo[[#This Row],[FECHA]])</f>
        <v>2018-11</v>
      </c>
    </row>
    <row r="8797" spans="1:4" x14ac:dyDescent="0.25">
      <c r="A8797" t="s">
        <v>1450</v>
      </c>
      <c r="B8797">
        <v>60</v>
      </c>
      <c r="C8797" s="54">
        <v>43435</v>
      </c>
      <c r="D8797" s="3" t="str">
        <f>YEAR(Datos_Consumo[[#This Row],[FECHA]])&amp;"-"&amp;MONTH(Datos_Consumo[[#This Row],[FECHA]])</f>
        <v>2018-12</v>
      </c>
    </row>
    <row r="8798" spans="1:4" x14ac:dyDescent="0.25">
      <c r="A8798" t="s">
        <v>1450</v>
      </c>
      <c r="B8798">
        <v>20</v>
      </c>
      <c r="C8798" s="54">
        <v>43466</v>
      </c>
      <c r="D8798" s="3" t="str">
        <f>YEAR(Datos_Consumo[[#This Row],[FECHA]])&amp;"-"&amp;MONTH(Datos_Consumo[[#This Row],[FECHA]])</f>
        <v>2019-1</v>
      </c>
    </row>
    <row r="8799" spans="1:4" x14ac:dyDescent="0.25">
      <c r="A8799" t="s">
        <v>3515</v>
      </c>
      <c r="B8799">
        <v>730</v>
      </c>
      <c r="C8799" s="54">
        <v>43313</v>
      </c>
      <c r="D8799" s="3" t="str">
        <f>YEAR(Datos_Consumo[[#This Row],[FECHA]])&amp;"-"&amp;MONTH(Datos_Consumo[[#This Row],[FECHA]])</f>
        <v>2018-8</v>
      </c>
    </row>
    <row r="8800" spans="1:4" x14ac:dyDescent="0.25">
      <c r="A8800" t="s">
        <v>3515</v>
      </c>
      <c r="B8800">
        <v>2050</v>
      </c>
      <c r="C8800" s="54">
        <v>43344</v>
      </c>
      <c r="D8800" s="3" t="str">
        <f>YEAR(Datos_Consumo[[#This Row],[FECHA]])&amp;"-"&amp;MONTH(Datos_Consumo[[#This Row],[FECHA]])</f>
        <v>2018-9</v>
      </c>
    </row>
    <row r="8801" spans="1:4" x14ac:dyDescent="0.25">
      <c r="A8801" t="s">
        <v>3515</v>
      </c>
      <c r="B8801">
        <v>740</v>
      </c>
      <c r="C8801" s="54">
        <v>43374</v>
      </c>
      <c r="D8801" s="3" t="str">
        <f>YEAR(Datos_Consumo[[#This Row],[FECHA]])&amp;"-"&amp;MONTH(Datos_Consumo[[#This Row],[FECHA]])</f>
        <v>2018-10</v>
      </c>
    </row>
    <row r="8802" spans="1:4" x14ac:dyDescent="0.25">
      <c r="A8802" t="s">
        <v>3515</v>
      </c>
      <c r="B8802">
        <v>790</v>
      </c>
      <c r="C8802" s="54">
        <v>43405</v>
      </c>
      <c r="D8802" s="3" t="str">
        <f>YEAR(Datos_Consumo[[#This Row],[FECHA]])&amp;"-"&amp;MONTH(Datos_Consumo[[#This Row],[FECHA]])</f>
        <v>2018-11</v>
      </c>
    </row>
    <row r="8803" spans="1:4" x14ac:dyDescent="0.25">
      <c r="A8803" t="s">
        <v>3515</v>
      </c>
      <c r="B8803">
        <v>1300</v>
      </c>
      <c r="C8803" s="54">
        <v>43435</v>
      </c>
      <c r="D8803" s="3" t="str">
        <f>YEAR(Datos_Consumo[[#This Row],[FECHA]])&amp;"-"&amp;MONTH(Datos_Consumo[[#This Row],[FECHA]])</f>
        <v>2018-12</v>
      </c>
    </row>
    <row r="8804" spans="1:4" x14ac:dyDescent="0.25">
      <c r="A8804" t="s">
        <v>3515</v>
      </c>
      <c r="B8804">
        <v>310</v>
      </c>
      <c r="C8804" s="54">
        <v>43466</v>
      </c>
      <c r="D8804" s="3" t="str">
        <f>YEAR(Datos_Consumo[[#This Row],[FECHA]])&amp;"-"&amp;MONTH(Datos_Consumo[[#This Row],[FECHA]])</f>
        <v>2019-1</v>
      </c>
    </row>
    <row r="8805" spans="1:4" x14ac:dyDescent="0.25">
      <c r="A8805" t="s">
        <v>3516</v>
      </c>
      <c r="B8805">
        <v>200</v>
      </c>
      <c r="C8805" s="54">
        <v>43313</v>
      </c>
      <c r="D8805" s="3" t="str">
        <f>YEAR(Datos_Consumo[[#This Row],[FECHA]])&amp;"-"&amp;MONTH(Datos_Consumo[[#This Row],[FECHA]])</f>
        <v>2018-8</v>
      </c>
    </row>
    <row r="8806" spans="1:4" x14ac:dyDescent="0.25">
      <c r="A8806" t="s">
        <v>3516</v>
      </c>
      <c r="B8806">
        <v>40</v>
      </c>
      <c r="C8806" s="54">
        <v>43344</v>
      </c>
      <c r="D8806" s="3" t="str">
        <f>YEAR(Datos_Consumo[[#This Row],[FECHA]])&amp;"-"&amp;MONTH(Datos_Consumo[[#This Row],[FECHA]])</f>
        <v>2018-9</v>
      </c>
    </row>
    <row r="8807" spans="1:4" x14ac:dyDescent="0.25">
      <c r="A8807" t="s">
        <v>3516</v>
      </c>
      <c r="B8807">
        <v>50</v>
      </c>
      <c r="C8807" s="54">
        <v>43374</v>
      </c>
      <c r="D8807" s="3" t="str">
        <f>YEAR(Datos_Consumo[[#This Row],[FECHA]])&amp;"-"&amp;MONTH(Datos_Consumo[[#This Row],[FECHA]])</f>
        <v>2018-10</v>
      </c>
    </row>
    <row r="8808" spans="1:4" x14ac:dyDescent="0.25">
      <c r="A8808" t="s">
        <v>3516</v>
      </c>
      <c r="B8808">
        <v>1000</v>
      </c>
      <c r="C8808" s="54">
        <v>43405</v>
      </c>
      <c r="D8808" s="3" t="str">
        <f>YEAR(Datos_Consumo[[#This Row],[FECHA]])&amp;"-"&amp;MONTH(Datos_Consumo[[#This Row],[FECHA]])</f>
        <v>2018-11</v>
      </c>
    </row>
    <row r="8809" spans="1:4" x14ac:dyDescent="0.25">
      <c r="A8809" t="s">
        <v>1451</v>
      </c>
      <c r="B8809">
        <v>40</v>
      </c>
      <c r="C8809" s="54">
        <v>43313</v>
      </c>
      <c r="D8809" s="3" t="str">
        <f>YEAR(Datos_Consumo[[#This Row],[FECHA]])&amp;"-"&amp;MONTH(Datos_Consumo[[#This Row],[FECHA]])</f>
        <v>2018-8</v>
      </c>
    </row>
    <row r="8810" spans="1:4" x14ac:dyDescent="0.25">
      <c r="A8810" t="s">
        <v>1451</v>
      </c>
      <c r="B8810">
        <v>100</v>
      </c>
      <c r="C8810" s="54">
        <v>43344</v>
      </c>
      <c r="D8810" s="3" t="str">
        <f>YEAR(Datos_Consumo[[#This Row],[FECHA]])&amp;"-"&amp;MONTH(Datos_Consumo[[#This Row],[FECHA]])</f>
        <v>2018-9</v>
      </c>
    </row>
    <row r="8811" spans="1:4" x14ac:dyDescent="0.25">
      <c r="A8811" t="s">
        <v>1451</v>
      </c>
      <c r="B8811">
        <v>210</v>
      </c>
      <c r="C8811" s="54">
        <v>43374</v>
      </c>
      <c r="D8811" s="3" t="str">
        <f>YEAR(Datos_Consumo[[#This Row],[FECHA]])&amp;"-"&amp;MONTH(Datos_Consumo[[#This Row],[FECHA]])</f>
        <v>2018-10</v>
      </c>
    </row>
    <row r="8812" spans="1:4" x14ac:dyDescent="0.25">
      <c r="A8812" t="s">
        <v>1451</v>
      </c>
      <c r="B8812">
        <v>360</v>
      </c>
      <c r="C8812" s="54">
        <v>43405</v>
      </c>
      <c r="D8812" s="3" t="str">
        <f>YEAR(Datos_Consumo[[#This Row],[FECHA]])&amp;"-"&amp;MONTH(Datos_Consumo[[#This Row],[FECHA]])</f>
        <v>2018-11</v>
      </c>
    </row>
    <row r="8813" spans="1:4" x14ac:dyDescent="0.25">
      <c r="A8813" t="s">
        <v>1451</v>
      </c>
      <c r="B8813">
        <v>220</v>
      </c>
      <c r="C8813" s="54">
        <v>43435</v>
      </c>
      <c r="D8813" s="3" t="str">
        <f>YEAR(Datos_Consumo[[#This Row],[FECHA]])&amp;"-"&amp;MONTH(Datos_Consumo[[#This Row],[FECHA]])</f>
        <v>2018-12</v>
      </c>
    </row>
    <row r="8814" spans="1:4" x14ac:dyDescent="0.25">
      <c r="A8814" t="s">
        <v>1451</v>
      </c>
      <c r="B8814">
        <v>30</v>
      </c>
      <c r="C8814" s="54">
        <v>43466</v>
      </c>
      <c r="D8814" s="3" t="str">
        <f>YEAR(Datos_Consumo[[#This Row],[FECHA]])&amp;"-"&amp;MONTH(Datos_Consumo[[#This Row],[FECHA]])</f>
        <v>2019-1</v>
      </c>
    </row>
    <row r="8815" spans="1:4" x14ac:dyDescent="0.25">
      <c r="A8815" t="s">
        <v>1452</v>
      </c>
      <c r="B8815">
        <v>400</v>
      </c>
      <c r="C8815" s="54">
        <v>43313</v>
      </c>
      <c r="D8815" s="3" t="str">
        <f>YEAR(Datos_Consumo[[#This Row],[FECHA]])&amp;"-"&amp;MONTH(Datos_Consumo[[#This Row],[FECHA]])</f>
        <v>2018-8</v>
      </c>
    </row>
    <row r="8816" spans="1:4" x14ac:dyDescent="0.25">
      <c r="A8816" t="s">
        <v>1452</v>
      </c>
      <c r="B8816">
        <v>100</v>
      </c>
      <c r="C8816" s="54">
        <v>43344</v>
      </c>
      <c r="D8816" s="3" t="str">
        <f>YEAR(Datos_Consumo[[#This Row],[FECHA]])&amp;"-"&amp;MONTH(Datos_Consumo[[#This Row],[FECHA]])</f>
        <v>2018-9</v>
      </c>
    </row>
    <row r="8817" spans="1:4" x14ac:dyDescent="0.25">
      <c r="A8817" t="s">
        <v>1452</v>
      </c>
      <c r="B8817">
        <v>500</v>
      </c>
      <c r="C8817" s="54">
        <v>43374</v>
      </c>
      <c r="D8817" s="3" t="str">
        <f>YEAR(Datos_Consumo[[#This Row],[FECHA]])&amp;"-"&amp;MONTH(Datos_Consumo[[#This Row],[FECHA]])</f>
        <v>2018-10</v>
      </c>
    </row>
    <row r="8818" spans="1:4" x14ac:dyDescent="0.25">
      <c r="A8818" t="s">
        <v>1452</v>
      </c>
      <c r="B8818">
        <v>400</v>
      </c>
      <c r="C8818" s="54">
        <v>43405</v>
      </c>
      <c r="D8818" s="3" t="str">
        <f>YEAR(Datos_Consumo[[#This Row],[FECHA]])&amp;"-"&amp;MONTH(Datos_Consumo[[#This Row],[FECHA]])</f>
        <v>2018-11</v>
      </c>
    </row>
    <row r="8819" spans="1:4" x14ac:dyDescent="0.25">
      <c r="A8819" t="s">
        <v>1452</v>
      </c>
      <c r="B8819">
        <v>700</v>
      </c>
      <c r="C8819" s="54">
        <v>43435</v>
      </c>
      <c r="D8819" s="3" t="str">
        <f>YEAR(Datos_Consumo[[#This Row],[FECHA]])&amp;"-"&amp;MONTH(Datos_Consumo[[#This Row],[FECHA]])</f>
        <v>2018-12</v>
      </c>
    </row>
    <row r="8820" spans="1:4" x14ac:dyDescent="0.25">
      <c r="A8820" t="s">
        <v>1452</v>
      </c>
      <c r="B8820">
        <v>500</v>
      </c>
      <c r="C8820" s="54">
        <v>43466</v>
      </c>
      <c r="D8820" s="3" t="str">
        <f>YEAR(Datos_Consumo[[#This Row],[FECHA]])&amp;"-"&amp;MONTH(Datos_Consumo[[#This Row],[FECHA]])</f>
        <v>2019-1</v>
      </c>
    </row>
    <row r="8821" spans="1:4" x14ac:dyDescent="0.25">
      <c r="A8821" t="s">
        <v>1453</v>
      </c>
      <c r="B8821">
        <v>100</v>
      </c>
      <c r="C8821" s="54">
        <v>43374</v>
      </c>
      <c r="D8821" s="3" t="str">
        <f>YEAR(Datos_Consumo[[#This Row],[FECHA]])&amp;"-"&amp;MONTH(Datos_Consumo[[#This Row],[FECHA]])</f>
        <v>2018-10</v>
      </c>
    </row>
    <row r="8822" spans="1:4" x14ac:dyDescent="0.25">
      <c r="A8822" t="s">
        <v>1453</v>
      </c>
      <c r="B8822">
        <v>200</v>
      </c>
      <c r="C8822" s="54">
        <v>43405</v>
      </c>
      <c r="D8822" s="3" t="str">
        <f>YEAR(Datos_Consumo[[#This Row],[FECHA]])&amp;"-"&amp;MONTH(Datos_Consumo[[#This Row],[FECHA]])</f>
        <v>2018-11</v>
      </c>
    </row>
    <row r="8823" spans="1:4" x14ac:dyDescent="0.25">
      <c r="A8823" t="s">
        <v>1453</v>
      </c>
      <c r="B8823">
        <v>200</v>
      </c>
      <c r="C8823" s="54">
        <v>43435</v>
      </c>
      <c r="D8823" s="3" t="str">
        <f>YEAR(Datos_Consumo[[#This Row],[FECHA]])&amp;"-"&amp;MONTH(Datos_Consumo[[#This Row],[FECHA]])</f>
        <v>2018-12</v>
      </c>
    </row>
    <row r="8824" spans="1:4" x14ac:dyDescent="0.25">
      <c r="A8824" t="s">
        <v>1453</v>
      </c>
      <c r="B8824">
        <v>400</v>
      </c>
      <c r="C8824" s="54">
        <v>43466</v>
      </c>
      <c r="D8824" s="3" t="str">
        <f>YEAR(Datos_Consumo[[#This Row],[FECHA]])&amp;"-"&amp;MONTH(Datos_Consumo[[#This Row],[FECHA]])</f>
        <v>2019-1</v>
      </c>
    </row>
    <row r="8825" spans="1:4" x14ac:dyDescent="0.25">
      <c r="A8825" t="s">
        <v>3517</v>
      </c>
      <c r="B8825">
        <v>3</v>
      </c>
      <c r="C8825" s="54">
        <v>43374</v>
      </c>
      <c r="D8825" s="3" t="str">
        <f>YEAR(Datos_Consumo[[#This Row],[FECHA]])&amp;"-"&amp;MONTH(Datos_Consumo[[#This Row],[FECHA]])</f>
        <v>2018-10</v>
      </c>
    </row>
    <row r="8826" spans="1:4" x14ac:dyDescent="0.25">
      <c r="A8826" t="s">
        <v>3518</v>
      </c>
      <c r="B8826">
        <v>19</v>
      </c>
      <c r="C8826" s="54">
        <v>43313</v>
      </c>
      <c r="D8826" s="3" t="str">
        <f>YEAR(Datos_Consumo[[#This Row],[FECHA]])&amp;"-"&amp;MONTH(Datos_Consumo[[#This Row],[FECHA]])</f>
        <v>2018-8</v>
      </c>
    </row>
    <row r="8827" spans="1:4" x14ac:dyDescent="0.25">
      <c r="A8827" t="s">
        <v>3518</v>
      </c>
      <c r="B8827">
        <v>11</v>
      </c>
      <c r="C8827" s="54">
        <v>43344</v>
      </c>
      <c r="D8827" s="3" t="str">
        <f>YEAR(Datos_Consumo[[#This Row],[FECHA]])&amp;"-"&amp;MONTH(Datos_Consumo[[#This Row],[FECHA]])</f>
        <v>2018-9</v>
      </c>
    </row>
    <row r="8828" spans="1:4" x14ac:dyDescent="0.25">
      <c r="A8828" t="s">
        <v>3518</v>
      </c>
      <c r="B8828">
        <v>15</v>
      </c>
      <c r="C8828" s="54">
        <v>43374</v>
      </c>
      <c r="D8828" s="3" t="str">
        <f>YEAR(Datos_Consumo[[#This Row],[FECHA]])&amp;"-"&amp;MONTH(Datos_Consumo[[#This Row],[FECHA]])</f>
        <v>2018-10</v>
      </c>
    </row>
    <row r="8829" spans="1:4" x14ac:dyDescent="0.25">
      <c r="A8829" t="s">
        <v>3518</v>
      </c>
      <c r="B8829">
        <v>1</v>
      </c>
      <c r="C8829" s="54">
        <v>43405</v>
      </c>
      <c r="D8829" s="3" t="str">
        <f>YEAR(Datos_Consumo[[#This Row],[FECHA]])&amp;"-"&amp;MONTH(Datos_Consumo[[#This Row],[FECHA]])</f>
        <v>2018-11</v>
      </c>
    </row>
    <row r="8830" spans="1:4" x14ac:dyDescent="0.25">
      <c r="A8830" t="s">
        <v>3518</v>
      </c>
      <c r="B8830">
        <v>7</v>
      </c>
      <c r="C8830" s="54">
        <v>43435</v>
      </c>
      <c r="D8830" s="3" t="str">
        <f>YEAR(Datos_Consumo[[#This Row],[FECHA]])&amp;"-"&amp;MONTH(Datos_Consumo[[#This Row],[FECHA]])</f>
        <v>2018-12</v>
      </c>
    </row>
    <row r="8831" spans="1:4" x14ac:dyDescent="0.25">
      <c r="A8831" t="s">
        <v>3518</v>
      </c>
      <c r="B8831">
        <v>8</v>
      </c>
      <c r="C8831" s="54">
        <v>43466</v>
      </c>
      <c r="D8831" s="3" t="str">
        <f>YEAR(Datos_Consumo[[#This Row],[FECHA]])&amp;"-"&amp;MONTH(Datos_Consumo[[#This Row],[FECHA]])</f>
        <v>2019-1</v>
      </c>
    </row>
    <row r="8832" spans="1:4" x14ac:dyDescent="0.25">
      <c r="A8832" t="s">
        <v>3519</v>
      </c>
      <c r="B8832">
        <v>12</v>
      </c>
      <c r="C8832" s="54">
        <v>43313</v>
      </c>
      <c r="D8832" s="3" t="str">
        <f>YEAR(Datos_Consumo[[#This Row],[FECHA]])&amp;"-"&amp;MONTH(Datos_Consumo[[#This Row],[FECHA]])</f>
        <v>2018-8</v>
      </c>
    </row>
    <row r="8833" spans="1:4" x14ac:dyDescent="0.25">
      <c r="A8833" t="s">
        <v>3519</v>
      </c>
      <c r="B8833">
        <v>28</v>
      </c>
      <c r="C8833" s="54">
        <v>43344</v>
      </c>
      <c r="D8833" s="3" t="str">
        <f>YEAR(Datos_Consumo[[#This Row],[FECHA]])&amp;"-"&amp;MONTH(Datos_Consumo[[#This Row],[FECHA]])</f>
        <v>2018-9</v>
      </c>
    </row>
    <row r="8834" spans="1:4" x14ac:dyDescent="0.25">
      <c r="A8834" t="s">
        <v>3519</v>
      </c>
      <c r="B8834">
        <v>16</v>
      </c>
      <c r="C8834" s="54">
        <v>43374</v>
      </c>
      <c r="D8834" s="3" t="str">
        <f>YEAR(Datos_Consumo[[#This Row],[FECHA]])&amp;"-"&amp;MONTH(Datos_Consumo[[#This Row],[FECHA]])</f>
        <v>2018-10</v>
      </c>
    </row>
    <row r="8835" spans="1:4" x14ac:dyDescent="0.25">
      <c r="A8835" t="s">
        <v>3519</v>
      </c>
      <c r="B8835">
        <v>17</v>
      </c>
      <c r="C8835" s="54">
        <v>43405</v>
      </c>
      <c r="D8835" s="3" t="str">
        <f>YEAR(Datos_Consumo[[#This Row],[FECHA]])&amp;"-"&amp;MONTH(Datos_Consumo[[#This Row],[FECHA]])</f>
        <v>2018-11</v>
      </c>
    </row>
    <row r="8836" spans="1:4" x14ac:dyDescent="0.25">
      <c r="A8836" t="s">
        <v>3519</v>
      </c>
      <c r="B8836">
        <v>3</v>
      </c>
      <c r="C8836" s="54">
        <v>43435</v>
      </c>
      <c r="D8836" s="3" t="str">
        <f>YEAR(Datos_Consumo[[#This Row],[FECHA]])&amp;"-"&amp;MONTH(Datos_Consumo[[#This Row],[FECHA]])</f>
        <v>2018-12</v>
      </c>
    </row>
    <row r="8837" spans="1:4" x14ac:dyDescent="0.25">
      <c r="A8837" t="s">
        <v>3519</v>
      </c>
      <c r="B8837">
        <v>8</v>
      </c>
      <c r="C8837" s="54">
        <v>43466</v>
      </c>
      <c r="D8837" s="3" t="str">
        <f>YEAR(Datos_Consumo[[#This Row],[FECHA]])&amp;"-"&amp;MONTH(Datos_Consumo[[#This Row],[FECHA]])</f>
        <v>2019-1</v>
      </c>
    </row>
    <row r="8838" spans="1:4" x14ac:dyDescent="0.25">
      <c r="A8838" t="s">
        <v>1454</v>
      </c>
      <c r="B8838">
        <v>42</v>
      </c>
      <c r="C8838" s="54">
        <v>43313</v>
      </c>
      <c r="D8838" s="3" t="str">
        <f>YEAR(Datos_Consumo[[#This Row],[FECHA]])&amp;"-"&amp;MONTH(Datos_Consumo[[#This Row],[FECHA]])</f>
        <v>2018-8</v>
      </c>
    </row>
    <row r="8839" spans="1:4" x14ac:dyDescent="0.25">
      <c r="A8839" t="s">
        <v>1454</v>
      </c>
      <c r="B8839">
        <v>17</v>
      </c>
      <c r="C8839" s="54">
        <v>43344</v>
      </c>
      <c r="D8839" s="3" t="str">
        <f>YEAR(Datos_Consumo[[#This Row],[FECHA]])&amp;"-"&amp;MONTH(Datos_Consumo[[#This Row],[FECHA]])</f>
        <v>2018-9</v>
      </c>
    </row>
    <row r="8840" spans="1:4" x14ac:dyDescent="0.25">
      <c r="A8840" t="s">
        <v>1454</v>
      </c>
      <c r="B8840">
        <v>100</v>
      </c>
      <c r="C8840" s="54">
        <v>43374</v>
      </c>
      <c r="D8840" s="3" t="str">
        <f>YEAR(Datos_Consumo[[#This Row],[FECHA]])&amp;"-"&amp;MONTH(Datos_Consumo[[#This Row],[FECHA]])</f>
        <v>2018-10</v>
      </c>
    </row>
    <row r="8841" spans="1:4" x14ac:dyDescent="0.25">
      <c r="A8841" t="s">
        <v>1454</v>
      </c>
      <c r="B8841">
        <v>70</v>
      </c>
      <c r="C8841" s="54">
        <v>43405</v>
      </c>
      <c r="D8841" s="3" t="str">
        <f>YEAR(Datos_Consumo[[#This Row],[FECHA]])&amp;"-"&amp;MONTH(Datos_Consumo[[#This Row],[FECHA]])</f>
        <v>2018-11</v>
      </c>
    </row>
    <row r="8842" spans="1:4" x14ac:dyDescent="0.25">
      <c r="A8842" t="s">
        <v>1454</v>
      </c>
      <c r="B8842">
        <v>24</v>
      </c>
      <c r="C8842" s="54">
        <v>43466</v>
      </c>
      <c r="D8842" s="3" t="str">
        <f>YEAR(Datos_Consumo[[#This Row],[FECHA]])&amp;"-"&amp;MONTH(Datos_Consumo[[#This Row],[FECHA]])</f>
        <v>2019-1</v>
      </c>
    </row>
    <row r="8843" spans="1:4" x14ac:dyDescent="0.25">
      <c r="A8843" t="s">
        <v>3520</v>
      </c>
      <c r="B8843">
        <v>44</v>
      </c>
      <c r="C8843" s="54">
        <v>43313</v>
      </c>
      <c r="D8843" s="3" t="str">
        <f>YEAR(Datos_Consumo[[#This Row],[FECHA]])&amp;"-"&amp;MONTH(Datos_Consumo[[#This Row],[FECHA]])</f>
        <v>2018-8</v>
      </c>
    </row>
    <row r="8844" spans="1:4" x14ac:dyDescent="0.25">
      <c r="A8844" t="s">
        <v>3520</v>
      </c>
      <c r="B8844">
        <v>20</v>
      </c>
      <c r="C8844" s="54">
        <v>43374</v>
      </c>
      <c r="D8844" s="3" t="str">
        <f>YEAR(Datos_Consumo[[#This Row],[FECHA]])&amp;"-"&amp;MONTH(Datos_Consumo[[#This Row],[FECHA]])</f>
        <v>2018-10</v>
      </c>
    </row>
    <row r="8845" spans="1:4" x14ac:dyDescent="0.25">
      <c r="A8845" t="s">
        <v>3520</v>
      </c>
      <c r="B8845">
        <v>20</v>
      </c>
      <c r="C8845" s="54">
        <v>43405</v>
      </c>
      <c r="D8845" s="3" t="str">
        <f>YEAR(Datos_Consumo[[#This Row],[FECHA]])&amp;"-"&amp;MONTH(Datos_Consumo[[#This Row],[FECHA]])</f>
        <v>2018-11</v>
      </c>
    </row>
    <row r="8846" spans="1:4" x14ac:dyDescent="0.25">
      <c r="A8846" t="s">
        <v>3520</v>
      </c>
      <c r="B8846">
        <v>12</v>
      </c>
      <c r="C8846" s="54">
        <v>43435</v>
      </c>
      <c r="D8846" s="3" t="str">
        <f>YEAR(Datos_Consumo[[#This Row],[FECHA]])&amp;"-"&amp;MONTH(Datos_Consumo[[#This Row],[FECHA]])</f>
        <v>2018-12</v>
      </c>
    </row>
    <row r="8847" spans="1:4" x14ac:dyDescent="0.25">
      <c r="A8847" t="s">
        <v>3520</v>
      </c>
      <c r="B8847">
        <v>12</v>
      </c>
      <c r="C8847" s="54">
        <v>43466</v>
      </c>
      <c r="D8847" s="3" t="str">
        <f>YEAR(Datos_Consumo[[#This Row],[FECHA]])&amp;"-"&amp;MONTH(Datos_Consumo[[#This Row],[FECHA]])</f>
        <v>2019-1</v>
      </c>
    </row>
    <row r="8848" spans="1:4" x14ac:dyDescent="0.25">
      <c r="A8848" t="s">
        <v>3521</v>
      </c>
      <c r="B8848">
        <v>4</v>
      </c>
      <c r="C8848" s="54">
        <v>43313</v>
      </c>
      <c r="D8848" s="3" t="str">
        <f>YEAR(Datos_Consumo[[#This Row],[FECHA]])&amp;"-"&amp;MONTH(Datos_Consumo[[#This Row],[FECHA]])</f>
        <v>2018-8</v>
      </c>
    </row>
    <row r="8849" spans="1:4" x14ac:dyDescent="0.25">
      <c r="A8849" t="s">
        <v>3521</v>
      </c>
      <c r="B8849">
        <v>12</v>
      </c>
      <c r="C8849" s="54">
        <v>43374</v>
      </c>
      <c r="D8849" s="3" t="str">
        <f>YEAR(Datos_Consumo[[#This Row],[FECHA]])&amp;"-"&amp;MONTH(Datos_Consumo[[#This Row],[FECHA]])</f>
        <v>2018-10</v>
      </c>
    </row>
    <row r="8850" spans="1:4" x14ac:dyDescent="0.25">
      <c r="A8850" t="s">
        <v>3521</v>
      </c>
      <c r="B8850">
        <v>19</v>
      </c>
      <c r="C8850" s="54">
        <v>43405</v>
      </c>
      <c r="D8850" s="3" t="str">
        <f>YEAR(Datos_Consumo[[#This Row],[FECHA]])&amp;"-"&amp;MONTH(Datos_Consumo[[#This Row],[FECHA]])</f>
        <v>2018-11</v>
      </c>
    </row>
    <row r="8851" spans="1:4" x14ac:dyDescent="0.25">
      <c r="A8851" t="s">
        <v>3521</v>
      </c>
      <c r="B8851">
        <v>1</v>
      </c>
      <c r="C8851" s="54">
        <v>43435</v>
      </c>
      <c r="D8851" s="3" t="str">
        <f>YEAR(Datos_Consumo[[#This Row],[FECHA]])&amp;"-"&amp;MONTH(Datos_Consumo[[#This Row],[FECHA]])</f>
        <v>2018-12</v>
      </c>
    </row>
    <row r="8852" spans="1:4" x14ac:dyDescent="0.25">
      <c r="A8852" t="s">
        <v>1455</v>
      </c>
      <c r="B8852">
        <v>20</v>
      </c>
      <c r="C8852" s="54">
        <v>43313</v>
      </c>
      <c r="D8852" s="3" t="str">
        <f>YEAR(Datos_Consumo[[#This Row],[FECHA]])&amp;"-"&amp;MONTH(Datos_Consumo[[#This Row],[FECHA]])</f>
        <v>2018-8</v>
      </c>
    </row>
    <row r="8853" spans="1:4" x14ac:dyDescent="0.25">
      <c r="A8853" t="s">
        <v>1455</v>
      </c>
      <c r="B8853">
        <v>27</v>
      </c>
      <c r="C8853" s="54">
        <v>43344</v>
      </c>
      <c r="D8853" s="3" t="str">
        <f>YEAR(Datos_Consumo[[#This Row],[FECHA]])&amp;"-"&amp;MONTH(Datos_Consumo[[#This Row],[FECHA]])</f>
        <v>2018-9</v>
      </c>
    </row>
    <row r="8854" spans="1:4" x14ac:dyDescent="0.25">
      <c r="A8854" t="s">
        <v>1455</v>
      </c>
      <c r="B8854">
        <v>40</v>
      </c>
      <c r="C8854" s="54">
        <v>43374</v>
      </c>
      <c r="D8854" s="3" t="str">
        <f>YEAR(Datos_Consumo[[#This Row],[FECHA]])&amp;"-"&amp;MONTH(Datos_Consumo[[#This Row],[FECHA]])</f>
        <v>2018-10</v>
      </c>
    </row>
    <row r="8855" spans="1:4" x14ac:dyDescent="0.25">
      <c r="A8855" t="s">
        <v>1455</v>
      </c>
      <c r="B8855">
        <v>28</v>
      </c>
      <c r="C8855" s="54">
        <v>43405</v>
      </c>
      <c r="D8855" s="3" t="str">
        <f>YEAR(Datos_Consumo[[#This Row],[FECHA]])&amp;"-"&amp;MONTH(Datos_Consumo[[#This Row],[FECHA]])</f>
        <v>2018-11</v>
      </c>
    </row>
    <row r="8856" spans="1:4" x14ac:dyDescent="0.25">
      <c r="A8856" t="s">
        <v>1455</v>
      </c>
      <c r="B8856">
        <v>32</v>
      </c>
      <c r="C8856" s="54">
        <v>43435</v>
      </c>
      <c r="D8856" s="3" t="str">
        <f>YEAR(Datos_Consumo[[#This Row],[FECHA]])&amp;"-"&amp;MONTH(Datos_Consumo[[#This Row],[FECHA]])</f>
        <v>2018-12</v>
      </c>
    </row>
    <row r="8857" spans="1:4" x14ac:dyDescent="0.25">
      <c r="A8857" t="s">
        <v>1455</v>
      </c>
      <c r="B8857">
        <v>14</v>
      </c>
      <c r="C8857" s="54">
        <v>43466</v>
      </c>
      <c r="D8857" s="3" t="str">
        <f>YEAR(Datos_Consumo[[#This Row],[FECHA]])&amp;"-"&amp;MONTH(Datos_Consumo[[#This Row],[FECHA]])</f>
        <v>2019-1</v>
      </c>
    </row>
    <row r="8858" spans="1:4" x14ac:dyDescent="0.25">
      <c r="A8858" t="s">
        <v>3522</v>
      </c>
      <c r="B8858">
        <v>36</v>
      </c>
      <c r="C8858" s="54">
        <v>43313</v>
      </c>
      <c r="D8858" s="3" t="str">
        <f>YEAR(Datos_Consumo[[#This Row],[FECHA]])&amp;"-"&amp;MONTH(Datos_Consumo[[#This Row],[FECHA]])</f>
        <v>2018-8</v>
      </c>
    </row>
    <row r="8859" spans="1:4" x14ac:dyDescent="0.25">
      <c r="A8859" t="s">
        <v>3522</v>
      </c>
      <c r="B8859">
        <v>8</v>
      </c>
      <c r="C8859" s="54">
        <v>43344</v>
      </c>
      <c r="D8859" s="3" t="str">
        <f>YEAR(Datos_Consumo[[#This Row],[FECHA]])&amp;"-"&amp;MONTH(Datos_Consumo[[#This Row],[FECHA]])</f>
        <v>2018-9</v>
      </c>
    </row>
    <row r="8860" spans="1:4" x14ac:dyDescent="0.25">
      <c r="A8860" t="s">
        <v>3522</v>
      </c>
      <c r="B8860">
        <v>21</v>
      </c>
      <c r="C8860" s="54">
        <v>43374</v>
      </c>
      <c r="D8860" s="3" t="str">
        <f>YEAR(Datos_Consumo[[#This Row],[FECHA]])&amp;"-"&amp;MONTH(Datos_Consumo[[#This Row],[FECHA]])</f>
        <v>2018-10</v>
      </c>
    </row>
    <row r="8861" spans="1:4" x14ac:dyDescent="0.25">
      <c r="A8861" t="s">
        <v>3522</v>
      </c>
      <c r="B8861">
        <v>19</v>
      </c>
      <c r="C8861" s="54">
        <v>43405</v>
      </c>
      <c r="D8861" s="3" t="str">
        <f>YEAR(Datos_Consumo[[#This Row],[FECHA]])&amp;"-"&amp;MONTH(Datos_Consumo[[#This Row],[FECHA]])</f>
        <v>2018-11</v>
      </c>
    </row>
    <row r="8862" spans="1:4" x14ac:dyDescent="0.25">
      <c r="A8862" t="s">
        <v>3522</v>
      </c>
      <c r="B8862">
        <v>11</v>
      </c>
      <c r="C8862" s="54">
        <v>43435</v>
      </c>
      <c r="D8862" s="3" t="str">
        <f>YEAR(Datos_Consumo[[#This Row],[FECHA]])&amp;"-"&amp;MONTH(Datos_Consumo[[#This Row],[FECHA]])</f>
        <v>2018-12</v>
      </c>
    </row>
    <row r="8863" spans="1:4" x14ac:dyDescent="0.25">
      <c r="A8863" t="s">
        <v>3522</v>
      </c>
      <c r="B8863">
        <v>20</v>
      </c>
      <c r="C8863" s="54">
        <v>43466</v>
      </c>
      <c r="D8863" s="3" t="str">
        <f>YEAR(Datos_Consumo[[#This Row],[FECHA]])&amp;"-"&amp;MONTH(Datos_Consumo[[#This Row],[FECHA]])</f>
        <v>2019-1</v>
      </c>
    </row>
    <row r="8864" spans="1:4" x14ac:dyDescent="0.25">
      <c r="A8864" t="s">
        <v>1456</v>
      </c>
      <c r="B8864">
        <v>33</v>
      </c>
      <c r="C8864" s="54">
        <v>43313</v>
      </c>
      <c r="D8864" s="3" t="str">
        <f>YEAR(Datos_Consumo[[#This Row],[FECHA]])&amp;"-"&amp;MONTH(Datos_Consumo[[#This Row],[FECHA]])</f>
        <v>2018-8</v>
      </c>
    </row>
    <row r="8865" spans="1:4" x14ac:dyDescent="0.25">
      <c r="A8865" t="s">
        <v>1456</v>
      </c>
      <c r="B8865">
        <v>113</v>
      </c>
      <c r="C8865" s="54">
        <v>43344</v>
      </c>
      <c r="D8865" s="3" t="str">
        <f>YEAR(Datos_Consumo[[#This Row],[FECHA]])&amp;"-"&amp;MONTH(Datos_Consumo[[#This Row],[FECHA]])</f>
        <v>2018-9</v>
      </c>
    </row>
    <row r="8866" spans="1:4" x14ac:dyDescent="0.25">
      <c r="A8866" t="s">
        <v>1456</v>
      </c>
      <c r="B8866">
        <v>58</v>
      </c>
      <c r="C8866" s="54">
        <v>43374</v>
      </c>
      <c r="D8866" s="3" t="str">
        <f>YEAR(Datos_Consumo[[#This Row],[FECHA]])&amp;"-"&amp;MONTH(Datos_Consumo[[#This Row],[FECHA]])</f>
        <v>2018-10</v>
      </c>
    </row>
    <row r="8867" spans="1:4" x14ac:dyDescent="0.25">
      <c r="A8867" t="s">
        <v>1456</v>
      </c>
      <c r="B8867">
        <v>125</v>
      </c>
      <c r="C8867" s="54">
        <v>43405</v>
      </c>
      <c r="D8867" s="3" t="str">
        <f>YEAR(Datos_Consumo[[#This Row],[FECHA]])&amp;"-"&amp;MONTH(Datos_Consumo[[#This Row],[FECHA]])</f>
        <v>2018-11</v>
      </c>
    </row>
    <row r="8868" spans="1:4" x14ac:dyDescent="0.25">
      <c r="A8868" t="s">
        <v>1456</v>
      </c>
      <c r="B8868">
        <v>40</v>
      </c>
      <c r="C8868" s="54">
        <v>43435</v>
      </c>
      <c r="D8868" s="3" t="str">
        <f>YEAR(Datos_Consumo[[#This Row],[FECHA]])&amp;"-"&amp;MONTH(Datos_Consumo[[#This Row],[FECHA]])</f>
        <v>2018-12</v>
      </c>
    </row>
    <row r="8869" spans="1:4" x14ac:dyDescent="0.25">
      <c r="A8869" t="s">
        <v>1456</v>
      </c>
      <c r="B8869">
        <v>39</v>
      </c>
      <c r="C8869" s="54">
        <v>43466</v>
      </c>
      <c r="D8869" s="3" t="str">
        <f>YEAR(Datos_Consumo[[#This Row],[FECHA]])&amp;"-"&amp;MONTH(Datos_Consumo[[#This Row],[FECHA]])</f>
        <v>2019-1</v>
      </c>
    </row>
    <row r="8870" spans="1:4" x14ac:dyDescent="0.25">
      <c r="A8870" t="s">
        <v>1457</v>
      </c>
      <c r="B8870">
        <v>45</v>
      </c>
      <c r="C8870" s="54">
        <v>43313</v>
      </c>
      <c r="D8870" s="3" t="str">
        <f>YEAR(Datos_Consumo[[#This Row],[FECHA]])&amp;"-"&amp;MONTH(Datos_Consumo[[#This Row],[FECHA]])</f>
        <v>2018-8</v>
      </c>
    </row>
    <row r="8871" spans="1:4" x14ac:dyDescent="0.25">
      <c r="A8871" t="s">
        <v>1457</v>
      </c>
      <c r="B8871">
        <v>85</v>
      </c>
      <c r="C8871" s="54">
        <v>43344</v>
      </c>
      <c r="D8871" s="3" t="str">
        <f>YEAR(Datos_Consumo[[#This Row],[FECHA]])&amp;"-"&amp;MONTH(Datos_Consumo[[#This Row],[FECHA]])</f>
        <v>2018-9</v>
      </c>
    </row>
    <row r="8872" spans="1:4" x14ac:dyDescent="0.25">
      <c r="A8872" t="s">
        <v>1457</v>
      </c>
      <c r="B8872">
        <v>110</v>
      </c>
      <c r="C8872" s="54">
        <v>43374</v>
      </c>
      <c r="D8872" s="3" t="str">
        <f>YEAR(Datos_Consumo[[#This Row],[FECHA]])&amp;"-"&amp;MONTH(Datos_Consumo[[#This Row],[FECHA]])</f>
        <v>2018-10</v>
      </c>
    </row>
    <row r="8873" spans="1:4" x14ac:dyDescent="0.25">
      <c r="A8873" t="s">
        <v>1457</v>
      </c>
      <c r="B8873">
        <v>86</v>
      </c>
      <c r="C8873" s="54">
        <v>43405</v>
      </c>
      <c r="D8873" s="3" t="str">
        <f>YEAR(Datos_Consumo[[#This Row],[FECHA]])&amp;"-"&amp;MONTH(Datos_Consumo[[#This Row],[FECHA]])</f>
        <v>2018-11</v>
      </c>
    </row>
    <row r="8874" spans="1:4" x14ac:dyDescent="0.25">
      <c r="A8874" t="s">
        <v>1457</v>
      </c>
      <c r="B8874">
        <v>24</v>
      </c>
      <c r="C8874" s="54">
        <v>43435</v>
      </c>
      <c r="D8874" s="3" t="str">
        <f>YEAR(Datos_Consumo[[#This Row],[FECHA]])&amp;"-"&amp;MONTH(Datos_Consumo[[#This Row],[FECHA]])</f>
        <v>2018-12</v>
      </c>
    </row>
    <row r="8875" spans="1:4" x14ac:dyDescent="0.25">
      <c r="A8875" t="s">
        <v>1457</v>
      </c>
      <c r="B8875">
        <v>30</v>
      </c>
      <c r="C8875" s="54">
        <v>43466</v>
      </c>
      <c r="D8875" s="3" t="str">
        <f>YEAR(Datos_Consumo[[#This Row],[FECHA]])&amp;"-"&amp;MONTH(Datos_Consumo[[#This Row],[FECHA]])</f>
        <v>2019-1</v>
      </c>
    </row>
    <row r="8876" spans="1:4" x14ac:dyDescent="0.25">
      <c r="A8876" t="s">
        <v>3523</v>
      </c>
      <c r="B8876">
        <v>8</v>
      </c>
      <c r="C8876" s="54">
        <v>43313</v>
      </c>
      <c r="D8876" s="3" t="str">
        <f>YEAR(Datos_Consumo[[#This Row],[FECHA]])&amp;"-"&amp;MONTH(Datos_Consumo[[#This Row],[FECHA]])</f>
        <v>2018-8</v>
      </c>
    </row>
    <row r="8877" spans="1:4" x14ac:dyDescent="0.25">
      <c r="A8877" t="s">
        <v>3523</v>
      </c>
      <c r="B8877">
        <v>21</v>
      </c>
      <c r="C8877" s="54">
        <v>43344</v>
      </c>
      <c r="D8877" s="3" t="str">
        <f>YEAR(Datos_Consumo[[#This Row],[FECHA]])&amp;"-"&amp;MONTH(Datos_Consumo[[#This Row],[FECHA]])</f>
        <v>2018-9</v>
      </c>
    </row>
    <row r="8878" spans="1:4" x14ac:dyDescent="0.25">
      <c r="A8878" t="s">
        <v>3523</v>
      </c>
      <c r="B8878">
        <v>18</v>
      </c>
      <c r="C8878" s="54">
        <v>43374</v>
      </c>
      <c r="D8878" s="3" t="str">
        <f>YEAR(Datos_Consumo[[#This Row],[FECHA]])&amp;"-"&amp;MONTH(Datos_Consumo[[#This Row],[FECHA]])</f>
        <v>2018-10</v>
      </c>
    </row>
    <row r="8879" spans="1:4" x14ac:dyDescent="0.25">
      <c r="A8879" t="s">
        <v>3523</v>
      </c>
      <c r="B8879">
        <v>30</v>
      </c>
      <c r="C8879" s="54">
        <v>43405</v>
      </c>
      <c r="D8879" s="3" t="str">
        <f>YEAR(Datos_Consumo[[#This Row],[FECHA]])&amp;"-"&amp;MONTH(Datos_Consumo[[#This Row],[FECHA]])</f>
        <v>2018-11</v>
      </c>
    </row>
    <row r="8880" spans="1:4" x14ac:dyDescent="0.25">
      <c r="A8880" t="s">
        <v>3523</v>
      </c>
      <c r="B8880">
        <v>12</v>
      </c>
      <c r="C8880" s="54">
        <v>43435</v>
      </c>
      <c r="D8880" s="3" t="str">
        <f>YEAR(Datos_Consumo[[#This Row],[FECHA]])&amp;"-"&amp;MONTH(Datos_Consumo[[#This Row],[FECHA]])</f>
        <v>2018-12</v>
      </c>
    </row>
    <row r="8881" spans="1:4" x14ac:dyDescent="0.25">
      <c r="A8881" t="s">
        <v>3523</v>
      </c>
      <c r="B8881">
        <v>6</v>
      </c>
      <c r="C8881" s="54">
        <v>43466</v>
      </c>
      <c r="D8881" s="3" t="str">
        <f>YEAR(Datos_Consumo[[#This Row],[FECHA]])&amp;"-"&amp;MONTH(Datos_Consumo[[#This Row],[FECHA]])</f>
        <v>2019-1</v>
      </c>
    </row>
    <row r="8882" spans="1:4" x14ac:dyDescent="0.25">
      <c r="A8882" t="s">
        <v>1458</v>
      </c>
      <c r="B8882">
        <v>53</v>
      </c>
      <c r="C8882" s="54">
        <v>43313</v>
      </c>
      <c r="D8882" s="3" t="str">
        <f>YEAR(Datos_Consumo[[#This Row],[FECHA]])&amp;"-"&amp;MONTH(Datos_Consumo[[#This Row],[FECHA]])</f>
        <v>2018-8</v>
      </c>
    </row>
    <row r="8883" spans="1:4" x14ac:dyDescent="0.25">
      <c r="A8883" t="s">
        <v>1458</v>
      </c>
      <c r="B8883">
        <v>39</v>
      </c>
      <c r="C8883" s="54">
        <v>43344</v>
      </c>
      <c r="D8883" s="3" t="str">
        <f>YEAR(Datos_Consumo[[#This Row],[FECHA]])&amp;"-"&amp;MONTH(Datos_Consumo[[#This Row],[FECHA]])</f>
        <v>2018-9</v>
      </c>
    </row>
    <row r="8884" spans="1:4" x14ac:dyDescent="0.25">
      <c r="A8884" t="s">
        <v>1458</v>
      </c>
      <c r="B8884">
        <v>215</v>
      </c>
      <c r="C8884" s="54">
        <v>43374</v>
      </c>
      <c r="D8884" s="3" t="str">
        <f>YEAR(Datos_Consumo[[#This Row],[FECHA]])&amp;"-"&amp;MONTH(Datos_Consumo[[#This Row],[FECHA]])</f>
        <v>2018-10</v>
      </c>
    </row>
    <row r="8885" spans="1:4" x14ac:dyDescent="0.25">
      <c r="A8885" t="s">
        <v>1458</v>
      </c>
      <c r="B8885">
        <v>85</v>
      </c>
      <c r="C8885" s="54">
        <v>43405</v>
      </c>
      <c r="D8885" s="3" t="str">
        <f>YEAR(Datos_Consumo[[#This Row],[FECHA]])&amp;"-"&amp;MONTH(Datos_Consumo[[#This Row],[FECHA]])</f>
        <v>2018-11</v>
      </c>
    </row>
    <row r="8886" spans="1:4" x14ac:dyDescent="0.25">
      <c r="A8886" t="s">
        <v>1458</v>
      </c>
      <c r="B8886">
        <v>39</v>
      </c>
      <c r="C8886" s="54">
        <v>43435</v>
      </c>
      <c r="D8886" s="3" t="str">
        <f>YEAR(Datos_Consumo[[#This Row],[FECHA]])&amp;"-"&amp;MONTH(Datos_Consumo[[#This Row],[FECHA]])</f>
        <v>2018-12</v>
      </c>
    </row>
    <row r="8887" spans="1:4" x14ac:dyDescent="0.25">
      <c r="A8887" t="s">
        <v>1458</v>
      </c>
      <c r="B8887">
        <v>45</v>
      </c>
      <c r="C8887" s="54">
        <v>43466</v>
      </c>
      <c r="D8887" s="3" t="str">
        <f>YEAR(Datos_Consumo[[#This Row],[FECHA]])&amp;"-"&amp;MONTH(Datos_Consumo[[#This Row],[FECHA]])</f>
        <v>2019-1</v>
      </c>
    </row>
    <row r="8888" spans="1:4" x14ac:dyDescent="0.25">
      <c r="A8888" t="s">
        <v>1459</v>
      </c>
      <c r="B8888">
        <v>6</v>
      </c>
      <c r="C8888" s="54">
        <v>43313</v>
      </c>
      <c r="D8888" s="3" t="str">
        <f>YEAR(Datos_Consumo[[#This Row],[FECHA]])&amp;"-"&amp;MONTH(Datos_Consumo[[#This Row],[FECHA]])</f>
        <v>2018-8</v>
      </c>
    </row>
    <row r="8889" spans="1:4" x14ac:dyDescent="0.25">
      <c r="A8889" t="s">
        <v>1459</v>
      </c>
      <c r="B8889">
        <v>24</v>
      </c>
      <c r="C8889" s="54">
        <v>43405</v>
      </c>
      <c r="D8889" s="3" t="str">
        <f>YEAR(Datos_Consumo[[#This Row],[FECHA]])&amp;"-"&amp;MONTH(Datos_Consumo[[#This Row],[FECHA]])</f>
        <v>2018-11</v>
      </c>
    </row>
    <row r="8890" spans="1:4" x14ac:dyDescent="0.25">
      <c r="A8890" t="s">
        <v>1459</v>
      </c>
      <c r="B8890">
        <v>3</v>
      </c>
      <c r="C8890" s="54">
        <v>43466</v>
      </c>
      <c r="D8890" s="3" t="str">
        <f>YEAR(Datos_Consumo[[#This Row],[FECHA]])&amp;"-"&amp;MONTH(Datos_Consumo[[#This Row],[FECHA]])</f>
        <v>2019-1</v>
      </c>
    </row>
    <row r="8891" spans="1:4" x14ac:dyDescent="0.25">
      <c r="A8891" t="s">
        <v>1460</v>
      </c>
      <c r="B8891">
        <v>60</v>
      </c>
      <c r="C8891" s="54">
        <v>43466</v>
      </c>
      <c r="D8891" s="3" t="str">
        <f>YEAR(Datos_Consumo[[#This Row],[FECHA]])&amp;"-"&amp;MONTH(Datos_Consumo[[#This Row],[FECHA]])</f>
        <v>2019-1</v>
      </c>
    </row>
    <row r="8892" spans="1:4" x14ac:dyDescent="0.25">
      <c r="A8892" t="s">
        <v>1461</v>
      </c>
      <c r="B8892">
        <v>30</v>
      </c>
      <c r="C8892" s="54">
        <v>43313</v>
      </c>
      <c r="D8892" s="3" t="str">
        <f>YEAR(Datos_Consumo[[#This Row],[FECHA]])&amp;"-"&amp;MONTH(Datos_Consumo[[#This Row],[FECHA]])</f>
        <v>2018-8</v>
      </c>
    </row>
    <row r="8893" spans="1:4" x14ac:dyDescent="0.25">
      <c r="A8893" t="s">
        <v>1461</v>
      </c>
      <c r="B8893">
        <v>8</v>
      </c>
      <c r="C8893" s="54">
        <v>43344</v>
      </c>
      <c r="D8893" s="3" t="str">
        <f>YEAR(Datos_Consumo[[#This Row],[FECHA]])&amp;"-"&amp;MONTH(Datos_Consumo[[#This Row],[FECHA]])</f>
        <v>2018-9</v>
      </c>
    </row>
    <row r="8894" spans="1:4" x14ac:dyDescent="0.25">
      <c r="A8894" t="s">
        <v>1461</v>
      </c>
      <c r="B8894">
        <v>22</v>
      </c>
      <c r="C8894" s="54">
        <v>43374</v>
      </c>
      <c r="D8894" s="3" t="str">
        <f>YEAR(Datos_Consumo[[#This Row],[FECHA]])&amp;"-"&amp;MONTH(Datos_Consumo[[#This Row],[FECHA]])</f>
        <v>2018-10</v>
      </c>
    </row>
    <row r="8895" spans="1:4" x14ac:dyDescent="0.25">
      <c r="A8895" t="s">
        <v>1461</v>
      </c>
      <c r="B8895">
        <v>33</v>
      </c>
      <c r="C8895" s="54">
        <v>43405</v>
      </c>
      <c r="D8895" s="3" t="str">
        <f>YEAR(Datos_Consumo[[#This Row],[FECHA]])&amp;"-"&amp;MONTH(Datos_Consumo[[#This Row],[FECHA]])</f>
        <v>2018-11</v>
      </c>
    </row>
    <row r="8896" spans="1:4" x14ac:dyDescent="0.25">
      <c r="A8896" t="s">
        <v>1461</v>
      </c>
      <c r="B8896">
        <v>38</v>
      </c>
      <c r="C8896" s="54">
        <v>43435</v>
      </c>
      <c r="D8896" s="3" t="str">
        <f>YEAR(Datos_Consumo[[#This Row],[FECHA]])&amp;"-"&amp;MONTH(Datos_Consumo[[#This Row],[FECHA]])</f>
        <v>2018-12</v>
      </c>
    </row>
    <row r="8897" spans="1:4" x14ac:dyDescent="0.25">
      <c r="A8897" t="s">
        <v>1461</v>
      </c>
      <c r="B8897">
        <v>42</v>
      </c>
      <c r="C8897" s="54">
        <v>43466</v>
      </c>
      <c r="D8897" s="3" t="str">
        <f>YEAR(Datos_Consumo[[#This Row],[FECHA]])&amp;"-"&amp;MONTH(Datos_Consumo[[#This Row],[FECHA]])</f>
        <v>2019-1</v>
      </c>
    </row>
    <row r="8898" spans="1:4" x14ac:dyDescent="0.25">
      <c r="A8898" t="s">
        <v>3524</v>
      </c>
      <c r="B8898">
        <v>2</v>
      </c>
      <c r="C8898" s="54">
        <v>43313</v>
      </c>
      <c r="D8898" s="3" t="str">
        <f>YEAR(Datos_Consumo[[#This Row],[FECHA]])&amp;"-"&amp;MONTH(Datos_Consumo[[#This Row],[FECHA]])</f>
        <v>2018-8</v>
      </c>
    </row>
    <row r="8899" spans="1:4" x14ac:dyDescent="0.25">
      <c r="A8899" t="s">
        <v>3524</v>
      </c>
      <c r="B8899">
        <v>2</v>
      </c>
      <c r="C8899" s="54">
        <v>43344</v>
      </c>
      <c r="D8899" s="3" t="str">
        <f>YEAR(Datos_Consumo[[#This Row],[FECHA]])&amp;"-"&amp;MONTH(Datos_Consumo[[#This Row],[FECHA]])</f>
        <v>2018-9</v>
      </c>
    </row>
    <row r="8900" spans="1:4" x14ac:dyDescent="0.25">
      <c r="A8900" t="s">
        <v>3524</v>
      </c>
      <c r="B8900">
        <v>20</v>
      </c>
      <c r="C8900" s="54">
        <v>43374</v>
      </c>
      <c r="D8900" s="3" t="str">
        <f>YEAR(Datos_Consumo[[#This Row],[FECHA]])&amp;"-"&amp;MONTH(Datos_Consumo[[#This Row],[FECHA]])</f>
        <v>2018-10</v>
      </c>
    </row>
    <row r="8901" spans="1:4" x14ac:dyDescent="0.25">
      <c r="A8901" t="s">
        <v>3524</v>
      </c>
      <c r="B8901">
        <v>14</v>
      </c>
      <c r="C8901" s="54">
        <v>43405</v>
      </c>
      <c r="D8901" s="3" t="str">
        <f>YEAR(Datos_Consumo[[#This Row],[FECHA]])&amp;"-"&amp;MONTH(Datos_Consumo[[#This Row],[FECHA]])</f>
        <v>2018-11</v>
      </c>
    </row>
    <row r="8902" spans="1:4" x14ac:dyDescent="0.25">
      <c r="A8902" t="s">
        <v>3524</v>
      </c>
      <c r="B8902">
        <v>11</v>
      </c>
      <c r="C8902" s="54">
        <v>43435</v>
      </c>
      <c r="D8902" s="3" t="str">
        <f>YEAR(Datos_Consumo[[#This Row],[FECHA]])&amp;"-"&amp;MONTH(Datos_Consumo[[#This Row],[FECHA]])</f>
        <v>2018-12</v>
      </c>
    </row>
    <row r="8903" spans="1:4" x14ac:dyDescent="0.25">
      <c r="A8903" t="s">
        <v>3524</v>
      </c>
      <c r="B8903">
        <v>1</v>
      </c>
      <c r="C8903" s="54">
        <v>43466</v>
      </c>
      <c r="D8903" s="3" t="str">
        <f>YEAR(Datos_Consumo[[#This Row],[FECHA]])&amp;"-"&amp;MONTH(Datos_Consumo[[#This Row],[FECHA]])</f>
        <v>2019-1</v>
      </c>
    </row>
    <row r="8904" spans="1:4" x14ac:dyDescent="0.25">
      <c r="A8904" t="s">
        <v>3525</v>
      </c>
      <c r="B8904">
        <v>3</v>
      </c>
      <c r="C8904" s="54">
        <v>43313</v>
      </c>
      <c r="D8904" s="3" t="str">
        <f>YEAR(Datos_Consumo[[#This Row],[FECHA]])&amp;"-"&amp;MONTH(Datos_Consumo[[#This Row],[FECHA]])</f>
        <v>2018-8</v>
      </c>
    </row>
    <row r="8905" spans="1:4" x14ac:dyDescent="0.25">
      <c r="A8905" t="s">
        <v>3525</v>
      </c>
      <c r="B8905">
        <v>3</v>
      </c>
      <c r="C8905" s="54">
        <v>43344</v>
      </c>
      <c r="D8905" s="3" t="str">
        <f>YEAR(Datos_Consumo[[#This Row],[FECHA]])&amp;"-"&amp;MONTH(Datos_Consumo[[#This Row],[FECHA]])</f>
        <v>2018-9</v>
      </c>
    </row>
    <row r="8906" spans="1:4" x14ac:dyDescent="0.25">
      <c r="A8906" t="s">
        <v>3525</v>
      </c>
      <c r="B8906">
        <v>4</v>
      </c>
      <c r="C8906" s="54">
        <v>43405</v>
      </c>
      <c r="D8906" s="3" t="str">
        <f>YEAR(Datos_Consumo[[#This Row],[FECHA]])&amp;"-"&amp;MONTH(Datos_Consumo[[#This Row],[FECHA]])</f>
        <v>2018-11</v>
      </c>
    </row>
    <row r="8907" spans="1:4" x14ac:dyDescent="0.25">
      <c r="A8907" t="s">
        <v>3525</v>
      </c>
      <c r="B8907">
        <v>12</v>
      </c>
      <c r="C8907" s="54">
        <v>43466</v>
      </c>
      <c r="D8907" s="3" t="str">
        <f>YEAR(Datos_Consumo[[#This Row],[FECHA]])&amp;"-"&amp;MONTH(Datos_Consumo[[#This Row],[FECHA]])</f>
        <v>2019-1</v>
      </c>
    </row>
    <row r="8908" spans="1:4" x14ac:dyDescent="0.25">
      <c r="A8908" t="s">
        <v>1462</v>
      </c>
      <c r="B8908">
        <v>34</v>
      </c>
      <c r="C8908" s="54">
        <v>43313</v>
      </c>
      <c r="D8908" s="3" t="str">
        <f>YEAR(Datos_Consumo[[#This Row],[FECHA]])&amp;"-"&amp;MONTH(Datos_Consumo[[#This Row],[FECHA]])</f>
        <v>2018-8</v>
      </c>
    </row>
    <row r="8909" spans="1:4" x14ac:dyDescent="0.25">
      <c r="A8909" t="s">
        <v>1462</v>
      </c>
      <c r="B8909">
        <v>255</v>
      </c>
      <c r="C8909" s="54">
        <v>43344</v>
      </c>
      <c r="D8909" s="3" t="str">
        <f>YEAR(Datos_Consumo[[#This Row],[FECHA]])&amp;"-"&amp;MONTH(Datos_Consumo[[#This Row],[FECHA]])</f>
        <v>2018-9</v>
      </c>
    </row>
    <row r="8910" spans="1:4" x14ac:dyDescent="0.25">
      <c r="A8910" t="s">
        <v>1462</v>
      </c>
      <c r="B8910">
        <v>31</v>
      </c>
      <c r="C8910" s="54">
        <v>43374</v>
      </c>
      <c r="D8910" s="3" t="str">
        <f>YEAR(Datos_Consumo[[#This Row],[FECHA]])&amp;"-"&amp;MONTH(Datos_Consumo[[#This Row],[FECHA]])</f>
        <v>2018-10</v>
      </c>
    </row>
    <row r="8911" spans="1:4" x14ac:dyDescent="0.25">
      <c r="A8911" t="s">
        <v>1462</v>
      </c>
      <c r="B8911">
        <v>35</v>
      </c>
      <c r="C8911" s="54">
        <v>43405</v>
      </c>
      <c r="D8911" s="3" t="str">
        <f>YEAR(Datos_Consumo[[#This Row],[FECHA]])&amp;"-"&amp;MONTH(Datos_Consumo[[#This Row],[FECHA]])</f>
        <v>2018-11</v>
      </c>
    </row>
    <row r="8912" spans="1:4" x14ac:dyDescent="0.25">
      <c r="A8912" t="s">
        <v>1462</v>
      </c>
      <c r="B8912">
        <v>39</v>
      </c>
      <c r="C8912" s="54">
        <v>43435</v>
      </c>
      <c r="D8912" s="3" t="str">
        <f>YEAR(Datos_Consumo[[#This Row],[FECHA]])&amp;"-"&amp;MONTH(Datos_Consumo[[#This Row],[FECHA]])</f>
        <v>2018-12</v>
      </c>
    </row>
    <row r="8913" spans="1:4" x14ac:dyDescent="0.25">
      <c r="A8913" t="s">
        <v>1462</v>
      </c>
      <c r="B8913">
        <v>18</v>
      </c>
      <c r="C8913" s="54">
        <v>43466</v>
      </c>
      <c r="D8913" s="3" t="str">
        <f>YEAR(Datos_Consumo[[#This Row],[FECHA]])&amp;"-"&amp;MONTH(Datos_Consumo[[#This Row],[FECHA]])</f>
        <v>2019-1</v>
      </c>
    </row>
    <row r="8914" spans="1:4" x14ac:dyDescent="0.25">
      <c r="A8914" t="s">
        <v>1463</v>
      </c>
      <c r="B8914">
        <v>24</v>
      </c>
      <c r="C8914" s="54">
        <v>43313</v>
      </c>
      <c r="D8914" s="3" t="str">
        <f>YEAR(Datos_Consumo[[#This Row],[FECHA]])&amp;"-"&amp;MONTH(Datos_Consumo[[#This Row],[FECHA]])</f>
        <v>2018-8</v>
      </c>
    </row>
    <row r="8915" spans="1:4" x14ac:dyDescent="0.25">
      <c r="A8915" t="s">
        <v>1463</v>
      </c>
      <c r="B8915">
        <v>55</v>
      </c>
      <c r="C8915" s="54">
        <v>43344</v>
      </c>
      <c r="D8915" s="3" t="str">
        <f>YEAR(Datos_Consumo[[#This Row],[FECHA]])&amp;"-"&amp;MONTH(Datos_Consumo[[#This Row],[FECHA]])</f>
        <v>2018-9</v>
      </c>
    </row>
    <row r="8916" spans="1:4" x14ac:dyDescent="0.25">
      <c r="A8916" t="s">
        <v>1463</v>
      </c>
      <c r="B8916">
        <v>48</v>
      </c>
      <c r="C8916" s="54">
        <v>43374</v>
      </c>
      <c r="D8916" s="3" t="str">
        <f>YEAR(Datos_Consumo[[#This Row],[FECHA]])&amp;"-"&amp;MONTH(Datos_Consumo[[#This Row],[FECHA]])</f>
        <v>2018-10</v>
      </c>
    </row>
    <row r="8917" spans="1:4" x14ac:dyDescent="0.25">
      <c r="A8917" t="s">
        <v>1463</v>
      </c>
      <c r="B8917">
        <v>56</v>
      </c>
      <c r="C8917" s="54">
        <v>43405</v>
      </c>
      <c r="D8917" s="3" t="str">
        <f>YEAR(Datos_Consumo[[#This Row],[FECHA]])&amp;"-"&amp;MONTH(Datos_Consumo[[#This Row],[FECHA]])</f>
        <v>2018-11</v>
      </c>
    </row>
    <row r="8918" spans="1:4" x14ac:dyDescent="0.25">
      <c r="A8918" t="s">
        <v>1463</v>
      </c>
      <c r="B8918">
        <v>73</v>
      </c>
      <c r="C8918" s="54">
        <v>43435</v>
      </c>
      <c r="D8918" s="3" t="str">
        <f>YEAR(Datos_Consumo[[#This Row],[FECHA]])&amp;"-"&amp;MONTH(Datos_Consumo[[#This Row],[FECHA]])</f>
        <v>2018-12</v>
      </c>
    </row>
    <row r="8919" spans="1:4" x14ac:dyDescent="0.25">
      <c r="A8919" t="s">
        <v>1463</v>
      </c>
      <c r="B8919">
        <v>31</v>
      </c>
      <c r="C8919" s="54">
        <v>43466</v>
      </c>
      <c r="D8919" s="3" t="str">
        <f>YEAR(Datos_Consumo[[#This Row],[FECHA]])&amp;"-"&amp;MONTH(Datos_Consumo[[#This Row],[FECHA]])</f>
        <v>2019-1</v>
      </c>
    </row>
    <row r="8920" spans="1:4" x14ac:dyDescent="0.25">
      <c r="A8920" t="s">
        <v>3526</v>
      </c>
      <c r="B8920">
        <v>20</v>
      </c>
      <c r="C8920" s="54">
        <v>43313</v>
      </c>
      <c r="D8920" s="3" t="str">
        <f>YEAR(Datos_Consumo[[#This Row],[FECHA]])&amp;"-"&amp;MONTH(Datos_Consumo[[#This Row],[FECHA]])</f>
        <v>2018-8</v>
      </c>
    </row>
    <row r="8921" spans="1:4" x14ac:dyDescent="0.25">
      <c r="A8921" t="s">
        <v>3526</v>
      </c>
      <c r="B8921">
        <v>11</v>
      </c>
      <c r="C8921" s="54">
        <v>43344</v>
      </c>
      <c r="D8921" s="3" t="str">
        <f>YEAR(Datos_Consumo[[#This Row],[FECHA]])&amp;"-"&amp;MONTH(Datos_Consumo[[#This Row],[FECHA]])</f>
        <v>2018-9</v>
      </c>
    </row>
    <row r="8922" spans="1:4" x14ac:dyDescent="0.25">
      <c r="A8922" t="s">
        <v>3526</v>
      </c>
      <c r="B8922">
        <v>15</v>
      </c>
      <c r="C8922" s="54">
        <v>43405</v>
      </c>
      <c r="D8922" s="3" t="str">
        <f>YEAR(Datos_Consumo[[#This Row],[FECHA]])&amp;"-"&amp;MONTH(Datos_Consumo[[#This Row],[FECHA]])</f>
        <v>2018-11</v>
      </c>
    </row>
    <row r="8923" spans="1:4" x14ac:dyDescent="0.25">
      <c r="A8923" t="s">
        <v>3526</v>
      </c>
      <c r="B8923">
        <v>5</v>
      </c>
      <c r="C8923" s="54">
        <v>43435</v>
      </c>
      <c r="D8923" s="3" t="str">
        <f>YEAR(Datos_Consumo[[#This Row],[FECHA]])&amp;"-"&amp;MONTH(Datos_Consumo[[#This Row],[FECHA]])</f>
        <v>2018-12</v>
      </c>
    </row>
    <row r="8924" spans="1:4" x14ac:dyDescent="0.25">
      <c r="A8924" t="s">
        <v>3527</v>
      </c>
      <c r="B8924">
        <v>3</v>
      </c>
      <c r="C8924" s="54">
        <v>43374</v>
      </c>
      <c r="D8924" s="3" t="str">
        <f>YEAR(Datos_Consumo[[#This Row],[FECHA]])&amp;"-"&amp;MONTH(Datos_Consumo[[#This Row],[FECHA]])</f>
        <v>2018-10</v>
      </c>
    </row>
    <row r="8925" spans="1:4" x14ac:dyDescent="0.25">
      <c r="A8925" t="s">
        <v>3528</v>
      </c>
      <c r="B8925">
        <v>4</v>
      </c>
      <c r="C8925" s="54">
        <v>43344</v>
      </c>
      <c r="D8925" s="3" t="str">
        <f>YEAR(Datos_Consumo[[#This Row],[FECHA]])&amp;"-"&amp;MONTH(Datos_Consumo[[#This Row],[FECHA]])</f>
        <v>2018-9</v>
      </c>
    </row>
    <row r="8926" spans="1:4" x14ac:dyDescent="0.25">
      <c r="A8926" t="s">
        <v>3528</v>
      </c>
      <c r="B8926">
        <v>10</v>
      </c>
      <c r="C8926" s="54">
        <v>43405</v>
      </c>
      <c r="D8926" s="3" t="str">
        <f>YEAR(Datos_Consumo[[#This Row],[FECHA]])&amp;"-"&amp;MONTH(Datos_Consumo[[#This Row],[FECHA]])</f>
        <v>2018-11</v>
      </c>
    </row>
    <row r="8927" spans="1:4" x14ac:dyDescent="0.25">
      <c r="A8927" t="s">
        <v>3529</v>
      </c>
      <c r="B8927">
        <v>48</v>
      </c>
      <c r="C8927" s="54">
        <v>43313</v>
      </c>
      <c r="D8927" s="3" t="str">
        <f>YEAR(Datos_Consumo[[#This Row],[FECHA]])&amp;"-"&amp;MONTH(Datos_Consumo[[#This Row],[FECHA]])</f>
        <v>2018-8</v>
      </c>
    </row>
    <row r="8928" spans="1:4" x14ac:dyDescent="0.25">
      <c r="A8928" t="s">
        <v>3529</v>
      </c>
      <c r="B8928">
        <v>48</v>
      </c>
      <c r="C8928" s="54">
        <v>43344</v>
      </c>
      <c r="D8928" s="3" t="str">
        <f>YEAR(Datos_Consumo[[#This Row],[FECHA]])&amp;"-"&amp;MONTH(Datos_Consumo[[#This Row],[FECHA]])</f>
        <v>2018-9</v>
      </c>
    </row>
    <row r="8929" spans="1:4" x14ac:dyDescent="0.25">
      <c r="A8929" t="s">
        <v>3529</v>
      </c>
      <c r="B8929">
        <v>78</v>
      </c>
      <c r="C8929" s="54">
        <v>43374</v>
      </c>
      <c r="D8929" s="3" t="str">
        <f>YEAR(Datos_Consumo[[#This Row],[FECHA]])&amp;"-"&amp;MONTH(Datos_Consumo[[#This Row],[FECHA]])</f>
        <v>2018-10</v>
      </c>
    </row>
    <row r="8930" spans="1:4" x14ac:dyDescent="0.25">
      <c r="A8930" t="s">
        <v>3529</v>
      </c>
      <c r="B8930">
        <v>18</v>
      </c>
      <c r="C8930" s="54">
        <v>43405</v>
      </c>
      <c r="D8930" s="3" t="str">
        <f>YEAR(Datos_Consumo[[#This Row],[FECHA]])&amp;"-"&amp;MONTH(Datos_Consumo[[#This Row],[FECHA]])</f>
        <v>2018-11</v>
      </c>
    </row>
    <row r="8931" spans="1:4" x14ac:dyDescent="0.25">
      <c r="A8931" t="s">
        <v>3529</v>
      </c>
      <c r="B8931">
        <v>12</v>
      </c>
      <c r="C8931" s="54">
        <v>43435</v>
      </c>
      <c r="D8931" s="3" t="str">
        <f>YEAR(Datos_Consumo[[#This Row],[FECHA]])&amp;"-"&amp;MONTH(Datos_Consumo[[#This Row],[FECHA]])</f>
        <v>2018-12</v>
      </c>
    </row>
    <row r="8932" spans="1:4" x14ac:dyDescent="0.25">
      <c r="A8932" t="s">
        <v>3529</v>
      </c>
      <c r="B8932">
        <v>30</v>
      </c>
      <c r="C8932" s="54">
        <v>43466</v>
      </c>
      <c r="D8932" s="3" t="str">
        <f>YEAR(Datos_Consumo[[#This Row],[FECHA]])&amp;"-"&amp;MONTH(Datos_Consumo[[#This Row],[FECHA]])</f>
        <v>2019-1</v>
      </c>
    </row>
    <row r="8933" spans="1:4" x14ac:dyDescent="0.25">
      <c r="A8933" t="s">
        <v>1464</v>
      </c>
      <c r="B8933">
        <v>19</v>
      </c>
      <c r="C8933" s="54">
        <v>43313</v>
      </c>
      <c r="D8933" s="3" t="str">
        <f>YEAR(Datos_Consumo[[#This Row],[FECHA]])&amp;"-"&amp;MONTH(Datos_Consumo[[#This Row],[FECHA]])</f>
        <v>2018-8</v>
      </c>
    </row>
    <row r="8934" spans="1:4" x14ac:dyDescent="0.25">
      <c r="A8934" t="s">
        <v>1464</v>
      </c>
      <c r="B8934">
        <v>46</v>
      </c>
      <c r="C8934" s="54">
        <v>43344</v>
      </c>
      <c r="D8934" s="3" t="str">
        <f>YEAR(Datos_Consumo[[#This Row],[FECHA]])&amp;"-"&amp;MONTH(Datos_Consumo[[#This Row],[FECHA]])</f>
        <v>2018-9</v>
      </c>
    </row>
    <row r="8935" spans="1:4" x14ac:dyDescent="0.25">
      <c r="A8935" t="s">
        <v>1464</v>
      </c>
      <c r="B8935">
        <v>17</v>
      </c>
      <c r="C8935" s="54">
        <v>43374</v>
      </c>
      <c r="D8935" s="3" t="str">
        <f>YEAR(Datos_Consumo[[#This Row],[FECHA]])&amp;"-"&amp;MONTH(Datos_Consumo[[#This Row],[FECHA]])</f>
        <v>2018-10</v>
      </c>
    </row>
    <row r="8936" spans="1:4" x14ac:dyDescent="0.25">
      <c r="A8936" t="s">
        <v>1464</v>
      </c>
      <c r="B8936">
        <v>46</v>
      </c>
      <c r="C8936" s="54">
        <v>43405</v>
      </c>
      <c r="D8936" s="3" t="str">
        <f>YEAR(Datos_Consumo[[#This Row],[FECHA]])&amp;"-"&amp;MONTH(Datos_Consumo[[#This Row],[FECHA]])</f>
        <v>2018-11</v>
      </c>
    </row>
    <row r="8937" spans="1:4" x14ac:dyDescent="0.25">
      <c r="A8937" t="s">
        <v>1464</v>
      </c>
      <c r="B8937">
        <v>104</v>
      </c>
      <c r="C8937" s="54">
        <v>43435</v>
      </c>
      <c r="D8937" s="3" t="str">
        <f>YEAR(Datos_Consumo[[#This Row],[FECHA]])&amp;"-"&amp;MONTH(Datos_Consumo[[#This Row],[FECHA]])</f>
        <v>2018-12</v>
      </c>
    </row>
    <row r="8938" spans="1:4" x14ac:dyDescent="0.25">
      <c r="A8938" t="s">
        <v>1464</v>
      </c>
      <c r="B8938">
        <v>7</v>
      </c>
      <c r="C8938" s="54">
        <v>43466</v>
      </c>
      <c r="D8938" s="3" t="str">
        <f>YEAR(Datos_Consumo[[#This Row],[FECHA]])&amp;"-"&amp;MONTH(Datos_Consumo[[#This Row],[FECHA]])</f>
        <v>2019-1</v>
      </c>
    </row>
    <row r="8939" spans="1:4" x14ac:dyDescent="0.25">
      <c r="A8939" t="s">
        <v>3530</v>
      </c>
      <c r="B8939">
        <v>14</v>
      </c>
      <c r="C8939" s="54">
        <v>43313</v>
      </c>
      <c r="D8939" s="3" t="str">
        <f>YEAR(Datos_Consumo[[#This Row],[FECHA]])&amp;"-"&amp;MONTH(Datos_Consumo[[#This Row],[FECHA]])</f>
        <v>2018-8</v>
      </c>
    </row>
    <row r="8940" spans="1:4" x14ac:dyDescent="0.25">
      <c r="A8940" t="s">
        <v>3530</v>
      </c>
      <c r="B8940">
        <v>2</v>
      </c>
      <c r="C8940" s="54">
        <v>43344</v>
      </c>
      <c r="D8940" s="3" t="str">
        <f>YEAR(Datos_Consumo[[#This Row],[FECHA]])&amp;"-"&amp;MONTH(Datos_Consumo[[#This Row],[FECHA]])</f>
        <v>2018-9</v>
      </c>
    </row>
    <row r="8941" spans="1:4" x14ac:dyDescent="0.25">
      <c r="A8941" t="s">
        <v>3530</v>
      </c>
      <c r="B8941">
        <v>16</v>
      </c>
      <c r="C8941" s="54">
        <v>43374</v>
      </c>
      <c r="D8941" s="3" t="str">
        <f>YEAR(Datos_Consumo[[#This Row],[FECHA]])&amp;"-"&amp;MONTH(Datos_Consumo[[#This Row],[FECHA]])</f>
        <v>2018-10</v>
      </c>
    </row>
    <row r="8942" spans="1:4" x14ac:dyDescent="0.25">
      <c r="A8942" t="s">
        <v>3530</v>
      </c>
      <c r="B8942">
        <v>24</v>
      </c>
      <c r="C8942" s="54">
        <v>43405</v>
      </c>
      <c r="D8942" s="3" t="str">
        <f>YEAR(Datos_Consumo[[#This Row],[FECHA]])&amp;"-"&amp;MONTH(Datos_Consumo[[#This Row],[FECHA]])</f>
        <v>2018-11</v>
      </c>
    </row>
    <row r="8943" spans="1:4" x14ac:dyDescent="0.25">
      <c r="A8943" t="s">
        <v>3530</v>
      </c>
      <c r="B8943">
        <v>10</v>
      </c>
      <c r="C8943" s="54">
        <v>43466</v>
      </c>
      <c r="D8943" s="3" t="str">
        <f>YEAR(Datos_Consumo[[#This Row],[FECHA]])&amp;"-"&amp;MONTH(Datos_Consumo[[#This Row],[FECHA]])</f>
        <v>2019-1</v>
      </c>
    </row>
    <row r="8944" spans="1:4" x14ac:dyDescent="0.25">
      <c r="A8944" t="s">
        <v>3531</v>
      </c>
      <c r="B8944">
        <v>16</v>
      </c>
      <c r="C8944" s="54">
        <v>43313</v>
      </c>
      <c r="D8944" s="3" t="str">
        <f>YEAR(Datos_Consumo[[#This Row],[FECHA]])&amp;"-"&amp;MONTH(Datos_Consumo[[#This Row],[FECHA]])</f>
        <v>2018-8</v>
      </c>
    </row>
    <row r="8945" spans="1:4" x14ac:dyDescent="0.25">
      <c r="A8945" t="s">
        <v>3531</v>
      </c>
      <c r="B8945">
        <v>11</v>
      </c>
      <c r="C8945" s="54">
        <v>43344</v>
      </c>
      <c r="D8945" s="3" t="str">
        <f>YEAR(Datos_Consumo[[#This Row],[FECHA]])&amp;"-"&amp;MONTH(Datos_Consumo[[#This Row],[FECHA]])</f>
        <v>2018-9</v>
      </c>
    </row>
    <row r="8946" spans="1:4" x14ac:dyDescent="0.25">
      <c r="A8946" t="s">
        <v>3531</v>
      </c>
      <c r="B8946">
        <v>22</v>
      </c>
      <c r="C8946" s="54">
        <v>43374</v>
      </c>
      <c r="D8946" s="3" t="str">
        <f>YEAR(Datos_Consumo[[#This Row],[FECHA]])&amp;"-"&amp;MONTH(Datos_Consumo[[#This Row],[FECHA]])</f>
        <v>2018-10</v>
      </c>
    </row>
    <row r="8947" spans="1:4" x14ac:dyDescent="0.25">
      <c r="A8947" t="s">
        <v>3531</v>
      </c>
      <c r="B8947">
        <v>28</v>
      </c>
      <c r="C8947" s="54">
        <v>43405</v>
      </c>
      <c r="D8947" s="3" t="str">
        <f>YEAR(Datos_Consumo[[#This Row],[FECHA]])&amp;"-"&amp;MONTH(Datos_Consumo[[#This Row],[FECHA]])</f>
        <v>2018-11</v>
      </c>
    </row>
    <row r="8948" spans="1:4" x14ac:dyDescent="0.25">
      <c r="A8948" t="s">
        <v>3531</v>
      </c>
      <c r="B8948">
        <v>10</v>
      </c>
      <c r="C8948" s="54">
        <v>43435</v>
      </c>
      <c r="D8948" s="3" t="str">
        <f>YEAR(Datos_Consumo[[#This Row],[FECHA]])&amp;"-"&amp;MONTH(Datos_Consumo[[#This Row],[FECHA]])</f>
        <v>2018-12</v>
      </c>
    </row>
    <row r="8949" spans="1:4" x14ac:dyDescent="0.25">
      <c r="A8949" t="s">
        <v>3531</v>
      </c>
      <c r="B8949">
        <v>34</v>
      </c>
      <c r="C8949" s="54">
        <v>43466</v>
      </c>
      <c r="D8949" s="3" t="str">
        <f>YEAR(Datos_Consumo[[#This Row],[FECHA]])&amp;"-"&amp;MONTH(Datos_Consumo[[#This Row],[FECHA]])</f>
        <v>2019-1</v>
      </c>
    </row>
    <row r="8950" spans="1:4" x14ac:dyDescent="0.25">
      <c r="A8950" t="s">
        <v>3532</v>
      </c>
      <c r="B8950">
        <v>16</v>
      </c>
      <c r="C8950" s="54">
        <v>43313</v>
      </c>
      <c r="D8950" s="3" t="str">
        <f>YEAR(Datos_Consumo[[#This Row],[FECHA]])&amp;"-"&amp;MONTH(Datos_Consumo[[#This Row],[FECHA]])</f>
        <v>2018-8</v>
      </c>
    </row>
    <row r="8951" spans="1:4" x14ac:dyDescent="0.25">
      <c r="A8951" t="s">
        <v>3532</v>
      </c>
      <c r="B8951">
        <v>16</v>
      </c>
      <c r="C8951" s="54">
        <v>43344</v>
      </c>
      <c r="D8951" s="3" t="str">
        <f>YEAR(Datos_Consumo[[#This Row],[FECHA]])&amp;"-"&amp;MONTH(Datos_Consumo[[#This Row],[FECHA]])</f>
        <v>2018-9</v>
      </c>
    </row>
    <row r="8952" spans="1:4" x14ac:dyDescent="0.25">
      <c r="A8952" t="s">
        <v>3532</v>
      </c>
      <c r="B8952">
        <v>24</v>
      </c>
      <c r="C8952" s="54">
        <v>43374</v>
      </c>
      <c r="D8952" s="3" t="str">
        <f>YEAR(Datos_Consumo[[#This Row],[FECHA]])&amp;"-"&amp;MONTH(Datos_Consumo[[#This Row],[FECHA]])</f>
        <v>2018-10</v>
      </c>
    </row>
    <row r="8953" spans="1:4" x14ac:dyDescent="0.25">
      <c r="A8953" t="s">
        <v>3532</v>
      </c>
      <c r="B8953">
        <v>6</v>
      </c>
      <c r="C8953" s="54">
        <v>43466</v>
      </c>
      <c r="D8953" s="3" t="str">
        <f>YEAR(Datos_Consumo[[#This Row],[FECHA]])&amp;"-"&amp;MONTH(Datos_Consumo[[#This Row],[FECHA]])</f>
        <v>2019-1</v>
      </c>
    </row>
    <row r="8954" spans="1:4" x14ac:dyDescent="0.25">
      <c r="A8954" t="s">
        <v>1465</v>
      </c>
      <c r="B8954">
        <v>50</v>
      </c>
      <c r="C8954" s="54">
        <v>43313</v>
      </c>
      <c r="D8954" s="3" t="str">
        <f>YEAR(Datos_Consumo[[#This Row],[FECHA]])&amp;"-"&amp;MONTH(Datos_Consumo[[#This Row],[FECHA]])</f>
        <v>2018-8</v>
      </c>
    </row>
    <row r="8955" spans="1:4" x14ac:dyDescent="0.25">
      <c r="A8955" t="s">
        <v>1465</v>
      </c>
      <c r="B8955">
        <v>42</v>
      </c>
      <c r="C8955" s="54">
        <v>43344</v>
      </c>
      <c r="D8955" s="3" t="str">
        <f>YEAR(Datos_Consumo[[#This Row],[FECHA]])&amp;"-"&amp;MONTH(Datos_Consumo[[#This Row],[FECHA]])</f>
        <v>2018-9</v>
      </c>
    </row>
    <row r="8956" spans="1:4" x14ac:dyDescent="0.25">
      <c r="A8956" t="s">
        <v>1465</v>
      </c>
      <c r="B8956">
        <v>95</v>
      </c>
      <c r="C8956" s="54">
        <v>43374</v>
      </c>
      <c r="D8956" s="3" t="str">
        <f>YEAR(Datos_Consumo[[#This Row],[FECHA]])&amp;"-"&amp;MONTH(Datos_Consumo[[#This Row],[FECHA]])</f>
        <v>2018-10</v>
      </c>
    </row>
    <row r="8957" spans="1:4" x14ac:dyDescent="0.25">
      <c r="A8957" t="s">
        <v>1465</v>
      </c>
      <c r="B8957">
        <v>88</v>
      </c>
      <c r="C8957" s="54">
        <v>43405</v>
      </c>
      <c r="D8957" s="3" t="str">
        <f>YEAR(Datos_Consumo[[#This Row],[FECHA]])&amp;"-"&amp;MONTH(Datos_Consumo[[#This Row],[FECHA]])</f>
        <v>2018-11</v>
      </c>
    </row>
    <row r="8958" spans="1:4" x14ac:dyDescent="0.25">
      <c r="A8958" t="s">
        <v>1465</v>
      </c>
      <c r="B8958">
        <v>54</v>
      </c>
      <c r="C8958" s="54">
        <v>43435</v>
      </c>
      <c r="D8958" s="3" t="str">
        <f>YEAR(Datos_Consumo[[#This Row],[FECHA]])&amp;"-"&amp;MONTH(Datos_Consumo[[#This Row],[FECHA]])</f>
        <v>2018-12</v>
      </c>
    </row>
    <row r="8959" spans="1:4" x14ac:dyDescent="0.25">
      <c r="A8959" t="s">
        <v>1465</v>
      </c>
      <c r="B8959">
        <v>20</v>
      </c>
      <c r="C8959" s="54">
        <v>43466</v>
      </c>
      <c r="D8959" s="3" t="str">
        <f>YEAR(Datos_Consumo[[#This Row],[FECHA]])&amp;"-"&amp;MONTH(Datos_Consumo[[#This Row],[FECHA]])</f>
        <v>2019-1</v>
      </c>
    </row>
    <row r="8960" spans="1:4" x14ac:dyDescent="0.25">
      <c r="A8960" t="s">
        <v>1466</v>
      </c>
      <c r="B8960">
        <v>163</v>
      </c>
      <c r="C8960" s="54">
        <v>43313</v>
      </c>
      <c r="D8960" s="3" t="str">
        <f>YEAR(Datos_Consumo[[#This Row],[FECHA]])&amp;"-"&amp;MONTH(Datos_Consumo[[#This Row],[FECHA]])</f>
        <v>2018-8</v>
      </c>
    </row>
    <row r="8961" spans="1:4" x14ac:dyDescent="0.25">
      <c r="A8961" t="s">
        <v>1466</v>
      </c>
      <c r="B8961">
        <v>142</v>
      </c>
      <c r="C8961" s="54">
        <v>43344</v>
      </c>
      <c r="D8961" s="3" t="str">
        <f>YEAR(Datos_Consumo[[#This Row],[FECHA]])&amp;"-"&amp;MONTH(Datos_Consumo[[#This Row],[FECHA]])</f>
        <v>2018-9</v>
      </c>
    </row>
    <row r="8962" spans="1:4" x14ac:dyDescent="0.25">
      <c r="A8962" t="s">
        <v>1466</v>
      </c>
      <c r="B8962">
        <v>135</v>
      </c>
      <c r="C8962" s="54">
        <v>43374</v>
      </c>
      <c r="D8962" s="3" t="str">
        <f>YEAR(Datos_Consumo[[#This Row],[FECHA]])&amp;"-"&amp;MONTH(Datos_Consumo[[#This Row],[FECHA]])</f>
        <v>2018-10</v>
      </c>
    </row>
    <row r="8963" spans="1:4" x14ac:dyDescent="0.25">
      <c r="A8963" t="s">
        <v>1466</v>
      </c>
      <c r="B8963">
        <v>175</v>
      </c>
      <c r="C8963" s="54">
        <v>43405</v>
      </c>
      <c r="D8963" s="3" t="str">
        <f>YEAR(Datos_Consumo[[#This Row],[FECHA]])&amp;"-"&amp;MONTH(Datos_Consumo[[#This Row],[FECHA]])</f>
        <v>2018-11</v>
      </c>
    </row>
    <row r="8964" spans="1:4" x14ac:dyDescent="0.25">
      <c r="A8964" t="s">
        <v>1466</v>
      </c>
      <c r="B8964">
        <v>57</v>
      </c>
      <c r="C8964" s="54">
        <v>43435</v>
      </c>
      <c r="D8964" s="3" t="str">
        <f>YEAR(Datos_Consumo[[#This Row],[FECHA]])&amp;"-"&amp;MONTH(Datos_Consumo[[#This Row],[FECHA]])</f>
        <v>2018-12</v>
      </c>
    </row>
    <row r="8965" spans="1:4" x14ac:dyDescent="0.25">
      <c r="A8965" t="s">
        <v>1466</v>
      </c>
      <c r="B8965">
        <v>50</v>
      </c>
      <c r="C8965" s="54">
        <v>43466</v>
      </c>
      <c r="D8965" s="3" t="str">
        <f>YEAR(Datos_Consumo[[#This Row],[FECHA]])&amp;"-"&amp;MONTH(Datos_Consumo[[#This Row],[FECHA]])</f>
        <v>2019-1</v>
      </c>
    </row>
    <row r="8966" spans="1:4" x14ac:dyDescent="0.25">
      <c r="A8966" t="s">
        <v>3533</v>
      </c>
      <c r="B8966">
        <v>6</v>
      </c>
      <c r="C8966" s="54">
        <v>43313</v>
      </c>
      <c r="D8966" s="3" t="str">
        <f>YEAR(Datos_Consumo[[#This Row],[FECHA]])&amp;"-"&amp;MONTH(Datos_Consumo[[#This Row],[FECHA]])</f>
        <v>2018-8</v>
      </c>
    </row>
    <row r="8967" spans="1:4" x14ac:dyDescent="0.25">
      <c r="A8967" t="s">
        <v>3533</v>
      </c>
      <c r="B8967">
        <v>8</v>
      </c>
      <c r="C8967" s="54">
        <v>43344</v>
      </c>
      <c r="D8967" s="3" t="str">
        <f>YEAR(Datos_Consumo[[#This Row],[FECHA]])&amp;"-"&amp;MONTH(Datos_Consumo[[#This Row],[FECHA]])</f>
        <v>2018-9</v>
      </c>
    </row>
    <row r="8968" spans="1:4" x14ac:dyDescent="0.25">
      <c r="A8968" t="s">
        <v>3533</v>
      </c>
      <c r="B8968">
        <v>14</v>
      </c>
      <c r="C8968" s="54">
        <v>43405</v>
      </c>
      <c r="D8968" s="3" t="str">
        <f>YEAR(Datos_Consumo[[#This Row],[FECHA]])&amp;"-"&amp;MONTH(Datos_Consumo[[#This Row],[FECHA]])</f>
        <v>2018-11</v>
      </c>
    </row>
    <row r="8969" spans="1:4" x14ac:dyDescent="0.25">
      <c r="A8969" t="s">
        <v>3533</v>
      </c>
      <c r="B8969">
        <v>5</v>
      </c>
      <c r="C8969" s="54">
        <v>43435</v>
      </c>
      <c r="D8969" s="3" t="str">
        <f>YEAR(Datos_Consumo[[#This Row],[FECHA]])&amp;"-"&amp;MONTH(Datos_Consumo[[#This Row],[FECHA]])</f>
        <v>2018-12</v>
      </c>
    </row>
    <row r="8970" spans="1:4" x14ac:dyDescent="0.25">
      <c r="A8970" t="s">
        <v>3533</v>
      </c>
      <c r="B8970">
        <v>2</v>
      </c>
      <c r="C8970" s="54">
        <v>43466</v>
      </c>
      <c r="D8970" s="3" t="str">
        <f>YEAR(Datos_Consumo[[#This Row],[FECHA]])&amp;"-"&amp;MONTH(Datos_Consumo[[#This Row],[FECHA]])</f>
        <v>2019-1</v>
      </c>
    </row>
    <row r="8971" spans="1:4" x14ac:dyDescent="0.25">
      <c r="A8971" t="s">
        <v>3534</v>
      </c>
      <c r="B8971">
        <v>21</v>
      </c>
      <c r="C8971" s="54">
        <v>43313</v>
      </c>
      <c r="D8971" s="3" t="str">
        <f>YEAR(Datos_Consumo[[#This Row],[FECHA]])&amp;"-"&amp;MONTH(Datos_Consumo[[#This Row],[FECHA]])</f>
        <v>2018-8</v>
      </c>
    </row>
    <row r="8972" spans="1:4" x14ac:dyDescent="0.25">
      <c r="A8972" t="s">
        <v>3534</v>
      </c>
      <c r="B8972">
        <v>46</v>
      </c>
      <c r="C8972" s="54">
        <v>43344</v>
      </c>
      <c r="D8972" s="3" t="str">
        <f>YEAR(Datos_Consumo[[#This Row],[FECHA]])&amp;"-"&amp;MONTH(Datos_Consumo[[#This Row],[FECHA]])</f>
        <v>2018-9</v>
      </c>
    </row>
    <row r="8973" spans="1:4" x14ac:dyDescent="0.25">
      <c r="A8973" t="s">
        <v>3534</v>
      </c>
      <c r="B8973">
        <v>46</v>
      </c>
      <c r="C8973" s="54">
        <v>43374</v>
      </c>
      <c r="D8973" s="3" t="str">
        <f>YEAR(Datos_Consumo[[#This Row],[FECHA]])&amp;"-"&amp;MONTH(Datos_Consumo[[#This Row],[FECHA]])</f>
        <v>2018-10</v>
      </c>
    </row>
    <row r="8974" spans="1:4" x14ac:dyDescent="0.25">
      <c r="A8974" t="s">
        <v>3534</v>
      </c>
      <c r="B8974">
        <v>20</v>
      </c>
      <c r="C8974" s="54">
        <v>43405</v>
      </c>
      <c r="D8974" s="3" t="str">
        <f>YEAR(Datos_Consumo[[#This Row],[FECHA]])&amp;"-"&amp;MONTH(Datos_Consumo[[#This Row],[FECHA]])</f>
        <v>2018-11</v>
      </c>
    </row>
    <row r="8975" spans="1:4" x14ac:dyDescent="0.25">
      <c r="A8975" t="s">
        <v>3534</v>
      </c>
      <c r="B8975">
        <v>34</v>
      </c>
      <c r="C8975" s="54">
        <v>43435</v>
      </c>
      <c r="D8975" s="3" t="str">
        <f>YEAR(Datos_Consumo[[#This Row],[FECHA]])&amp;"-"&amp;MONTH(Datos_Consumo[[#This Row],[FECHA]])</f>
        <v>2018-12</v>
      </c>
    </row>
    <row r="8976" spans="1:4" x14ac:dyDescent="0.25">
      <c r="A8976" t="s">
        <v>3534</v>
      </c>
      <c r="B8976">
        <v>4</v>
      </c>
      <c r="C8976" s="54">
        <v>43466</v>
      </c>
      <c r="D8976" s="3" t="str">
        <f>YEAR(Datos_Consumo[[#This Row],[FECHA]])&amp;"-"&amp;MONTH(Datos_Consumo[[#This Row],[FECHA]])</f>
        <v>2019-1</v>
      </c>
    </row>
    <row r="8977" spans="1:4" x14ac:dyDescent="0.25">
      <c r="A8977" t="s">
        <v>3535</v>
      </c>
      <c r="B8977">
        <v>5</v>
      </c>
      <c r="C8977" s="54">
        <v>43313</v>
      </c>
      <c r="D8977" s="3" t="str">
        <f>YEAR(Datos_Consumo[[#This Row],[FECHA]])&amp;"-"&amp;MONTH(Datos_Consumo[[#This Row],[FECHA]])</f>
        <v>2018-8</v>
      </c>
    </row>
    <row r="8978" spans="1:4" x14ac:dyDescent="0.25">
      <c r="A8978" t="s">
        <v>3535</v>
      </c>
      <c r="B8978">
        <v>13</v>
      </c>
      <c r="C8978" s="54">
        <v>43344</v>
      </c>
      <c r="D8978" s="3" t="str">
        <f>YEAR(Datos_Consumo[[#This Row],[FECHA]])&amp;"-"&amp;MONTH(Datos_Consumo[[#This Row],[FECHA]])</f>
        <v>2018-9</v>
      </c>
    </row>
    <row r="8979" spans="1:4" x14ac:dyDescent="0.25">
      <c r="A8979" t="s">
        <v>3535</v>
      </c>
      <c r="B8979">
        <v>10</v>
      </c>
      <c r="C8979" s="54">
        <v>43374</v>
      </c>
      <c r="D8979" s="3" t="str">
        <f>YEAR(Datos_Consumo[[#This Row],[FECHA]])&amp;"-"&amp;MONTH(Datos_Consumo[[#This Row],[FECHA]])</f>
        <v>2018-10</v>
      </c>
    </row>
    <row r="8980" spans="1:4" x14ac:dyDescent="0.25">
      <c r="A8980" t="s">
        <v>3535</v>
      </c>
      <c r="B8980">
        <v>3</v>
      </c>
      <c r="C8980" s="54">
        <v>43405</v>
      </c>
      <c r="D8980" s="3" t="str">
        <f>YEAR(Datos_Consumo[[#This Row],[FECHA]])&amp;"-"&amp;MONTH(Datos_Consumo[[#This Row],[FECHA]])</f>
        <v>2018-11</v>
      </c>
    </row>
    <row r="8981" spans="1:4" x14ac:dyDescent="0.25">
      <c r="A8981" t="s">
        <v>3535</v>
      </c>
      <c r="B8981">
        <v>21</v>
      </c>
      <c r="C8981" s="54">
        <v>43435</v>
      </c>
      <c r="D8981" s="3" t="str">
        <f>YEAR(Datos_Consumo[[#This Row],[FECHA]])&amp;"-"&amp;MONTH(Datos_Consumo[[#This Row],[FECHA]])</f>
        <v>2018-12</v>
      </c>
    </row>
    <row r="8982" spans="1:4" x14ac:dyDescent="0.25">
      <c r="A8982" t="s">
        <v>3535</v>
      </c>
      <c r="B8982">
        <v>10</v>
      </c>
      <c r="C8982" s="54">
        <v>43466</v>
      </c>
      <c r="D8982" s="3" t="str">
        <f>YEAR(Datos_Consumo[[#This Row],[FECHA]])&amp;"-"&amp;MONTH(Datos_Consumo[[#This Row],[FECHA]])</f>
        <v>2019-1</v>
      </c>
    </row>
    <row r="8983" spans="1:4" x14ac:dyDescent="0.25">
      <c r="A8983" t="s">
        <v>3536</v>
      </c>
      <c r="B8983">
        <v>4</v>
      </c>
      <c r="C8983" s="54">
        <v>43313</v>
      </c>
      <c r="D8983" s="3" t="str">
        <f>YEAR(Datos_Consumo[[#This Row],[FECHA]])&amp;"-"&amp;MONTH(Datos_Consumo[[#This Row],[FECHA]])</f>
        <v>2018-8</v>
      </c>
    </row>
    <row r="8984" spans="1:4" x14ac:dyDescent="0.25">
      <c r="A8984" t="s">
        <v>3536</v>
      </c>
      <c r="B8984">
        <v>10</v>
      </c>
      <c r="C8984" s="54">
        <v>43344</v>
      </c>
      <c r="D8984" s="3" t="str">
        <f>YEAR(Datos_Consumo[[#This Row],[FECHA]])&amp;"-"&amp;MONTH(Datos_Consumo[[#This Row],[FECHA]])</f>
        <v>2018-9</v>
      </c>
    </row>
    <row r="8985" spans="1:4" x14ac:dyDescent="0.25">
      <c r="A8985" t="s">
        <v>3536</v>
      </c>
      <c r="B8985">
        <v>6</v>
      </c>
      <c r="C8985" s="54">
        <v>43374</v>
      </c>
      <c r="D8985" s="3" t="str">
        <f>YEAR(Datos_Consumo[[#This Row],[FECHA]])&amp;"-"&amp;MONTH(Datos_Consumo[[#This Row],[FECHA]])</f>
        <v>2018-10</v>
      </c>
    </row>
    <row r="8986" spans="1:4" x14ac:dyDescent="0.25">
      <c r="A8986" t="s">
        <v>3536</v>
      </c>
      <c r="B8986">
        <v>32</v>
      </c>
      <c r="C8986" s="54">
        <v>43405</v>
      </c>
      <c r="D8986" s="3" t="str">
        <f>YEAR(Datos_Consumo[[#This Row],[FECHA]])&amp;"-"&amp;MONTH(Datos_Consumo[[#This Row],[FECHA]])</f>
        <v>2018-11</v>
      </c>
    </row>
    <row r="8987" spans="1:4" x14ac:dyDescent="0.25">
      <c r="A8987" t="s">
        <v>3536</v>
      </c>
      <c r="B8987">
        <v>18</v>
      </c>
      <c r="C8987" s="54">
        <v>43435</v>
      </c>
      <c r="D8987" s="3" t="str">
        <f>YEAR(Datos_Consumo[[#This Row],[FECHA]])&amp;"-"&amp;MONTH(Datos_Consumo[[#This Row],[FECHA]])</f>
        <v>2018-12</v>
      </c>
    </row>
    <row r="8988" spans="1:4" x14ac:dyDescent="0.25">
      <c r="A8988" t="s">
        <v>1467</v>
      </c>
      <c r="B8988">
        <v>36</v>
      </c>
      <c r="C8988" s="54">
        <v>43313</v>
      </c>
      <c r="D8988" s="3" t="str">
        <f>YEAR(Datos_Consumo[[#This Row],[FECHA]])&amp;"-"&amp;MONTH(Datos_Consumo[[#This Row],[FECHA]])</f>
        <v>2018-8</v>
      </c>
    </row>
    <row r="8989" spans="1:4" x14ac:dyDescent="0.25">
      <c r="A8989" t="s">
        <v>1467</v>
      </c>
      <c r="B8989">
        <v>40</v>
      </c>
      <c r="C8989" s="54">
        <v>43344</v>
      </c>
      <c r="D8989" s="3" t="str">
        <f>YEAR(Datos_Consumo[[#This Row],[FECHA]])&amp;"-"&amp;MONTH(Datos_Consumo[[#This Row],[FECHA]])</f>
        <v>2018-9</v>
      </c>
    </row>
    <row r="8990" spans="1:4" x14ac:dyDescent="0.25">
      <c r="A8990" t="s">
        <v>1467</v>
      </c>
      <c r="B8990">
        <v>74</v>
      </c>
      <c r="C8990" s="54">
        <v>43374</v>
      </c>
      <c r="D8990" s="3" t="str">
        <f>YEAR(Datos_Consumo[[#This Row],[FECHA]])&amp;"-"&amp;MONTH(Datos_Consumo[[#This Row],[FECHA]])</f>
        <v>2018-10</v>
      </c>
    </row>
    <row r="8991" spans="1:4" x14ac:dyDescent="0.25">
      <c r="A8991" t="s">
        <v>1467</v>
      </c>
      <c r="B8991">
        <v>27</v>
      </c>
      <c r="C8991" s="54">
        <v>43405</v>
      </c>
      <c r="D8991" s="3" t="str">
        <f>YEAR(Datos_Consumo[[#This Row],[FECHA]])&amp;"-"&amp;MONTH(Datos_Consumo[[#This Row],[FECHA]])</f>
        <v>2018-11</v>
      </c>
    </row>
    <row r="8992" spans="1:4" x14ac:dyDescent="0.25">
      <c r="A8992" t="s">
        <v>1467</v>
      </c>
      <c r="B8992">
        <v>56</v>
      </c>
      <c r="C8992" s="54">
        <v>43435</v>
      </c>
      <c r="D8992" s="3" t="str">
        <f>YEAR(Datos_Consumo[[#This Row],[FECHA]])&amp;"-"&amp;MONTH(Datos_Consumo[[#This Row],[FECHA]])</f>
        <v>2018-12</v>
      </c>
    </row>
    <row r="8993" spans="1:4" x14ac:dyDescent="0.25">
      <c r="A8993" t="s">
        <v>1467</v>
      </c>
      <c r="B8993">
        <v>38</v>
      </c>
      <c r="C8993" s="54">
        <v>43466</v>
      </c>
      <c r="D8993" s="3" t="str">
        <f>YEAR(Datos_Consumo[[#This Row],[FECHA]])&amp;"-"&amp;MONTH(Datos_Consumo[[#This Row],[FECHA]])</f>
        <v>2019-1</v>
      </c>
    </row>
    <row r="8994" spans="1:4" x14ac:dyDescent="0.25">
      <c r="A8994" t="s">
        <v>3537</v>
      </c>
      <c r="B8994">
        <v>16</v>
      </c>
      <c r="C8994" s="54">
        <v>43313</v>
      </c>
      <c r="D8994" s="3" t="str">
        <f>YEAR(Datos_Consumo[[#This Row],[FECHA]])&amp;"-"&amp;MONTH(Datos_Consumo[[#This Row],[FECHA]])</f>
        <v>2018-8</v>
      </c>
    </row>
    <row r="8995" spans="1:4" x14ac:dyDescent="0.25">
      <c r="A8995" t="s">
        <v>3537</v>
      </c>
      <c r="B8995">
        <v>13</v>
      </c>
      <c r="C8995" s="54">
        <v>43344</v>
      </c>
      <c r="D8995" s="3" t="str">
        <f>YEAR(Datos_Consumo[[#This Row],[FECHA]])&amp;"-"&amp;MONTH(Datos_Consumo[[#This Row],[FECHA]])</f>
        <v>2018-9</v>
      </c>
    </row>
    <row r="8996" spans="1:4" x14ac:dyDescent="0.25">
      <c r="A8996" t="s">
        <v>3537</v>
      </c>
      <c r="B8996">
        <v>16</v>
      </c>
      <c r="C8996" s="54">
        <v>43374</v>
      </c>
      <c r="D8996" s="3" t="str">
        <f>YEAR(Datos_Consumo[[#This Row],[FECHA]])&amp;"-"&amp;MONTH(Datos_Consumo[[#This Row],[FECHA]])</f>
        <v>2018-10</v>
      </c>
    </row>
    <row r="8997" spans="1:4" x14ac:dyDescent="0.25">
      <c r="A8997" t="s">
        <v>3537</v>
      </c>
      <c r="B8997">
        <v>4</v>
      </c>
      <c r="C8997" s="54">
        <v>43405</v>
      </c>
      <c r="D8997" s="3" t="str">
        <f>YEAR(Datos_Consumo[[#This Row],[FECHA]])&amp;"-"&amp;MONTH(Datos_Consumo[[#This Row],[FECHA]])</f>
        <v>2018-11</v>
      </c>
    </row>
    <row r="8998" spans="1:4" x14ac:dyDescent="0.25">
      <c r="A8998" t="s">
        <v>3538</v>
      </c>
      <c r="B8998">
        <v>8</v>
      </c>
      <c r="C8998" s="54">
        <v>43313</v>
      </c>
      <c r="D8998" s="3" t="str">
        <f>YEAR(Datos_Consumo[[#This Row],[FECHA]])&amp;"-"&amp;MONTH(Datos_Consumo[[#This Row],[FECHA]])</f>
        <v>2018-8</v>
      </c>
    </row>
    <row r="8999" spans="1:4" x14ac:dyDescent="0.25">
      <c r="A8999" t="s">
        <v>3538</v>
      </c>
      <c r="B8999">
        <v>10</v>
      </c>
      <c r="C8999" s="54">
        <v>43344</v>
      </c>
      <c r="D8999" s="3" t="str">
        <f>YEAR(Datos_Consumo[[#This Row],[FECHA]])&amp;"-"&amp;MONTH(Datos_Consumo[[#This Row],[FECHA]])</f>
        <v>2018-9</v>
      </c>
    </row>
    <row r="9000" spans="1:4" x14ac:dyDescent="0.25">
      <c r="A9000" t="s">
        <v>3538</v>
      </c>
      <c r="B9000">
        <v>10</v>
      </c>
      <c r="C9000" s="54">
        <v>43435</v>
      </c>
      <c r="D9000" s="3" t="str">
        <f>YEAR(Datos_Consumo[[#This Row],[FECHA]])&amp;"-"&amp;MONTH(Datos_Consumo[[#This Row],[FECHA]])</f>
        <v>2018-12</v>
      </c>
    </row>
    <row r="9001" spans="1:4" x14ac:dyDescent="0.25">
      <c r="A9001" t="s">
        <v>3538</v>
      </c>
      <c r="B9001">
        <v>4</v>
      </c>
      <c r="C9001" s="54">
        <v>43466</v>
      </c>
      <c r="D9001" s="3" t="str">
        <f>YEAR(Datos_Consumo[[#This Row],[FECHA]])&amp;"-"&amp;MONTH(Datos_Consumo[[#This Row],[FECHA]])</f>
        <v>2019-1</v>
      </c>
    </row>
    <row r="9002" spans="1:4" x14ac:dyDescent="0.25">
      <c r="A9002" t="s">
        <v>3539</v>
      </c>
      <c r="B9002">
        <v>40</v>
      </c>
      <c r="C9002" s="54">
        <v>43313</v>
      </c>
      <c r="D9002" s="3" t="str">
        <f>YEAR(Datos_Consumo[[#This Row],[FECHA]])&amp;"-"&amp;MONTH(Datos_Consumo[[#This Row],[FECHA]])</f>
        <v>2018-8</v>
      </c>
    </row>
    <row r="9003" spans="1:4" x14ac:dyDescent="0.25">
      <c r="A9003" t="s">
        <v>3539</v>
      </c>
      <c r="B9003">
        <v>18</v>
      </c>
      <c r="C9003" s="54">
        <v>43344</v>
      </c>
      <c r="D9003" s="3" t="str">
        <f>YEAR(Datos_Consumo[[#This Row],[FECHA]])&amp;"-"&amp;MONTH(Datos_Consumo[[#This Row],[FECHA]])</f>
        <v>2018-9</v>
      </c>
    </row>
    <row r="9004" spans="1:4" x14ac:dyDescent="0.25">
      <c r="A9004" t="s">
        <v>3539</v>
      </c>
      <c r="B9004">
        <v>10</v>
      </c>
      <c r="C9004" s="54">
        <v>43374</v>
      </c>
      <c r="D9004" s="3" t="str">
        <f>YEAR(Datos_Consumo[[#This Row],[FECHA]])&amp;"-"&amp;MONTH(Datos_Consumo[[#This Row],[FECHA]])</f>
        <v>2018-10</v>
      </c>
    </row>
    <row r="9005" spans="1:4" x14ac:dyDescent="0.25">
      <c r="A9005" t="s">
        <v>3539</v>
      </c>
      <c r="B9005">
        <v>39</v>
      </c>
      <c r="C9005" s="54">
        <v>43405</v>
      </c>
      <c r="D9005" s="3" t="str">
        <f>YEAR(Datos_Consumo[[#This Row],[FECHA]])&amp;"-"&amp;MONTH(Datos_Consumo[[#This Row],[FECHA]])</f>
        <v>2018-11</v>
      </c>
    </row>
    <row r="9006" spans="1:4" x14ac:dyDescent="0.25">
      <c r="A9006" t="s">
        <v>3539</v>
      </c>
      <c r="B9006">
        <v>11</v>
      </c>
      <c r="C9006" s="54">
        <v>43435</v>
      </c>
      <c r="D9006" s="3" t="str">
        <f>YEAR(Datos_Consumo[[#This Row],[FECHA]])&amp;"-"&amp;MONTH(Datos_Consumo[[#This Row],[FECHA]])</f>
        <v>2018-12</v>
      </c>
    </row>
    <row r="9007" spans="1:4" x14ac:dyDescent="0.25">
      <c r="A9007" t="s">
        <v>3540</v>
      </c>
      <c r="B9007">
        <v>14</v>
      </c>
      <c r="C9007" s="54">
        <v>43313</v>
      </c>
      <c r="D9007" s="3" t="str">
        <f>YEAR(Datos_Consumo[[#This Row],[FECHA]])&amp;"-"&amp;MONTH(Datos_Consumo[[#This Row],[FECHA]])</f>
        <v>2018-8</v>
      </c>
    </row>
    <row r="9008" spans="1:4" x14ac:dyDescent="0.25">
      <c r="A9008" t="s">
        <v>3540</v>
      </c>
      <c r="B9008">
        <v>6</v>
      </c>
      <c r="C9008" s="54">
        <v>43344</v>
      </c>
      <c r="D9008" s="3" t="str">
        <f>YEAR(Datos_Consumo[[#This Row],[FECHA]])&amp;"-"&amp;MONTH(Datos_Consumo[[#This Row],[FECHA]])</f>
        <v>2018-9</v>
      </c>
    </row>
    <row r="9009" spans="1:4" x14ac:dyDescent="0.25">
      <c r="A9009" t="s">
        <v>3540</v>
      </c>
      <c r="B9009">
        <v>10</v>
      </c>
      <c r="C9009" s="54">
        <v>43405</v>
      </c>
      <c r="D9009" s="3" t="str">
        <f>YEAR(Datos_Consumo[[#This Row],[FECHA]])&amp;"-"&amp;MONTH(Datos_Consumo[[#This Row],[FECHA]])</f>
        <v>2018-11</v>
      </c>
    </row>
    <row r="9010" spans="1:4" x14ac:dyDescent="0.25">
      <c r="A9010" t="s">
        <v>3540</v>
      </c>
      <c r="B9010">
        <v>12</v>
      </c>
      <c r="C9010" s="54">
        <v>43435</v>
      </c>
      <c r="D9010" s="3" t="str">
        <f>YEAR(Datos_Consumo[[#This Row],[FECHA]])&amp;"-"&amp;MONTH(Datos_Consumo[[#This Row],[FECHA]])</f>
        <v>2018-12</v>
      </c>
    </row>
    <row r="9011" spans="1:4" x14ac:dyDescent="0.25">
      <c r="A9011" t="s">
        <v>3540</v>
      </c>
      <c r="B9011">
        <v>10</v>
      </c>
      <c r="C9011" s="54">
        <v>43466</v>
      </c>
      <c r="D9011" s="3" t="str">
        <f>YEAR(Datos_Consumo[[#This Row],[FECHA]])&amp;"-"&amp;MONTH(Datos_Consumo[[#This Row],[FECHA]])</f>
        <v>2019-1</v>
      </c>
    </row>
    <row r="9012" spans="1:4" x14ac:dyDescent="0.25">
      <c r="A9012" t="s">
        <v>3541</v>
      </c>
      <c r="B9012">
        <v>11</v>
      </c>
      <c r="C9012" s="54">
        <v>43313</v>
      </c>
      <c r="D9012" s="3" t="str">
        <f>YEAR(Datos_Consumo[[#This Row],[FECHA]])&amp;"-"&amp;MONTH(Datos_Consumo[[#This Row],[FECHA]])</f>
        <v>2018-8</v>
      </c>
    </row>
    <row r="9013" spans="1:4" x14ac:dyDescent="0.25">
      <c r="A9013" t="s">
        <v>3541</v>
      </c>
      <c r="B9013">
        <v>1</v>
      </c>
      <c r="C9013" s="54">
        <v>43374</v>
      </c>
      <c r="D9013" s="3" t="str">
        <f>YEAR(Datos_Consumo[[#This Row],[FECHA]])&amp;"-"&amp;MONTH(Datos_Consumo[[#This Row],[FECHA]])</f>
        <v>2018-10</v>
      </c>
    </row>
    <row r="9014" spans="1:4" x14ac:dyDescent="0.25">
      <c r="A9014" t="s">
        <v>3541</v>
      </c>
      <c r="B9014">
        <v>4</v>
      </c>
      <c r="C9014" s="54">
        <v>43405</v>
      </c>
      <c r="D9014" s="3" t="str">
        <f>YEAR(Datos_Consumo[[#This Row],[FECHA]])&amp;"-"&amp;MONTH(Datos_Consumo[[#This Row],[FECHA]])</f>
        <v>2018-11</v>
      </c>
    </row>
    <row r="9015" spans="1:4" x14ac:dyDescent="0.25">
      <c r="A9015" t="s">
        <v>3541</v>
      </c>
      <c r="B9015">
        <v>4</v>
      </c>
      <c r="C9015" s="54">
        <v>43435</v>
      </c>
      <c r="D9015" s="3" t="str">
        <f>YEAR(Datos_Consumo[[#This Row],[FECHA]])&amp;"-"&amp;MONTH(Datos_Consumo[[#This Row],[FECHA]])</f>
        <v>2018-12</v>
      </c>
    </row>
    <row r="9016" spans="1:4" x14ac:dyDescent="0.25">
      <c r="A9016" t="s">
        <v>3541</v>
      </c>
      <c r="B9016">
        <v>8</v>
      </c>
      <c r="C9016" s="54">
        <v>43466</v>
      </c>
      <c r="D9016" s="3" t="str">
        <f>YEAR(Datos_Consumo[[#This Row],[FECHA]])&amp;"-"&amp;MONTH(Datos_Consumo[[#This Row],[FECHA]])</f>
        <v>2019-1</v>
      </c>
    </row>
    <row r="9017" spans="1:4" x14ac:dyDescent="0.25">
      <c r="A9017" t="s">
        <v>3542</v>
      </c>
      <c r="B9017">
        <v>6</v>
      </c>
      <c r="C9017" s="54">
        <v>43344</v>
      </c>
      <c r="D9017" s="3" t="str">
        <f>YEAR(Datos_Consumo[[#This Row],[FECHA]])&amp;"-"&amp;MONTH(Datos_Consumo[[#This Row],[FECHA]])</f>
        <v>2018-9</v>
      </c>
    </row>
    <row r="9018" spans="1:4" x14ac:dyDescent="0.25">
      <c r="A9018" t="s">
        <v>3542</v>
      </c>
      <c r="B9018">
        <v>1</v>
      </c>
      <c r="C9018" s="54">
        <v>43405</v>
      </c>
      <c r="D9018" s="3" t="str">
        <f>YEAR(Datos_Consumo[[#This Row],[FECHA]])&amp;"-"&amp;MONTH(Datos_Consumo[[#This Row],[FECHA]])</f>
        <v>2018-11</v>
      </c>
    </row>
    <row r="9019" spans="1:4" x14ac:dyDescent="0.25">
      <c r="A9019" t="s">
        <v>3542</v>
      </c>
      <c r="B9019">
        <v>2</v>
      </c>
      <c r="C9019" s="54">
        <v>43466</v>
      </c>
      <c r="D9019" s="3" t="str">
        <f>YEAR(Datos_Consumo[[#This Row],[FECHA]])&amp;"-"&amp;MONTH(Datos_Consumo[[#This Row],[FECHA]])</f>
        <v>2019-1</v>
      </c>
    </row>
    <row r="9020" spans="1:4" x14ac:dyDescent="0.25">
      <c r="A9020" t="s">
        <v>3543</v>
      </c>
      <c r="B9020">
        <v>4</v>
      </c>
      <c r="C9020" s="54">
        <v>43405</v>
      </c>
      <c r="D9020" s="3" t="str">
        <f>YEAR(Datos_Consumo[[#This Row],[FECHA]])&amp;"-"&amp;MONTH(Datos_Consumo[[#This Row],[FECHA]])</f>
        <v>2018-11</v>
      </c>
    </row>
    <row r="9021" spans="1:4" x14ac:dyDescent="0.25">
      <c r="A9021" t="s">
        <v>3544</v>
      </c>
      <c r="B9021">
        <v>30</v>
      </c>
      <c r="C9021" s="54">
        <v>43313</v>
      </c>
      <c r="D9021" s="3" t="str">
        <f>YEAR(Datos_Consumo[[#This Row],[FECHA]])&amp;"-"&amp;MONTH(Datos_Consumo[[#This Row],[FECHA]])</f>
        <v>2018-8</v>
      </c>
    </row>
    <row r="9022" spans="1:4" x14ac:dyDescent="0.25">
      <c r="A9022" t="s">
        <v>3544</v>
      </c>
      <c r="B9022">
        <v>10</v>
      </c>
      <c r="C9022" s="54">
        <v>43344</v>
      </c>
      <c r="D9022" s="3" t="str">
        <f>YEAR(Datos_Consumo[[#This Row],[FECHA]])&amp;"-"&amp;MONTH(Datos_Consumo[[#This Row],[FECHA]])</f>
        <v>2018-9</v>
      </c>
    </row>
    <row r="9023" spans="1:4" x14ac:dyDescent="0.25">
      <c r="A9023" t="s">
        <v>3544</v>
      </c>
      <c r="B9023">
        <v>12</v>
      </c>
      <c r="C9023" s="54">
        <v>43374</v>
      </c>
      <c r="D9023" s="3" t="str">
        <f>YEAR(Datos_Consumo[[#This Row],[FECHA]])&amp;"-"&amp;MONTH(Datos_Consumo[[#This Row],[FECHA]])</f>
        <v>2018-10</v>
      </c>
    </row>
    <row r="9024" spans="1:4" x14ac:dyDescent="0.25">
      <c r="A9024" t="s">
        <v>3544</v>
      </c>
      <c r="B9024">
        <v>2</v>
      </c>
      <c r="C9024" s="54">
        <v>43435</v>
      </c>
      <c r="D9024" s="3" t="str">
        <f>YEAR(Datos_Consumo[[#This Row],[FECHA]])&amp;"-"&amp;MONTH(Datos_Consumo[[#This Row],[FECHA]])</f>
        <v>2018-12</v>
      </c>
    </row>
    <row r="9025" spans="1:4" x14ac:dyDescent="0.25">
      <c r="A9025" t="s">
        <v>3544</v>
      </c>
      <c r="B9025">
        <v>16</v>
      </c>
      <c r="C9025" s="54">
        <v>43466</v>
      </c>
      <c r="D9025" s="3" t="str">
        <f>YEAR(Datos_Consumo[[#This Row],[FECHA]])&amp;"-"&amp;MONTH(Datos_Consumo[[#This Row],[FECHA]])</f>
        <v>2019-1</v>
      </c>
    </row>
    <row r="9026" spans="1:4" x14ac:dyDescent="0.25">
      <c r="A9026" t="s">
        <v>1468</v>
      </c>
      <c r="B9026">
        <v>92</v>
      </c>
      <c r="C9026" s="54">
        <v>43313</v>
      </c>
      <c r="D9026" s="3" t="str">
        <f>YEAR(Datos_Consumo[[#This Row],[FECHA]])&amp;"-"&amp;MONTH(Datos_Consumo[[#This Row],[FECHA]])</f>
        <v>2018-8</v>
      </c>
    </row>
    <row r="9027" spans="1:4" x14ac:dyDescent="0.25">
      <c r="A9027" t="s">
        <v>1468</v>
      </c>
      <c r="B9027">
        <v>12</v>
      </c>
      <c r="C9027" s="54">
        <v>43344</v>
      </c>
      <c r="D9027" s="3" t="str">
        <f>YEAR(Datos_Consumo[[#This Row],[FECHA]])&amp;"-"&amp;MONTH(Datos_Consumo[[#This Row],[FECHA]])</f>
        <v>2018-9</v>
      </c>
    </row>
    <row r="9028" spans="1:4" x14ac:dyDescent="0.25">
      <c r="A9028" t="s">
        <v>1468</v>
      </c>
      <c r="B9028">
        <v>124</v>
      </c>
      <c r="C9028" s="54">
        <v>43374</v>
      </c>
      <c r="D9028" s="3" t="str">
        <f>YEAR(Datos_Consumo[[#This Row],[FECHA]])&amp;"-"&amp;MONTH(Datos_Consumo[[#This Row],[FECHA]])</f>
        <v>2018-10</v>
      </c>
    </row>
    <row r="9029" spans="1:4" x14ac:dyDescent="0.25">
      <c r="A9029" t="s">
        <v>1468</v>
      </c>
      <c r="B9029">
        <v>4</v>
      </c>
      <c r="C9029" s="54">
        <v>43405</v>
      </c>
      <c r="D9029" s="3" t="str">
        <f>YEAR(Datos_Consumo[[#This Row],[FECHA]])&amp;"-"&amp;MONTH(Datos_Consumo[[#This Row],[FECHA]])</f>
        <v>2018-11</v>
      </c>
    </row>
    <row r="9030" spans="1:4" x14ac:dyDescent="0.25">
      <c r="A9030" t="s">
        <v>1469</v>
      </c>
      <c r="B9030">
        <v>58</v>
      </c>
      <c r="C9030" s="54">
        <v>43313</v>
      </c>
      <c r="D9030" s="3" t="str">
        <f>YEAR(Datos_Consumo[[#This Row],[FECHA]])&amp;"-"&amp;MONTH(Datos_Consumo[[#This Row],[FECHA]])</f>
        <v>2018-8</v>
      </c>
    </row>
    <row r="9031" spans="1:4" x14ac:dyDescent="0.25">
      <c r="A9031" t="s">
        <v>1469</v>
      </c>
      <c r="B9031">
        <v>44</v>
      </c>
      <c r="C9031" s="54">
        <v>43344</v>
      </c>
      <c r="D9031" s="3" t="str">
        <f>YEAR(Datos_Consumo[[#This Row],[FECHA]])&amp;"-"&amp;MONTH(Datos_Consumo[[#This Row],[FECHA]])</f>
        <v>2018-9</v>
      </c>
    </row>
    <row r="9032" spans="1:4" x14ac:dyDescent="0.25">
      <c r="A9032" t="s">
        <v>1469</v>
      </c>
      <c r="B9032">
        <v>68</v>
      </c>
      <c r="C9032" s="54">
        <v>43374</v>
      </c>
      <c r="D9032" s="3" t="str">
        <f>YEAR(Datos_Consumo[[#This Row],[FECHA]])&amp;"-"&amp;MONTH(Datos_Consumo[[#This Row],[FECHA]])</f>
        <v>2018-10</v>
      </c>
    </row>
    <row r="9033" spans="1:4" x14ac:dyDescent="0.25">
      <c r="A9033" t="s">
        <v>1469</v>
      </c>
      <c r="B9033">
        <v>63</v>
      </c>
      <c r="C9033" s="54">
        <v>43405</v>
      </c>
      <c r="D9033" s="3" t="str">
        <f>YEAR(Datos_Consumo[[#This Row],[FECHA]])&amp;"-"&amp;MONTH(Datos_Consumo[[#This Row],[FECHA]])</f>
        <v>2018-11</v>
      </c>
    </row>
    <row r="9034" spans="1:4" x14ac:dyDescent="0.25">
      <c r="A9034" t="s">
        <v>1469</v>
      </c>
      <c r="B9034">
        <v>18</v>
      </c>
      <c r="C9034" s="54">
        <v>43435</v>
      </c>
      <c r="D9034" s="3" t="str">
        <f>YEAR(Datos_Consumo[[#This Row],[FECHA]])&amp;"-"&amp;MONTH(Datos_Consumo[[#This Row],[FECHA]])</f>
        <v>2018-12</v>
      </c>
    </row>
    <row r="9035" spans="1:4" x14ac:dyDescent="0.25">
      <c r="A9035" t="s">
        <v>1469</v>
      </c>
      <c r="B9035">
        <v>68</v>
      </c>
      <c r="C9035" s="54">
        <v>43466</v>
      </c>
      <c r="D9035" s="3" t="str">
        <f>YEAR(Datos_Consumo[[#This Row],[FECHA]])&amp;"-"&amp;MONTH(Datos_Consumo[[#This Row],[FECHA]])</f>
        <v>2019-1</v>
      </c>
    </row>
    <row r="9036" spans="1:4" x14ac:dyDescent="0.25">
      <c r="A9036" t="s">
        <v>3545</v>
      </c>
      <c r="B9036">
        <v>22</v>
      </c>
      <c r="C9036" s="54">
        <v>43313</v>
      </c>
      <c r="D9036" s="3" t="str">
        <f>YEAR(Datos_Consumo[[#This Row],[FECHA]])&amp;"-"&amp;MONTH(Datos_Consumo[[#This Row],[FECHA]])</f>
        <v>2018-8</v>
      </c>
    </row>
    <row r="9037" spans="1:4" x14ac:dyDescent="0.25">
      <c r="A9037" t="s">
        <v>3545</v>
      </c>
      <c r="B9037">
        <v>10</v>
      </c>
      <c r="C9037" s="54">
        <v>43344</v>
      </c>
      <c r="D9037" s="3" t="str">
        <f>YEAR(Datos_Consumo[[#This Row],[FECHA]])&amp;"-"&amp;MONTH(Datos_Consumo[[#This Row],[FECHA]])</f>
        <v>2018-9</v>
      </c>
    </row>
    <row r="9038" spans="1:4" x14ac:dyDescent="0.25">
      <c r="A9038" t="s">
        <v>3545</v>
      </c>
      <c r="B9038">
        <v>12</v>
      </c>
      <c r="C9038" s="54">
        <v>43374</v>
      </c>
      <c r="D9038" s="3" t="str">
        <f>YEAR(Datos_Consumo[[#This Row],[FECHA]])&amp;"-"&amp;MONTH(Datos_Consumo[[#This Row],[FECHA]])</f>
        <v>2018-10</v>
      </c>
    </row>
    <row r="9039" spans="1:4" x14ac:dyDescent="0.25">
      <c r="A9039" t="s">
        <v>3545</v>
      </c>
      <c r="B9039">
        <v>6</v>
      </c>
      <c r="C9039" s="54">
        <v>43435</v>
      </c>
      <c r="D9039" s="3" t="str">
        <f>YEAR(Datos_Consumo[[#This Row],[FECHA]])&amp;"-"&amp;MONTH(Datos_Consumo[[#This Row],[FECHA]])</f>
        <v>2018-12</v>
      </c>
    </row>
    <row r="9040" spans="1:4" x14ac:dyDescent="0.25">
      <c r="A9040" t="s">
        <v>3545</v>
      </c>
      <c r="B9040">
        <v>12</v>
      </c>
      <c r="C9040" s="54">
        <v>43466</v>
      </c>
      <c r="D9040" s="3" t="str">
        <f>YEAR(Datos_Consumo[[#This Row],[FECHA]])&amp;"-"&amp;MONTH(Datos_Consumo[[#This Row],[FECHA]])</f>
        <v>2019-1</v>
      </c>
    </row>
    <row r="9041" spans="1:4" x14ac:dyDescent="0.25">
      <c r="A9041" t="s">
        <v>3546</v>
      </c>
      <c r="B9041">
        <v>3</v>
      </c>
      <c r="C9041" s="54">
        <v>43374</v>
      </c>
      <c r="D9041" s="3" t="str">
        <f>YEAR(Datos_Consumo[[#This Row],[FECHA]])&amp;"-"&amp;MONTH(Datos_Consumo[[#This Row],[FECHA]])</f>
        <v>2018-10</v>
      </c>
    </row>
    <row r="9042" spans="1:4" x14ac:dyDescent="0.25">
      <c r="A9042" t="s">
        <v>3546</v>
      </c>
      <c r="B9042">
        <v>10</v>
      </c>
      <c r="C9042" s="54">
        <v>43405</v>
      </c>
      <c r="D9042" s="3" t="str">
        <f>YEAR(Datos_Consumo[[#This Row],[FECHA]])&amp;"-"&amp;MONTH(Datos_Consumo[[#This Row],[FECHA]])</f>
        <v>2018-11</v>
      </c>
    </row>
    <row r="9043" spans="1:4" x14ac:dyDescent="0.25">
      <c r="A9043" t="s">
        <v>3546</v>
      </c>
      <c r="B9043">
        <v>7</v>
      </c>
      <c r="C9043" s="54">
        <v>43435</v>
      </c>
      <c r="D9043" s="3" t="str">
        <f>YEAR(Datos_Consumo[[#This Row],[FECHA]])&amp;"-"&amp;MONTH(Datos_Consumo[[#This Row],[FECHA]])</f>
        <v>2018-12</v>
      </c>
    </row>
    <row r="9044" spans="1:4" x14ac:dyDescent="0.25">
      <c r="A9044" t="s">
        <v>3546</v>
      </c>
      <c r="B9044">
        <v>22</v>
      </c>
      <c r="C9044" s="54">
        <v>43466</v>
      </c>
      <c r="D9044" s="3" t="str">
        <f>YEAR(Datos_Consumo[[#This Row],[FECHA]])&amp;"-"&amp;MONTH(Datos_Consumo[[#This Row],[FECHA]])</f>
        <v>2019-1</v>
      </c>
    </row>
    <row r="9045" spans="1:4" x14ac:dyDescent="0.25">
      <c r="A9045" t="s">
        <v>3547</v>
      </c>
      <c r="B9045">
        <v>18</v>
      </c>
      <c r="C9045" s="54">
        <v>43313</v>
      </c>
      <c r="D9045" s="3" t="str">
        <f>YEAR(Datos_Consumo[[#This Row],[FECHA]])&amp;"-"&amp;MONTH(Datos_Consumo[[#This Row],[FECHA]])</f>
        <v>2018-8</v>
      </c>
    </row>
    <row r="9046" spans="1:4" x14ac:dyDescent="0.25">
      <c r="A9046" t="s">
        <v>3547</v>
      </c>
      <c r="B9046">
        <v>82</v>
      </c>
      <c r="C9046" s="54">
        <v>43344</v>
      </c>
      <c r="D9046" s="3" t="str">
        <f>YEAR(Datos_Consumo[[#This Row],[FECHA]])&amp;"-"&amp;MONTH(Datos_Consumo[[#This Row],[FECHA]])</f>
        <v>2018-9</v>
      </c>
    </row>
    <row r="9047" spans="1:4" x14ac:dyDescent="0.25">
      <c r="A9047" t="s">
        <v>3547</v>
      </c>
      <c r="B9047">
        <v>42</v>
      </c>
      <c r="C9047" s="54">
        <v>43374</v>
      </c>
      <c r="D9047" s="3" t="str">
        <f>YEAR(Datos_Consumo[[#This Row],[FECHA]])&amp;"-"&amp;MONTH(Datos_Consumo[[#This Row],[FECHA]])</f>
        <v>2018-10</v>
      </c>
    </row>
    <row r="9048" spans="1:4" x14ac:dyDescent="0.25">
      <c r="A9048" t="s">
        <v>3547</v>
      </c>
      <c r="B9048">
        <v>18</v>
      </c>
      <c r="C9048" s="54">
        <v>43405</v>
      </c>
      <c r="D9048" s="3" t="str">
        <f>YEAR(Datos_Consumo[[#This Row],[FECHA]])&amp;"-"&amp;MONTH(Datos_Consumo[[#This Row],[FECHA]])</f>
        <v>2018-11</v>
      </c>
    </row>
    <row r="9049" spans="1:4" x14ac:dyDescent="0.25">
      <c r="A9049" t="s">
        <v>3547</v>
      </c>
      <c r="B9049">
        <v>18</v>
      </c>
      <c r="C9049" s="54">
        <v>43435</v>
      </c>
      <c r="D9049" s="3" t="str">
        <f>YEAR(Datos_Consumo[[#This Row],[FECHA]])&amp;"-"&amp;MONTH(Datos_Consumo[[#This Row],[FECHA]])</f>
        <v>2018-12</v>
      </c>
    </row>
    <row r="9050" spans="1:4" x14ac:dyDescent="0.25">
      <c r="A9050" t="s">
        <v>3547</v>
      </c>
      <c r="B9050">
        <v>14</v>
      </c>
      <c r="C9050" s="54">
        <v>43466</v>
      </c>
      <c r="D9050" s="3" t="str">
        <f>YEAR(Datos_Consumo[[#This Row],[FECHA]])&amp;"-"&amp;MONTH(Datos_Consumo[[#This Row],[FECHA]])</f>
        <v>2019-1</v>
      </c>
    </row>
    <row r="9051" spans="1:4" x14ac:dyDescent="0.25">
      <c r="A9051" t="s">
        <v>3548</v>
      </c>
      <c r="B9051">
        <v>14</v>
      </c>
      <c r="C9051" s="54">
        <v>43313</v>
      </c>
      <c r="D9051" s="3" t="str">
        <f>YEAR(Datos_Consumo[[#This Row],[FECHA]])&amp;"-"&amp;MONTH(Datos_Consumo[[#This Row],[FECHA]])</f>
        <v>2018-8</v>
      </c>
    </row>
    <row r="9052" spans="1:4" x14ac:dyDescent="0.25">
      <c r="A9052" t="s">
        <v>3548</v>
      </c>
      <c r="B9052">
        <v>60</v>
      </c>
      <c r="C9052" s="54">
        <v>43344</v>
      </c>
      <c r="D9052" s="3" t="str">
        <f>YEAR(Datos_Consumo[[#This Row],[FECHA]])&amp;"-"&amp;MONTH(Datos_Consumo[[#This Row],[FECHA]])</f>
        <v>2018-9</v>
      </c>
    </row>
    <row r="9053" spans="1:4" x14ac:dyDescent="0.25">
      <c r="A9053" t="s">
        <v>3548</v>
      </c>
      <c r="B9053">
        <v>6</v>
      </c>
      <c r="C9053" s="54">
        <v>43374</v>
      </c>
      <c r="D9053" s="3" t="str">
        <f>YEAR(Datos_Consumo[[#This Row],[FECHA]])&amp;"-"&amp;MONTH(Datos_Consumo[[#This Row],[FECHA]])</f>
        <v>2018-10</v>
      </c>
    </row>
    <row r="9054" spans="1:4" x14ac:dyDescent="0.25">
      <c r="A9054" t="s">
        <v>3548</v>
      </c>
      <c r="B9054">
        <v>16</v>
      </c>
      <c r="C9054" s="54">
        <v>43405</v>
      </c>
      <c r="D9054" s="3" t="str">
        <f>YEAR(Datos_Consumo[[#This Row],[FECHA]])&amp;"-"&amp;MONTH(Datos_Consumo[[#This Row],[FECHA]])</f>
        <v>2018-11</v>
      </c>
    </row>
    <row r="9055" spans="1:4" x14ac:dyDescent="0.25">
      <c r="A9055" t="s">
        <v>3548</v>
      </c>
      <c r="B9055">
        <v>12</v>
      </c>
      <c r="C9055" s="54">
        <v>43435</v>
      </c>
      <c r="D9055" s="3" t="str">
        <f>YEAR(Datos_Consumo[[#This Row],[FECHA]])&amp;"-"&amp;MONTH(Datos_Consumo[[#This Row],[FECHA]])</f>
        <v>2018-12</v>
      </c>
    </row>
    <row r="9056" spans="1:4" x14ac:dyDescent="0.25">
      <c r="A9056" t="s">
        <v>3548</v>
      </c>
      <c r="B9056">
        <v>10</v>
      </c>
      <c r="C9056" s="54">
        <v>43466</v>
      </c>
      <c r="D9056" s="3" t="str">
        <f>YEAR(Datos_Consumo[[#This Row],[FECHA]])&amp;"-"&amp;MONTH(Datos_Consumo[[#This Row],[FECHA]])</f>
        <v>2019-1</v>
      </c>
    </row>
    <row r="9057" spans="1:4" x14ac:dyDescent="0.25">
      <c r="A9057" t="s">
        <v>3549</v>
      </c>
      <c r="B9057">
        <v>6</v>
      </c>
      <c r="C9057" s="54">
        <v>43344</v>
      </c>
      <c r="D9057" s="3" t="str">
        <f>YEAR(Datos_Consumo[[#This Row],[FECHA]])&amp;"-"&amp;MONTH(Datos_Consumo[[#This Row],[FECHA]])</f>
        <v>2018-9</v>
      </c>
    </row>
    <row r="9058" spans="1:4" x14ac:dyDescent="0.25">
      <c r="A9058" t="s">
        <v>3549</v>
      </c>
      <c r="B9058">
        <v>6</v>
      </c>
      <c r="C9058" s="54">
        <v>43374</v>
      </c>
      <c r="D9058" s="3" t="str">
        <f>YEAR(Datos_Consumo[[#This Row],[FECHA]])&amp;"-"&amp;MONTH(Datos_Consumo[[#This Row],[FECHA]])</f>
        <v>2018-10</v>
      </c>
    </row>
    <row r="9059" spans="1:4" x14ac:dyDescent="0.25">
      <c r="A9059" t="s">
        <v>3549</v>
      </c>
      <c r="B9059">
        <v>11</v>
      </c>
      <c r="C9059" s="54">
        <v>43405</v>
      </c>
      <c r="D9059" s="3" t="str">
        <f>YEAR(Datos_Consumo[[#This Row],[FECHA]])&amp;"-"&amp;MONTH(Datos_Consumo[[#This Row],[FECHA]])</f>
        <v>2018-11</v>
      </c>
    </row>
    <row r="9060" spans="1:4" x14ac:dyDescent="0.25">
      <c r="A9060" t="s">
        <v>3549</v>
      </c>
      <c r="B9060">
        <v>58</v>
      </c>
      <c r="C9060" s="54">
        <v>43435</v>
      </c>
      <c r="D9060" s="3" t="str">
        <f>YEAR(Datos_Consumo[[#This Row],[FECHA]])&amp;"-"&amp;MONTH(Datos_Consumo[[#This Row],[FECHA]])</f>
        <v>2018-12</v>
      </c>
    </row>
    <row r="9061" spans="1:4" x14ac:dyDescent="0.25">
      <c r="A9061" t="s">
        <v>3549</v>
      </c>
      <c r="B9061">
        <v>1</v>
      </c>
      <c r="C9061" s="54">
        <v>43466</v>
      </c>
      <c r="D9061" s="3" t="str">
        <f>YEAR(Datos_Consumo[[#This Row],[FECHA]])&amp;"-"&amp;MONTH(Datos_Consumo[[#This Row],[FECHA]])</f>
        <v>2019-1</v>
      </c>
    </row>
    <row r="9062" spans="1:4" x14ac:dyDescent="0.25">
      <c r="A9062" t="s">
        <v>3550</v>
      </c>
      <c r="B9062">
        <v>10</v>
      </c>
      <c r="C9062" s="54">
        <v>43313</v>
      </c>
      <c r="D9062" s="3" t="str">
        <f>YEAR(Datos_Consumo[[#This Row],[FECHA]])&amp;"-"&amp;MONTH(Datos_Consumo[[#This Row],[FECHA]])</f>
        <v>2018-8</v>
      </c>
    </row>
    <row r="9063" spans="1:4" x14ac:dyDescent="0.25">
      <c r="A9063" t="s">
        <v>3550</v>
      </c>
      <c r="B9063">
        <v>12</v>
      </c>
      <c r="C9063" s="54">
        <v>43405</v>
      </c>
      <c r="D9063" s="3" t="str">
        <f>YEAR(Datos_Consumo[[#This Row],[FECHA]])&amp;"-"&amp;MONTH(Datos_Consumo[[#This Row],[FECHA]])</f>
        <v>2018-11</v>
      </c>
    </row>
    <row r="9064" spans="1:4" x14ac:dyDescent="0.25">
      <c r="A9064" t="s">
        <v>3551</v>
      </c>
      <c r="B9064">
        <v>20</v>
      </c>
      <c r="C9064" s="54">
        <v>43313</v>
      </c>
      <c r="D9064" s="3" t="str">
        <f>YEAR(Datos_Consumo[[#This Row],[FECHA]])&amp;"-"&amp;MONTH(Datos_Consumo[[#This Row],[FECHA]])</f>
        <v>2018-8</v>
      </c>
    </row>
    <row r="9065" spans="1:4" x14ac:dyDescent="0.25">
      <c r="A9065" t="s">
        <v>3551</v>
      </c>
      <c r="B9065">
        <v>30</v>
      </c>
      <c r="C9065" s="54">
        <v>43344</v>
      </c>
      <c r="D9065" s="3" t="str">
        <f>YEAR(Datos_Consumo[[#This Row],[FECHA]])&amp;"-"&amp;MONTH(Datos_Consumo[[#This Row],[FECHA]])</f>
        <v>2018-9</v>
      </c>
    </row>
    <row r="9066" spans="1:4" x14ac:dyDescent="0.25">
      <c r="A9066" t="s">
        <v>3551</v>
      </c>
      <c r="B9066">
        <v>12</v>
      </c>
      <c r="C9066" s="54">
        <v>43374</v>
      </c>
      <c r="D9066" s="3" t="str">
        <f>YEAR(Datos_Consumo[[#This Row],[FECHA]])&amp;"-"&amp;MONTH(Datos_Consumo[[#This Row],[FECHA]])</f>
        <v>2018-10</v>
      </c>
    </row>
    <row r="9067" spans="1:4" x14ac:dyDescent="0.25">
      <c r="A9067" t="s">
        <v>3551</v>
      </c>
      <c r="B9067">
        <v>6</v>
      </c>
      <c r="C9067" s="54">
        <v>43435</v>
      </c>
      <c r="D9067" s="3" t="str">
        <f>YEAR(Datos_Consumo[[#This Row],[FECHA]])&amp;"-"&amp;MONTH(Datos_Consumo[[#This Row],[FECHA]])</f>
        <v>2018-12</v>
      </c>
    </row>
    <row r="9068" spans="1:4" x14ac:dyDescent="0.25">
      <c r="A9068" t="s">
        <v>3551</v>
      </c>
      <c r="B9068">
        <v>30</v>
      </c>
      <c r="C9068" s="54">
        <v>43466</v>
      </c>
      <c r="D9068" s="3" t="str">
        <f>YEAR(Datos_Consumo[[#This Row],[FECHA]])&amp;"-"&amp;MONTH(Datos_Consumo[[#This Row],[FECHA]])</f>
        <v>2019-1</v>
      </c>
    </row>
    <row r="9069" spans="1:4" x14ac:dyDescent="0.25">
      <c r="A9069" t="s">
        <v>3552</v>
      </c>
      <c r="B9069">
        <v>9</v>
      </c>
      <c r="C9069" s="54">
        <v>43313</v>
      </c>
      <c r="D9069" s="3" t="str">
        <f>YEAR(Datos_Consumo[[#This Row],[FECHA]])&amp;"-"&amp;MONTH(Datos_Consumo[[#This Row],[FECHA]])</f>
        <v>2018-8</v>
      </c>
    </row>
    <row r="9070" spans="1:4" x14ac:dyDescent="0.25">
      <c r="A9070" t="s">
        <v>3552</v>
      </c>
      <c r="B9070">
        <v>26</v>
      </c>
      <c r="C9070" s="54">
        <v>43344</v>
      </c>
      <c r="D9070" s="3" t="str">
        <f>YEAR(Datos_Consumo[[#This Row],[FECHA]])&amp;"-"&amp;MONTH(Datos_Consumo[[#This Row],[FECHA]])</f>
        <v>2018-9</v>
      </c>
    </row>
    <row r="9071" spans="1:4" x14ac:dyDescent="0.25">
      <c r="A9071" t="s">
        <v>3552</v>
      </c>
      <c r="B9071">
        <v>2</v>
      </c>
      <c r="C9071" s="54">
        <v>43374</v>
      </c>
      <c r="D9071" s="3" t="str">
        <f>YEAR(Datos_Consumo[[#This Row],[FECHA]])&amp;"-"&amp;MONTH(Datos_Consumo[[#This Row],[FECHA]])</f>
        <v>2018-10</v>
      </c>
    </row>
    <row r="9072" spans="1:4" x14ac:dyDescent="0.25">
      <c r="A9072" t="s">
        <v>3552</v>
      </c>
      <c r="B9072">
        <v>15</v>
      </c>
      <c r="C9072" s="54">
        <v>43405</v>
      </c>
      <c r="D9072" s="3" t="str">
        <f>YEAR(Datos_Consumo[[#This Row],[FECHA]])&amp;"-"&amp;MONTH(Datos_Consumo[[#This Row],[FECHA]])</f>
        <v>2018-11</v>
      </c>
    </row>
    <row r="9073" spans="1:4" x14ac:dyDescent="0.25">
      <c r="A9073" t="s">
        <v>3553</v>
      </c>
      <c r="B9073">
        <v>44</v>
      </c>
      <c r="C9073" s="54">
        <v>43313</v>
      </c>
      <c r="D9073" s="3" t="str">
        <f>YEAR(Datos_Consumo[[#This Row],[FECHA]])&amp;"-"&amp;MONTH(Datos_Consumo[[#This Row],[FECHA]])</f>
        <v>2018-8</v>
      </c>
    </row>
    <row r="9074" spans="1:4" x14ac:dyDescent="0.25">
      <c r="A9074" t="s">
        <v>3553</v>
      </c>
      <c r="B9074">
        <v>24</v>
      </c>
      <c r="C9074" s="54">
        <v>43344</v>
      </c>
      <c r="D9074" s="3" t="str">
        <f>YEAR(Datos_Consumo[[#This Row],[FECHA]])&amp;"-"&amp;MONTH(Datos_Consumo[[#This Row],[FECHA]])</f>
        <v>2018-9</v>
      </c>
    </row>
    <row r="9075" spans="1:4" x14ac:dyDescent="0.25">
      <c r="A9075" t="s">
        <v>3553</v>
      </c>
      <c r="B9075">
        <v>2</v>
      </c>
      <c r="C9075" s="54">
        <v>43374</v>
      </c>
      <c r="D9075" s="3" t="str">
        <f>YEAR(Datos_Consumo[[#This Row],[FECHA]])&amp;"-"&amp;MONTH(Datos_Consumo[[#This Row],[FECHA]])</f>
        <v>2018-10</v>
      </c>
    </row>
    <row r="9076" spans="1:4" x14ac:dyDescent="0.25">
      <c r="A9076" t="s">
        <v>3553</v>
      </c>
      <c r="B9076">
        <v>4</v>
      </c>
      <c r="C9076" s="54">
        <v>43405</v>
      </c>
      <c r="D9076" s="3" t="str">
        <f>YEAR(Datos_Consumo[[#This Row],[FECHA]])&amp;"-"&amp;MONTH(Datos_Consumo[[#This Row],[FECHA]])</f>
        <v>2018-11</v>
      </c>
    </row>
    <row r="9077" spans="1:4" x14ac:dyDescent="0.25">
      <c r="A9077" t="s">
        <v>3554</v>
      </c>
      <c r="B9077">
        <v>28</v>
      </c>
      <c r="C9077" s="54">
        <v>43313</v>
      </c>
      <c r="D9077" s="3" t="str">
        <f>YEAR(Datos_Consumo[[#This Row],[FECHA]])&amp;"-"&amp;MONTH(Datos_Consumo[[#This Row],[FECHA]])</f>
        <v>2018-8</v>
      </c>
    </row>
    <row r="9078" spans="1:4" x14ac:dyDescent="0.25">
      <c r="A9078" t="s">
        <v>3554</v>
      </c>
      <c r="B9078">
        <v>90</v>
      </c>
      <c r="C9078" s="54">
        <v>43405</v>
      </c>
      <c r="D9078" s="3" t="str">
        <f>YEAR(Datos_Consumo[[#This Row],[FECHA]])&amp;"-"&amp;MONTH(Datos_Consumo[[#This Row],[FECHA]])</f>
        <v>2018-11</v>
      </c>
    </row>
    <row r="9079" spans="1:4" x14ac:dyDescent="0.25">
      <c r="A9079" t="s">
        <v>3554</v>
      </c>
      <c r="B9079">
        <v>18</v>
      </c>
      <c r="C9079" s="54">
        <v>43435</v>
      </c>
      <c r="D9079" s="3" t="str">
        <f>YEAR(Datos_Consumo[[#This Row],[FECHA]])&amp;"-"&amp;MONTH(Datos_Consumo[[#This Row],[FECHA]])</f>
        <v>2018-12</v>
      </c>
    </row>
    <row r="9080" spans="1:4" x14ac:dyDescent="0.25">
      <c r="A9080" t="s">
        <v>3554</v>
      </c>
      <c r="B9080">
        <v>16</v>
      </c>
      <c r="C9080" s="54">
        <v>43466</v>
      </c>
      <c r="D9080" s="3" t="str">
        <f>YEAR(Datos_Consumo[[#This Row],[FECHA]])&amp;"-"&amp;MONTH(Datos_Consumo[[#This Row],[FECHA]])</f>
        <v>2019-1</v>
      </c>
    </row>
    <row r="9081" spans="1:4" x14ac:dyDescent="0.25">
      <c r="A9081" t="s">
        <v>3555</v>
      </c>
      <c r="B9081">
        <v>56</v>
      </c>
      <c r="C9081" s="54">
        <v>43313</v>
      </c>
      <c r="D9081" s="3" t="str">
        <f>YEAR(Datos_Consumo[[#This Row],[FECHA]])&amp;"-"&amp;MONTH(Datos_Consumo[[#This Row],[FECHA]])</f>
        <v>2018-8</v>
      </c>
    </row>
    <row r="9082" spans="1:4" x14ac:dyDescent="0.25">
      <c r="A9082" t="s">
        <v>3555</v>
      </c>
      <c r="B9082">
        <v>18</v>
      </c>
      <c r="C9082" s="54">
        <v>43344</v>
      </c>
      <c r="D9082" s="3" t="str">
        <f>YEAR(Datos_Consumo[[#This Row],[FECHA]])&amp;"-"&amp;MONTH(Datos_Consumo[[#This Row],[FECHA]])</f>
        <v>2018-9</v>
      </c>
    </row>
    <row r="9083" spans="1:4" x14ac:dyDescent="0.25">
      <c r="A9083" t="s">
        <v>3555</v>
      </c>
      <c r="B9083">
        <v>16</v>
      </c>
      <c r="C9083" s="54">
        <v>43374</v>
      </c>
      <c r="D9083" s="3" t="str">
        <f>YEAR(Datos_Consumo[[#This Row],[FECHA]])&amp;"-"&amp;MONTH(Datos_Consumo[[#This Row],[FECHA]])</f>
        <v>2018-10</v>
      </c>
    </row>
    <row r="9084" spans="1:4" x14ac:dyDescent="0.25">
      <c r="A9084" t="s">
        <v>3555</v>
      </c>
      <c r="B9084">
        <v>68</v>
      </c>
      <c r="C9084" s="54">
        <v>43405</v>
      </c>
      <c r="D9084" s="3" t="str">
        <f>YEAR(Datos_Consumo[[#This Row],[FECHA]])&amp;"-"&amp;MONTH(Datos_Consumo[[#This Row],[FECHA]])</f>
        <v>2018-11</v>
      </c>
    </row>
    <row r="9085" spans="1:4" x14ac:dyDescent="0.25">
      <c r="A9085" t="s">
        <v>3555</v>
      </c>
      <c r="B9085">
        <v>30</v>
      </c>
      <c r="C9085" s="54">
        <v>43435</v>
      </c>
      <c r="D9085" s="3" t="str">
        <f>YEAR(Datos_Consumo[[#This Row],[FECHA]])&amp;"-"&amp;MONTH(Datos_Consumo[[#This Row],[FECHA]])</f>
        <v>2018-12</v>
      </c>
    </row>
    <row r="9086" spans="1:4" x14ac:dyDescent="0.25">
      <c r="A9086" t="s">
        <v>3555</v>
      </c>
      <c r="B9086">
        <v>2</v>
      </c>
      <c r="C9086" s="54">
        <v>43466</v>
      </c>
      <c r="D9086" s="3" t="str">
        <f>YEAR(Datos_Consumo[[#This Row],[FECHA]])&amp;"-"&amp;MONTH(Datos_Consumo[[#This Row],[FECHA]])</f>
        <v>2019-1</v>
      </c>
    </row>
    <row r="9087" spans="1:4" x14ac:dyDescent="0.25">
      <c r="A9087" t="s">
        <v>3556</v>
      </c>
      <c r="B9087">
        <v>21</v>
      </c>
      <c r="C9087" s="54">
        <v>43313</v>
      </c>
      <c r="D9087" s="3" t="str">
        <f>YEAR(Datos_Consumo[[#This Row],[FECHA]])&amp;"-"&amp;MONTH(Datos_Consumo[[#This Row],[FECHA]])</f>
        <v>2018-8</v>
      </c>
    </row>
    <row r="9088" spans="1:4" x14ac:dyDescent="0.25">
      <c r="A9088" t="s">
        <v>3556</v>
      </c>
      <c r="B9088">
        <v>27</v>
      </c>
      <c r="C9088" s="54">
        <v>43344</v>
      </c>
      <c r="D9088" s="3" t="str">
        <f>YEAR(Datos_Consumo[[#This Row],[FECHA]])&amp;"-"&amp;MONTH(Datos_Consumo[[#This Row],[FECHA]])</f>
        <v>2018-9</v>
      </c>
    </row>
    <row r="9089" spans="1:4" x14ac:dyDescent="0.25">
      <c r="A9089" t="s">
        <v>3556</v>
      </c>
      <c r="B9089">
        <v>36</v>
      </c>
      <c r="C9089" s="54">
        <v>43374</v>
      </c>
      <c r="D9089" s="3" t="str">
        <f>YEAR(Datos_Consumo[[#This Row],[FECHA]])&amp;"-"&amp;MONTH(Datos_Consumo[[#This Row],[FECHA]])</f>
        <v>2018-10</v>
      </c>
    </row>
    <row r="9090" spans="1:4" x14ac:dyDescent="0.25">
      <c r="A9090" t="s">
        <v>3556</v>
      </c>
      <c r="B9090">
        <v>61</v>
      </c>
      <c r="C9090" s="54">
        <v>43405</v>
      </c>
      <c r="D9090" s="3" t="str">
        <f>YEAR(Datos_Consumo[[#This Row],[FECHA]])&amp;"-"&amp;MONTH(Datos_Consumo[[#This Row],[FECHA]])</f>
        <v>2018-11</v>
      </c>
    </row>
    <row r="9091" spans="1:4" x14ac:dyDescent="0.25">
      <c r="A9091" t="s">
        <v>3556</v>
      </c>
      <c r="B9091">
        <v>3</v>
      </c>
      <c r="C9091" s="54">
        <v>43435</v>
      </c>
      <c r="D9091" s="3" t="str">
        <f>YEAR(Datos_Consumo[[#This Row],[FECHA]])&amp;"-"&amp;MONTH(Datos_Consumo[[#This Row],[FECHA]])</f>
        <v>2018-12</v>
      </c>
    </row>
    <row r="9092" spans="1:4" x14ac:dyDescent="0.25">
      <c r="A9092" t="s">
        <v>3556</v>
      </c>
      <c r="B9092">
        <v>2</v>
      </c>
      <c r="C9092" s="54">
        <v>43466</v>
      </c>
      <c r="D9092" s="3" t="str">
        <f>YEAR(Datos_Consumo[[#This Row],[FECHA]])&amp;"-"&amp;MONTH(Datos_Consumo[[#This Row],[FECHA]])</f>
        <v>2019-1</v>
      </c>
    </row>
    <row r="9093" spans="1:4" x14ac:dyDescent="0.25">
      <c r="A9093" t="s">
        <v>3557</v>
      </c>
      <c r="B9093">
        <v>14</v>
      </c>
      <c r="C9093" s="54">
        <v>43313</v>
      </c>
      <c r="D9093" s="3" t="str">
        <f>YEAR(Datos_Consumo[[#This Row],[FECHA]])&amp;"-"&amp;MONTH(Datos_Consumo[[#This Row],[FECHA]])</f>
        <v>2018-8</v>
      </c>
    </row>
    <row r="9094" spans="1:4" x14ac:dyDescent="0.25">
      <c r="A9094" t="s">
        <v>3557</v>
      </c>
      <c r="B9094">
        <v>46</v>
      </c>
      <c r="C9094" s="54">
        <v>43344</v>
      </c>
      <c r="D9094" s="3" t="str">
        <f>YEAR(Datos_Consumo[[#This Row],[FECHA]])&amp;"-"&amp;MONTH(Datos_Consumo[[#This Row],[FECHA]])</f>
        <v>2018-9</v>
      </c>
    </row>
    <row r="9095" spans="1:4" x14ac:dyDescent="0.25">
      <c r="A9095" t="s">
        <v>3557</v>
      </c>
      <c r="B9095">
        <v>25</v>
      </c>
      <c r="C9095" s="54">
        <v>43374</v>
      </c>
      <c r="D9095" s="3" t="str">
        <f>YEAR(Datos_Consumo[[#This Row],[FECHA]])&amp;"-"&amp;MONTH(Datos_Consumo[[#This Row],[FECHA]])</f>
        <v>2018-10</v>
      </c>
    </row>
    <row r="9096" spans="1:4" x14ac:dyDescent="0.25">
      <c r="A9096" t="s">
        <v>3557</v>
      </c>
      <c r="B9096">
        <v>78</v>
      </c>
      <c r="C9096" s="54">
        <v>43405</v>
      </c>
      <c r="D9096" s="3" t="str">
        <f>YEAR(Datos_Consumo[[#This Row],[FECHA]])&amp;"-"&amp;MONTH(Datos_Consumo[[#This Row],[FECHA]])</f>
        <v>2018-11</v>
      </c>
    </row>
    <row r="9097" spans="1:4" x14ac:dyDescent="0.25">
      <c r="A9097" t="s">
        <v>3557</v>
      </c>
      <c r="B9097">
        <v>33</v>
      </c>
      <c r="C9097" s="54">
        <v>43435</v>
      </c>
      <c r="D9097" s="3" t="str">
        <f>YEAR(Datos_Consumo[[#This Row],[FECHA]])&amp;"-"&amp;MONTH(Datos_Consumo[[#This Row],[FECHA]])</f>
        <v>2018-12</v>
      </c>
    </row>
    <row r="9098" spans="1:4" x14ac:dyDescent="0.25">
      <c r="A9098" t="s">
        <v>3558</v>
      </c>
      <c r="B9098">
        <v>3</v>
      </c>
      <c r="C9098" s="54">
        <v>43313</v>
      </c>
      <c r="D9098" s="3" t="str">
        <f>YEAR(Datos_Consumo[[#This Row],[FECHA]])&amp;"-"&amp;MONTH(Datos_Consumo[[#This Row],[FECHA]])</f>
        <v>2018-8</v>
      </c>
    </row>
    <row r="9099" spans="1:4" x14ac:dyDescent="0.25">
      <c r="A9099" t="s">
        <v>3558</v>
      </c>
      <c r="B9099">
        <v>8</v>
      </c>
      <c r="C9099" s="54">
        <v>43344</v>
      </c>
      <c r="D9099" s="3" t="str">
        <f>YEAR(Datos_Consumo[[#This Row],[FECHA]])&amp;"-"&amp;MONTH(Datos_Consumo[[#This Row],[FECHA]])</f>
        <v>2018-9</v>
      </c>
    </row>
    <row r="9100" spans="1:4" x14ac:dyDescent="0.25">
      <c r="A9100" t="s">
        <v>3558</v>
      </c>
      <c r="B9100">
        <v>82</v>
      </c>
      <c r="C9100" s="54">
        <v>43374</v>
      </c>
      <c r="D9100" s="3" t="str">
        <f>YEAR(Datos_Consumo[[#This Row],[FECHA]])&amp;"-"&amp;MONTH(Datos_Consumo[[#This Row],[FECHA]])</f>
        <v>2018-10</v>
      </c>
    </row>
    <row r="9101" spans="1:4" x14ac:dyDescent="0.25">
      <c r="A9101" t="s">
        <v>3558</v>
      </c>
      <c r="B9101">
        <v>47</v>
      </c>
      <c r="C9101" s="54">
        <v>43405</v>
      </c>
      <c r="D9101" s="3" t="str">
        <f>YEAR(Datos_Consumo[[#This Row],[FECHA]])&amp;"-"&amp;MONTH(Datos_Consumo[[#This Row],[FECHA]])</f>
        <v>2018-11</v>
      </c>
    </row>
    <row r="9102" spans="1:4" x14ac:dyDescent="0.25">
      <c r="A9102" t="s">
        <v>3558</v>
      </c>
      <c r="B9102">
        <v>6</v>
      </c>
      <c r="C9102" s="54">
        <v>43435</v>
      </c>
      <c r="D9102" s="3" t="str">
        <f>YEAR(Datos_Consumo[[#This Row],[FECHA]])&amp;"-"&amp;MONTH(Datos_Consumo[[#This Row],[FECHA]])</f>
        <v>2018-12</v>
      </c>
    </row>
    <row r="9103" spans="1:4" x14ac:dyDescent="0.25">
      <c r="A9103" t="s">
        <v>1470</v>
      </c>
      <c r="B9103">
        <v>96</v>
      </c>
      <c r="C9103" s="54">
        <v>43313</v>
      </c>
      <c r="D9103" s="3" t="str">
        <f>YEAR(Datos_Consumo[[#This Row],[FECHA]])&amp;"-"&amp;MONTH(Datos_Consumo[[#This Row],[FECHA]])</f>
        <v>2018-8</v>
      </c>
    </row>
    <row r="9104" spans="1:4" x14ac:dyDescent="0.25">
      <c r="A9104" t="s">
        <v>1470</v>
      </c>
      <c r="B9104">
        <v>8</v>
      </c>
      <c r="C9104" s="54">
        <v>43344</v>
      </c>
      <c r="D9104" s="3" t="str">
        <f>YEAR(Datos_Consumo[[#This Row],[FECHA]])&amp;"-"&amp;MONTH(Datos_Consumo[[#This Row],[FECHA]])</f>
        <v>2018-9</v>
      </c>
    </row>
    <row r="9105" spans="1:4" x14ac:dyDescent="0.25">
      <c r="A9105" t="s">
        <v>1470</v>
      </c>
      <c r="B9105">
        <v>60</v>
      </c>
      <c r="C9105" s="54">
        <v>43374</v>
      </c>
      <c r="D9105" s="3" t="str">
        <f>YEAR(Datos_Consumo[[#This Row],[FECHA]])&amp;"-"&amp;MONTH(Datos_Consumo[[#This Row],[FECHA]])</f>
        <v>2018-10</v>
      </c>
    </row>
    <row r="9106" spans="1:4" x14ac:dyDescent="0.25">
      <c r="A9106" t="s">
        <v>1470</v>
      </c>
      <c r="B9106">
        <v>128</v>
      </c>
      <c r="C9106" s="54">
        <v>43405</v>
      </c>
      <c r="D9106" s="3" t="str">
        <f>YEAR(Datos_Consumo[[#This Row],[FECHA]])&amp;"-"&amp;MONTH(Datos_Consumo[[#This Row],[FECHA]])</f>
        <v>2018-11</v>
      </c>
    </row>
    <row r="9107" spans="1:4" x14ac:dyDescent="0.25">
      <c r="A9107" t="s">
        <v>1470</v>
      </c>
      <c r="B9107">
        <v>8</v>
      </c>
      <c r="C9107" s="54">
        <v>43435</v>
      </c>
      <c r="D9107" s="3" t="str">
        <f>YEAR(Datos_Consumo[[#This Row],[FECHA]])&amp;"-"&amp;MONTH(Datos_Consumo[[#This Row],[FECHA]])</f>
        <v>2018-12</v>
      </c>
    </row>
    <row r="9108" spans="1:4" x14ac:dyDescent="0.25">
      <c r="A9108" t="s">
        <v>1470</v>
      </c>
      <c r="B9108">
        <v>20</v>
      </c>
      <c r="C9108" s="54">
        <v>43466</v>
      </c>
      <c r="D9108" s="3" t="str">
        <f>YEAR(Datos_Consumo[[#This Row],[FECHA]])&amp;"-"&amp;MONTH(Datos_Consumo[[#This Row],[FECHA]])</f>
        <v>2019-1</v>
      </c>
    </row>
    <row r="9109" spans="1:4" x14ac:dyDescent="0.25">
      <c r="A9109" t="s">
        <v>3559</v>
      </c>
      <c r="B9109">
        <v>84</v>
      </c>
      <c r="C9109" s="54">
        <v>43313</v>
      </c>
      <c r="D9109" s="3" t="str">
        <f>YEAR(Datos_Consumo[[#This Row],[FECHA]])&amp;"-"&amp;MONTH(Datos_Consumo[[#This Row],[FECHA]])</f>
        <v>2018-8</v>
      </c>
    </row>
    <row r="9110" spans="1:4" x14ac:dyDescent="0.25">
      <c r="A9110" t="s">
        <v>3559</v>
      </c>
      <c r="B9110">
        <v>12</v>
      </c>
      <c r="C9110" s="54">
        <v>43344</v>
      </c>
      <c r="D9110" s="3" t="str">
        <f>YEAR(Datos_Consumo[[#This Row],[FECHA]])&amp;"-"&amp;MONTH(Datos_Consumo[[#This Row],[FECHA]])</f>
        <v>2018-9</v>
      </c>
    </row>
    <row r="9111" spans="1:4" x14ac:dyDescent="0.25">
      <c r="A9111" t="s">
        <v>3559</v>
      </c>
      <c r="B9111">
        <v>24</v>
      </c>
      <c r="C9111" s="54">
        <v>43374</v>
      </c>
      <c r="D9111" s="3" t="str">
        <f>YEAR(Datos_Consumo[[#This Row],[FECHA]])&amp;"-"&amp;MONTH(Datos_Consumo[[#This Row],[FECHA]])</f>
        <v>2018-10</v>
      </c>
    </row>
    <row r="9112" spans="1:4" x14ac:dyDescent="0.25">
      <c r="A9112" t="s">
        <v>3559</v>
      </c>
      <c r="B9112">
        <v>8</v>
      </c>
      <c r="C9112" s="54">
        <v>43405</v>
      </c>
      <c r="D9112" s="3" t="str">
        <f>YEAR(Datos_Consumo[[#This Row],[FECHA]])&amp;"-"&amp;MONTH(Datos_Consumo[[#This Row],[FECHA]])</f>
        <v>2018-11</v>
      </c>
    </row>
    <row r="9113" spans="1:4" x14ac:dyDescent="0.25">
      <c r="A9113" t="s">
        <v>3559</v>
      </c>
      <c r="B9113">
        <v>20</v>
      </c>
      <c r="C9113" s="54">
        <v>43435</v>
      </c>
      <c r="D9113" s="3" t="str">
        <f>YEAR(Datos_Consumo[[#This Row],[FECHA]])&amp;"-"&amp;MONTH(Datos_Consumo[[#This Row],[FECHA]])</f>
        <v>2018-12</v>
      </c>
    </row>
    <row r="9114" spans="1:4" x14ac:dyDescent="0.25">
      <c r="A9114" t="s">
        <v>3559</v>
      </c>
      <c r="B9114">
        <v>24</v>
      </c>
      <c r="C9114" s="54">
        <v>43466</v>
      </c>
      <c r="D9114" s="3" t="str">
        <f>YEAR(Datos_Consumo[[#This Row],[FECHA]])&amp;"-"&amp;MONTH(Datos_Consumo[[#This Row],[FECHA]])</f>
        <v>2019-1</v>
      </c>
    </row>
    <row r="9115" spans="1:4" x14ac:dyDescent="0.25">
      <c r="A9115" t="s">
        <v>3560</v>
      </c>
      <c r="B9115">
        <v>7</v>
      </c>
      <c r="C9115" s="54">
        <v>43313</v>
      </c>
      <c r="D9115" s="3" t="str">
        <f>YEAR(Datos_Consumo[[#This Row],[FECHA]])&amp;"-"&amp;MONTH(Datos_Consumo[[#This Row],[FECHA]])</f>
        <v>2018-8</v>
      </c>
    </row>
    <row r="9116" spans="1:4" x14ac:dyDescent="0.25">
      <c r="A9116" t="s">
        <v>3560</v>
      </c>
      <c r="B9116">
        <v>4</v>
      </c>
      <c r="C9116" s="54">
        <v>43344</v>
      </c>
      <c r="D9116" s="3" t="str">
        <f>YEAR(Datos_Consumo[[#This Row],[FECHA]])&amp;"-"&amp;MONTH(Datos_Consumo[[#This Row],[FECHA]])</f>
        <v>2018-9</v>
      </c>
    </row>
    <row r="9117" spans="1:4" x14ac:dyDescent="0.25">
      <c r="A9117" t="s">
        <v>3560</v>
      </c>
      <c r="B9117">
        <v>6</v>
      </c>
      <c r="C9117" s="54">
        <v>43374</v>
      </c>
      <c r="D9117" s="3" t="str">
        <f>YEAR(Datos_Consumo[[#This Row],[FECHA]])&amp;"-"&amp;MONTH(Datos_Consumo[[#This Row],[FECHA]])</f>
        <v>2018-10</v>
      </c>
    </row>
    <row r="9118" spans="1:4" x14ac:dyDescent="0.25">
      <c r="A9118" t="s">
        <v>3560</v>
      </c>
      <c r="B9118">
        <v>24</v>
      </c>
      <c r="C9118" s="54">
        <v>43405</v>
      </c>
      <c r="D9118" s="3" t="str">
        <f>YEAR(Datos_Consumo[[#This Row],[FECHA]])&amp;"-"&amp;MONTH(Datos_Consumo[[#This Row],[FECHA]])</f>
        <v>2018-11</v>
      </c>
    </row>
    <row r="9119" spans="1:4" x14ac:dyDescent="0.25">
      <c r="A9119" t="s">
        <v>3560</v>
      </c>
      <c r="B9119">
        <v>17</v>
      </c>
      <c r="C9119" s="54">
        <v>43435</v>
      </c>
      <c r="D9119" s="3" t="str">
        <f>YEAR(Datos_Consumo[[#This Row],[FECHA]])&amp;"-"&amp;MONTH(Datos_Consumo[[#This Row],[FECHA]])</f>
        <v>2018-12</v>
      </c>
    </row>
    <row r="9120" spans="1:4" x14ac:dyDescent="0.25">
      <c r="A9120" t="s">
        <v>3560</v>
      </c>
      <c r="B9120">
        <v>11</v>
      </c>
      <c r="C9120" s="54">
        <v>43466</v>
      </c>
      <c r="D9120" s="3" t="str">
        <f>YEAR(Datos_Consumo[[#This Row],[FECHA]])&amp;"-"&amp;MONTH(Datos_Consumo[[#This Row],[FECHA]])</f>
        <v>2019-1</v>
      </c>
    </row>
    <row r="9121" spans="1:4" x14ac:dyDescent="0.25">
      <c r="A9121" t="s">
        <v>1471</v>
      </c>
      <c r="B9121">
        <v>14</v>
      </c>
      <c r="C9121" s="54">
        <v>43313</v>
      </c>
      <c r="D9121" s="3" t="str">
        <f>YEAR(Datos_Consumo[[#This Row],[FECHA]])&amp;"-"&amp;MONTH(Datos_Consumo[[#This Row],[FECHA]])</f>
        <v>2018-8</v>
      </c>
    </row>
    <row r="9122" spans="1:4" x14ac:dyDescent="0.25">
      <c r="A9122" t="s">
        <v>1471</v>
      </c>
      <c r="B9122">
        <v>43</v>
      </c>
      <c r="C9122" s="54">
        <v>43344</v>
      </c>
      <c r="D9122" s="3" t="str">
        <f>YEAR(Datos_Consumo[[#This Row],[FECHA]])&amp;"-"&amp;MONTH(Datos_Consumo[[#This Row],[FECHA]])</f>
        <v>2018-9</v>
      </c>
    </row>
    <row r="9123" spans="1:4" x14ac:dyDescent="0.25">
      <c r="A9123" t="s">
        <v>1471</v>
      </c>
      <c r="B9123">
        <v>31</v>
      </c>
      <c r="C9123" s="54">
        <v>43374</v>
      </c>
      <c r="D9123" s="3" t="str">
        <f>YEAR(Datos_Consumo[[#This Row],[FECHA]])&amp;"-"&amp;MONTH(Datos_Consumo[[#This Row],[FECHA]])</f>
        <v>2018-10</v>
      </c>
    </row>
    <row r="9124" spans="1:4" x14ac:dyDescent="0.25">
      <c r="A9124" t="s">
        <v>1471</v>
      </c>
      <c r="B9124">
        <v>57</v>
      </c>
      <c r="C9124" s="54">
        <v>43405</v>
      </c>
      <c r="D9124" s="3" t="str">
        <f>YEAR(Datos_Consumo[[#This Row],[FECHA]])&amp;"-"&amp;MONTH(Datos_Consumo[[#This Row],[FECHA]])</f>
        <v>2018-11</v>
      </c>
    </row>
    <row r="9125" spans="1:4" x14ac:dyDescent="0.25">
      <c r="A9125" t="s">
        <v>1471</v>
      </c>
      <c r="B9125">
        <v>20</v>
      </c>
      <c r="C9125" s="54">
        <v>43435</v>
      </c>
      <c r="D9125" s="3" t="str">
        <f>YEAR(Datos_Consumo[[#This Row],[FECHA]])&amp;"-"&amp;MONTH(Datos_Consumo[[#This Row],[FECHA]])</f>
        <v>2018-12</v>
      </c>
    </row>
    <row r="9126" spans="1:4" x14ac:dyDescent="0.25">
      <c r="A9126" t="s">
        <v>1471</v>
      </c>
      <c r="B9126">
        <v>34</v>
      </c>
      <c r="C9126" s="54">
        <v>43466</v>
      </c>
      <c r="D9126" s="3" t="str">
        <f>YEAR(Datos_Consumo[[#This Row],[FECHA]])&amp;"-"&amp;MONTH(Datos_Consumo[[#This Row],[FECHA]])</f>
        <v>2019-1</v>
      </c>
    </row>
    <row r="9127" spans="1:4" x14ac:dyDescent="0.25">
      <c r="A9127" t="s">
        <v>3561</v>
      </c>
      <c r="B9127">
        <v>24</v>
      </c>
      <c r="C9127" s="54">
        <v>43313</v>
      </c>
      <c r="D9127" s="3" t="str">
        <f>YEAR(Datos_Consumo[[#This Row],[FECHA]])&amp;"-"&amp;MONTH(Datos_Consumo[[#This Row],[FECHA]])</f>
        <v>2018-8</v>
      </c>
    </row>
    <row r="9128" spans="1:4" x14ac:dyDescent="0.25">
      <c r="A9128" t="s">
        <v>3561</v>
      </c>
      <c r="B9128">
        <v>1</v>
      </c>
      <c r="C9128" s="54">
        <v>43344</v>
      </c>
      <c r="D9128" s="3" t="str">
        <f>YEAR(Datos_Consumo[[#This Row],[FECHA]])&amp;"-"&amp;MONTH(Datos_Consumo[[#This Row],[FECHA]])</f>
        <v>2018-9</v>
      </c>
    </row>
    <row r="9129" spans="1:4" x14ac:dyDescent="0.25">
      <c r="A9129" t="s">
        <v>3561</v>
      </c>
      <c r="B9129">
        <v>12</v>
      </c>
      <c r="C9129" s="54">
        <v>43374</v>
      </c>
      <c r="D9129" s="3" t="str">
        <f>YEAR(Datos_Consumo[[#This Row],[FECHA]])&amp;"-"&amp;MONTH(Datos_Consumo[[#This Row],[FECHA]])</f>
        <v>2018-10</v>
      </c>
    </row>
    <row r="9130" spans="1:4" x14ac:dyDescent="0.25">
      <c r="A9130" t="s">
        <v>3561</v>
      </c>
      <c r="B9130">
        <v>2</v>
      </c>
      <c r="C9130" s="54">
        <v>43405</v>
      </c>
      <c r="D9130" s="3" t="str">
        <f>YEAR(Datos_Consumo[[#This Row],[FECHA]])&amp;"-"&amp;MONTH(Datos_Consumo[[#This Row],[FECHA]])</f>
        <v>2018-11</v>
      </c>
    </row>
    <row r="9131" spans="1:4" x14ac:dyDescent="0.25">
      <c r="A9131" t="s">
        <v>3562</v>
      </c>
      <c r="B9131">
        <v>8</v>
      </c>
      <c r="C9131" s="54">
        <v>43313</v>
      </c>
      <c r="D9131" s="3" t="str">
        <f>YEAR(Datos_Consumo[[#This Row],[FECHA]])&amp;"-"&amp;MONTH(Datos_Consumo[[#This Row],[FECHA]])</f>
        <v>2018-8</v>
      </c>
    </row>
    <row r="9132" spans="1:4" x14ac:dyDescent="0.25">
      <c r="A9132" t="s">
        <v>3562</v>
      </c>
      <c r="B9132">
        <v>1</v>
      </c>
      <c r="C9132" s="54">
        <v>43344</v>
      </c>
      <c r="D9132" s="3" t="str">
        <f>YEAR(Datos_Consumo[[#This Row],[FECHA]])&amp;"-"&amp;MONTH(Datos_Consumo[[#This Row],[FECHA]])</f>
        <v>2018-9</v>
      </c>
    </row>
    <row r="9133" spans="1:4" x14ac:dyDescent="0.25">
      <c r="A9133" t="s">
        <v>3562</v>
      </c>
      <c r="B9133">
        <v>8</v>
      </c>
      <c r="C9133" s="54">
        <v>43374</v>
      </c>
      <c r="D9133" s="3" t="str">
        <f>YEAR(Datos_Consumo[[#This Row],[FECHA]])&amp;"-"&amp;MONTH(Datos_Consumo[[#This Row],[FECHA]])</f>
        <v>2018-10</v>
      </c>
    </row>
    <row r="9134" spans="1:4" x14ac:dyDescent="0.25">
      <c r="A9134" t="s">
        <v>3563</v>
      </c>
      <c r="B9134">
        <v>17</v>
      </c>
      <c r="C9134" s="54">
        <v>43313</v>
      </c>
      <c r="D9134" s="3" t="str">
        <f>YEAR(Datos_Consumo[[#This Row],[FECHA]])&amp;"-"&amp;MONTH(Datos_Consumo[[#This Row],[FECHA]])</f>
        <v>2018-8</v>
      </c>
    </row>
    <row r="9135" spans="1:4" x14ac:dyDescent="0.25">
      <c r="A9135" t="s">
        <v>3563</v>
      </c>
      <c r="B9135">
        <v>2</v>
      </c>
      <c r="C9135" s="54">
        <v>43344</v>
      </c>
      <c r="D9135" s="3" t="str">
        <f>YEAR(Datos_Consumo[[#This Row],[FECHA]])&amp;"-"&amp;MONTH(Datos_Consumo[[#This Row],[FECHA]])</f>
        <v>2018-9</v>
      </c>
    </row>
    <row r="9136" spans="1:4" x14ac:dyDescent="0.25">
      <c r="A9136" t="s">
        <v>3563</v>
      </c>
      <c r="B9136">
        <v>12</v>
      </c>
      <c r="C9136" s="54">
        <v>43374</v>
      </c>
      <c r="D9136" s="3" t="str">
        <f>YEAR(Datos_Consumo[[#This Row],[FECHA]])&amp;"-"&amp;MONTH(Datos_Consumo[[#This Row],[FECHA]])</f>
        <v>2018-10</v>
      </c>
    </row>
    <row r="9137" spans="1:4" x14ac:dyDescent="0.25">
      <c r="A9137" t="s">
        <v>3563</v>
      </c>
      <c r="B9137">
        <v>4</v>
      </c>
      <c r="C9137" s="54">
        <v>43405</v>
      </c>
      <c r="D9137" s="3" t="str">
        <f>YEAR(Datos_Consumo[[#This Row],[FECHA]])&amp;"-"&amp;MONTH(Datos_Consumo[[#This Row],[FECHA]])</f>
        <v>2018-11</v>
      </c>
    </row>
    <row r="9138" spans="1:4" x14ac:dyDescent="0.25">
      <c r="A9138" t="s">
        <v>3564</v>
      </c>
      <c r="B9138">
        <v>10</v>
      </c>
      <c r="C9138" s="54">
        <v>43313</v>
      </c>
      <c r="D9138" s="3" t="str">
        <f>YEAR(Datos_Consumo[[#This Row],[FECHA]])&amp;"-"&amp;MONTH(Datos_Consumo[[#This Row],[FECHA]])</f>
        <v>2018-8</v>
      </c>
    </row>
    <row r="9139" spans="1:4" x14ac:dyDescent="0.25">
      <c r="A9139" t="s">
        <v>3564</v>
      </c>
      <c r="B9139">
        <v>1</v>
      </c>
      <c r="C9139" s="54">
        <v>43344</v>
      </c>
      <c r="D9139" s="3" t="str">
        <f>YEAR(Datos_Consumo[[#This Row],[FECHA]])&amp;"-"&amp;MONTH(Datos_Consumo[[#This Row],[FECHA]])</f>
        <v>2018-9</v>
      </c>
    </row>
    <row r="9140" spans="1:4" x14ac:dyDescent="0.25">
      <c r="A9140" t="s">
        <v>3564</v>
      </c>
      <c r="B9140">
        <v>7</v>
      </c>
      <c r="C9140" s="54">
        <v>43374</v>
      </c>
      <c r="D9140" s="3" t="str">
        <f>YEAR(Datos_Consumo[[#This Row],[FECHA]])&amp;"-"&amp;MONTH(Datos_Consumo[[#This Row],[FECHA]])</f>
        <v>2018-10</v>
      </c>
    </row>
    <row r="9141" spans="1:4" x14ac:dyDescent="0.25">
      <c r="A9141" t="s">
        <v>3564</v>
      </c>
      <c r="B9141">
        <v>10</v>
      </c>
      <c r="C9141" s="54">
        <v>43405</v>
      </c>
      <c r="D9141" s="3" t="str">
        <f>YEAR(Datos_Consumo[[#This Row],[FECHA]])&amp;"-"&amp;MONTH(Datos_Consumo[[#This Row],[FECHA]])</f>
        <v>2018-11</v>
      </c>
    </row>
    <row r="9142" spans="1:4" x14ac:dyDescent="0.25">
      <c r="A9142" t="s">
        <v>3564</v>
      </c>
      <c r="B9142">
        <v>4</v>
      </c>
      <c r="C9142" s="54">
        <v>43435</v>
      </c>
      <c r="D9142" s="3" t="str">
        <f>YEAR(Datos_Consumo[[#This Row],[FECHA]])&amp;"-"&amp;MONTH(Datos_Consumo[[#This Row],[FECHA]])</f>
        <v>2018-12</v>
      </c>
    </row>
    <row r="9143" spans="1:4" x14ac:dyDescent="0.25">
      <c r="A9143" t="s">
        <v>3565</v>
      </c>
      <c r="B9143">
        <v>4</v>
      </c>
      <c r="C9143" s="54">
        <v>43313</v>
      </c>
      <c r="D9143" s="3" t="str">
        <f>YEAR(Datos_Consumo[[#This Row],[FECHA]])&amp;"-"&amp;MONTH(Datos_Consumo[[#This Row],[FECHA]])</f>
        <v>2018-8</v>
      </c>
    </row>
    <row r="9144" spans="1:4" x14ac:dyDescent="0.25">
      <c r="A9144" t="s">
        <v>3565</v>
      </c>
      <c r="B9144">
        <v>34</v>
      </c>
      <c r="C9144" s="54">
        <v>43374</v>
      </c>
      <c r="D9144" s="3" t="str">
        <f>YEAR(Datos_Consumo[[#This Row],[FECHA]])&amp;"-"&amp;MONTH(Datos_Consumo[[#This Row],[FECHA]])</f>
        <v>2018-10</v>
      </c>
    </row>
    <row r="9145" spans="1:4" x14ac:dyDescent="0.25">
      <c r="A9145" t="s">
        <v>3565</v>
      </c>
      <c r="B9145">
        <v>19</v>
      </c>
      <c r="C9145" s="54">
        <v>43405</v>
      </c>
      <c r="D9145" s="3" t="str">
        <f>YEAR(Datos_Consumo[[#This Row],[FECHA]])&amp;"-"&amp;MONTH(Datos_Consumo[[#This Row],[FECHA]])</f>
        <v>2018-11</v>
      </c>
    </row>
    <row r="9146" spans="1:4" x14ac:dyDescent="0.25">
      <c r="A9146" t="s">
        <v>3565</v>
      </c>
      <c r="B9146">
        <v>13</v>
      </c>
      <c r="C9146" s="54">
        <v>43435</v>
      </c>
      <c r="D9146" s="3" t="str">
        <f>YEAR(Datos_Consumo[[#This Row],[FECHA]])&amp;"-"&amp;MONTH(Datos_Consumo[[#This Row],[FECHA]])</f>
        <v>2018-12</v>
      </c>
    </row>
    <row r="9147" spans="1:4" x14ac:dyDescent="0.25">
      <c r="A9147" t="s">
        <v>3565</v>
      </c>
      <c r="B9147">
        <v>34</v>
      </c>
      <c r="C9147" s="54">
        <v>43466</v>
      </c>
      <c r="D9147" s="3" t="str">
        <f>YEAR(Datos_Consumo[[#This Row],[FECHA]])&amp;"-"&amp;MONTH(Datos_Consumo[[#This Row],[FECHA]])</f>
        <v>2019-1</v>
      </c>
    </row>
    <row r="9148" spans="1:4" x14ac:dyDescent="0.25">
      <c r="A9148" t="s">
        <v>3566</v>
      </c>
      <c r="B9148">
        <v>12</v>
      </c>
      <c r="C9148" s="54">
        <v>43313</v>
      </c>
      <c r="D9148" s="3" t="str">
        <f>YEAR(Datos_Consumo[[#This Row],[FECHA]])&amp;"-"&amp;MONTH(Datos_Consumo[[#This Row],[FECHA]])</f>
        <v>2018-8</v>
      </c>
    </row>
    <row r="9149" spans="1:4" x14ac:dyDescent="0.25">
      <c r="A9149" t="s">
        <v>3567</v>
      </c>
      <c r="B9149">
        <v>41</v>
      </c>
      <c r="C9149" s="54">
        <v>43344</v>
      </c>
      <c r="D9149" s="3" t="str">
        <f>YEAR(Datos_Consumo[[#This Row],[FECHA]])&amp;"-"&amp;MONTH(Datos_Consumo[[#This Row],[FECHA]])</f>
        <v>2018-9</v>
      </c>
    </row>
    <row r="9150" spans="1:4" x14ac:dyDescent="0.25">
      <c r="A9150" t="s">
        <v>3567</v>
      </c>
      <c r="B9150">
        <v>53</v>
      </c>
      <c r="C9150" s="54">
        <v>43374</v>
      </c>
      <c r="D9150" s="3" t="str">
        <f>YEAR(Datos_Consumo[[#This Row],[FECHA]])&amp;"-"&amp;MONTH(Datos_Consumo[[#This Row],[FECHA]])</f>
        <v>2018-10</v>
      </c>
    </row>
    <row r="9151" spans="1:4" x14ac:dyDescent="0.25">
      <c r="A9151" t="s">
        <v>3567</v>
      </c>
      <c r="B9151">
        <v>39</v>
      </c>
      <c r="C9151" s="54">
        <v>43405</v>
      </c>
      <c r="D9151" s="3" t="str">
        <f>YEAR(Datos_Consumo[[#This Row],[FECHA]])&amp;"-"&amp;MONTH(Datos_Consumo[[#This Row],[FECHA]])</f>
        <v>2018-11</v>
      </c>
    </row>
    <row r="9152" spans="1:4" x14ac:dyDescent="0.25">
      <c r="A9152" t="s">
        <v>3567</v>
      </c>
      <c r="B9152">
        <v>38</v>
      </c>
      <c r="C9152" s="54">
        <v>43435</v>
      </c>
      <c r="D9152" s="3" t="str">
        <f>YEAR(Datos_Consumo[[#This Row],[FECHA]])&amp;"-"&amp;MONTH(Datos_Consumo[[#This Row],[FECHA]])</f>
        <v>2018-12</v>
      </c>
    </row>
    <row r="9153" spans="1:4" x14ac:dyDescent="0.25">
      <c r="A9153" t="s">
        <v>3567</v>
      </c>
      <c r="B9153">
        <v>2</v>
      </c>
      <c r="C9153" s="54">
        <v>43466</v>
      </c>
      <c r="D9153" s="3" t="str">
        <f>YEAR(Datos_Consumo[[#This Row],[FECHA]])&amp;"-"&amp;MONTH(Datos_Consumo[[#This Row],[FECHA]])</f>
        <v>2019-1</v>
      </c>
    </row>
    <row r="9154" spans="1:4" x14ac:dyDescent="0.25">
      <c r="A9154" t="s">
        <v>3568</v>
      </c>
      <c r="B9154">
        <v>95</v>
      </c>
      <c r="C9154" s="54">
        <v>43405</v>
      </c>
      <c r="D9154" s="3" t="str">
        <f>YEAR(Datos_Consumo[[#This Row],[FECHA]])&amp;"-"&amp;MONTH(Datos_Consumo[[#This Row],[FECHA]])</f>
        <v>2018-11</v>
      </c>
    </row>
    <row r="9155" spans="1:4" x14ac:dyDescent="0.25">
      <c r="A9155" t="s">
        <v>3568</v>
      </c>
      <c r="B9155">
        <v>3</v>
      </c>
      <c r="C9155" s="54">
        <v>43435</v>
      </c>
      <c r="D9155" s="3" t="str">
        <f>YEAR(Datos_Consumo[[#This Row],[FECHA]])&amp;"-"&amp;MONTH(Datos_Consumo[[#This Row],[FECHA]])</f>
        <v>2018-12</v>
      </c>
    </row>
    <row r="9156" spans="1:4" x14ac:dyDescent="0.25">
      <c r="A9156" t="s">
        <v>3569</v>
      </c>
      <c r="B9156">
        <v>90</v>
      </c>
      <c r="C9156" s="54">
        <v>43313</v>
      </c>
      <c r="D9156" s="3" t="str">
        <f>YEAR(Datos_Consumo[[#This Row],[FECHA]])&amp;"-"&amp;MONTH(Datos_Consumo[[#This Row],[FECHA]])</f>
        <v>2018-8</v>
      </c>
    </row>
    <row r="9157" spans="1:4" x14ac:dyDescent="0.25">
      <c r="A9157" t="s">
        <v>3569</v>
      </c>
      <c r="B9157">
        <v>390</v>
      </c>
      <c r="C9157" s="54">
        <v>43344</v>
      </c>
      <c r="D9157" s="3" t="str">
        <f>YEAR(Datos_Consumo[[#This Row],[FECHA]])&amp;"-"&amp;MONTH(Datos_Consumo[[#This Row],[FECHA]])</f>
        <v>2018-9</v>
      </c>
    </row>
    <row r="9158" spans="1:4" x14ac:dyDescent="0.25">
      <c r="A9158" t="s">
        <v>3569</v>
      </c>
      <c r="B9158">
        <v>230</v>
      </c>
      <c r="C9158" s="54">
        <v>43374</v>
      </c>
      <c r="D9158" s="3" t="str">
        <f>YEAR(Datos_Consumo[[#This Row],[FECHA]])&amp;"-"&amp;MONTH(Datos_Consumo[[#This Row],[FECHA]])</f>
        <v>2018-10</v>
      </c>
    </row>
    <row r="9159" spans="1:4" x14ac:dyDescent="0.25">
      <c r="A9159" t="s">
        <v>3569</v>
      </c>
      <c r="B9159">
        <v>190</v>
      </c>
      <c r="C9159" s="54">
        <v>43405</v>
      </c>
      <c r="D9159" s="3" t="str">
        <f>YEAR(Datos_Consumo[[#This Row],[FECHA]])&amp;"-"&amp;MONTH(Datos_Consumo[[#This Row],[FECHA]])</f>
        <v>2018-11</v>
      </c>
    </row>
    <row r="9160" spans="1:4" x14ac:dyDescent="0.25">
      <c r="A9160" t="s">
        <v>3569</v>
      </c>
      <c r="B9160">
        <v>120</v>
      </c>
      <c r="C9160" s="54">
        <v>43435</v>
      </c>
      <c r="D9160" s="3" t="str">
        <f>YEAR(Datos_Consumo[[#This Row],[FECHA]])&amp;"-"&amp;MONTH(Datos_Consumo[[#This Row],[FECHA]])</f>
        <v>2018-12</v>
      </c>
    </row>
    <row r="9161" spans="1:4" x14ac:dyDescent="0.25">
      <c r="A9161" t="s">
        <v>3569</v>
      </c>
      <c r="B9161">
        <v>30</v>
      </c>
      <c r="C9161" s="54">
        <v>43466</v>
      </c>
      <c r="D9161" s="3" t="str">
        <f>YEAR(Datos_Consumo[[#This Row],[FECHA]])&amp;"-"&amp;MONTH(Datos_Consumo[[#This Row],[FECHA]])</f>
        <v>2019-1</v>
      </c>
    </row>
    <row r="9162" spans="1:4" x14ac:dyDescent="0.25">
      <c r="A9162" t="s">
        <v>3570</v>
      </c>
      <c r="B9162">
        <v>360</v>
      </c>
      <c r="C9162" s="54">
        <v>43313</v>
      </c>
      <c r="D9162" s="3" t="str">
        <f>YEAR(Datos_Consumo[[#This Row],[FECHA]])&amp;"-"&amp;MONTH(Datos_Consumo[[#This Row],[FECHA]])</f>
        <v>2018-8</v>
      </c>
    </row>
    <row r="9163" spans="1:4" x14ac:dyDescent="0.25">
      <c r="A9163" t="s">
        <v>3570</v>
      </c>
      <c r="B9163">
        <v>505</v>
      </c>
      <c r="C9163" s="54">
        <v>43344</v>
      </c>
      <c r="D9163" s="3" t="str">
        <f>YEAR(Datos_Consumo[[#This Row],[FECHA]])&amp;"-"&amp;MONTH(Datos_Consumo[[#This Row],[FECHA]])</f>
        <v>2018-9</v>
      </c>
    </row>
    <row r="9164" spans="1:4" x14ac:dyDescent="0.25">
      <c r="A9164" t="s">
        <v>3570</v>
      </c>
      <c r="B9164">
        <v>490</v>
      </c>
      <c r="C9164" s="54">
        <v>43374</v>
      </c>
      <c r="D9164" s="3" t="str">
        <f>YEAR(Datos_Consumo[[#This Row],[FECHA]])&amp;"-"&amp;MONTH(Datos_Consumo[[#This Row],[FECHA]])</f>
        <v>2018-10</v>
      </c>
    </row>
    <row r="9165" spans="1:4" x14ac:dyDescent="0.25">
      <c r="A9165" t="s">
        <v>3570</v>
      </c>
      <c r="B9165">
        <v>530</v>
      </c>
      <c r="C9165" s="54">
        <v>43405</v>
      </c>
      <c r="D9165" s="3" t="str">
        <f>YEAR(Datos_Consumo[[#This Row],[FECHA]])&amp;"-"&amp;MONTH(Datos_Consumo[[#This Row],[FECHA]])</f>
        <v>2018-11</v>
      </c>
    </row>
    <row r="9166" spans="1:4" x14ac:dyDescent="0.25">
      <c r="A9166" t="s">
        <v>3570</v>
      </c>
      <c r="B9166">
        <v>140</v>
      </c>
      <c r="C9166" s="54">
        <v>43435</v>
      </c>
      <c r="D9166" s="3" t="str">
        <f>YEAR(Datos_Consumo[[#This Row],[FECHA]])&amp;"-"&amp;MONTH(Datos_Consumo[[#This Row],[FECHA]])</f>
        <v>2018-12</v>
      </c>
    </row>
    <row r="9167" spans="1:4" x14ac:dyDescent="0.25">
      <c r="A9167" t="s">
        <v>3570</v>
      </c>
      <c r="B9167">
        <v>250</v>
      </c>
      <c r="C9167" s="54">
        <v>43466</v>
      </c>
      <c r="D9167" s="3" t="str">
        <f>YEAR(Datos_Consumo[[#This Row],[FECHA]])&amp;"-"&amp;MONTH(Datos_Consumo[[#This Row],[FECHA]])</f>
        <v>2019-1</v>
      </c>
    </row>
    <row r="9168" spans="1:4" x14ac:dyDescent="0.25">
      <c r="A9168" t="s">
        <v>3571</v>
      </c>
      <c r="B9168">
        <v>12</v>
      </c>
      <c r="C9168" s="54">
        <v>43313</v>
      </c>
      <c r="D9168" s="3" t="str">
        <f>YEAR(Datos_Consumo[[#This Row],[FECHA]])&amp;"-"&amp;MONTH(Datos_Consumo[[#This Row],[FECHA]])</f>
        <v>2018-8</v>
      </c>
    </row>
    <row r="9169" spans="1:4" x14ac:dyDescent="0.25">
      <c r="A9169" t="s">
        <v>3571</v>
      </c>
      <c r="B9169">
        <v>15</v>
      </c>
      <c r="C9169" s="54">
        <v>43344</v>
      </c>
      <c r="D9169" s="3" t="str">
        <f>YEAR(Datos_Consumo[[#This Row],[FECHA]])&amp;"-"&amp;MONTH(Datos_Consumo[[#This Row],[FECHA]])</f>
        <v>2018-9</v>
      </c>
    </row>
    <row r="9170" spans="1:4" x14ac:dyDescent="0.25">
      <c r="A9170" t="s">
        <v>3571</v>
      </c>
      <c r="B9170">
        <v>50</v>
      </c>
      <c r="C9170" s="54">
        <v>43374</v>
      </c>
      <c r="D9170" s="3" t="str">
        <f>YEAR(Datos_Consumo[[#This Row],[FECHA]])&amp;"-"&amp;MONTH(Datos_Consumo[[#This Row],[FECHA]])</f>
        <v>2018-10</v>
      </c>
    </row>
    <row r="9171" spans="1:4" x14ac:dyDescent="0.25">
      <c r="A9171" t="s">
        <v>3571</v>
      </c>
      <c r="B9171">
        <v>20</v>
      </c>
      <c r="C9171" s="54">
        <v>43405</v>
      </c>
      <c r="D9171" s="3" t="str">
        <f>YEAR(Datos_Consumo[[#This Row],[FECHA]])&amp;"-"&amp;MONTH(Datos_Consumo[[#This Row],[FECHA]])</f>
        <v>2018-11</v>
      </c>
    </row>
    <row r="9172" spans="1:4" x14ac:dyDescent="0.25">
      <c r="A9172" t="s">
        <v>3571</v>
      </c>
      <c r="B9172">
        <v>4</v>
      </c>
      <c r="C9172" s="54">
        <v>43435</v>
      </c>
      <c r="D9172" s="3" t="str">
        <f>YEAR(Datos_Consumo[[#This Row],[FECHA]])&amp;"-"&amp;MONTH(Datos_Consumo[[#This Row],[FECHA]])</f>
        <v>2018-12</v>
      </c>
    </row>
    <row r="9173" spans="1:4" x14ac:dyDescent="0.25">
      <c r="A9173" t="s">
        <v>3571</v>
      </c>
      <c r="B9173">
        <v>61</v>
      </c>
      <c r="C9173" s="54">
        <v>43466</v>
      </c>
      <c r="D9173" s="3" t="str">
        <f>YEAR(Datos_Consumo[[#This Row],[FECHA]])&amp;"-"&amp;MONTH(Datos_Consumo[[#This Row],[FECHA]])</f>
        <v>2019-1</v>
      </c>
    </row>
    <row r="9174" spans="1:4" x14ac:dyDescent="0.25">
      <c r="A9174" t="s">
        <v>3572</v>
      </c>
      <c r="B9174">
        <v>900</v>
      </c>
      <c r="C9174" s="54">
        <v>43313</v>
      </c>
      <c r="D9174" s="3" t="str">
        <f>YEAR(Datos_Consumo[[#This Row],[FECHA]])&amp;"-"&amp;MONTH(Datos_Consumo[[#This Row],[FECHA]])</f>
        <v>2018-8</v>
      </c>
    </row>
    <row r="9175" spans="1:4" x14ac:dyDescent="0.25">
      <c r="A9175" t="s">
        <v>3572</v>
      </c>
      <c r="B9175">
        <v>390</v>
      </c>
      <c r="C9175" s="54">
        <v>43344</v>
      </c>
      <c r="D9175" s="3" t="str">
        <f>YEAR(Datos_Consumo[[#This Row],[FECHA]])&amp;"-"&amp;MONTH(Datos_Consumo[[#This Row],[FECHA]])</f>
        <v>2018-9</v>
      </c>
    </row>
    <row r="9176" spans="1:4" x14ac:dyDescent="0.25">
      <c r="A9176" t="s">
        <v>3572</v>
      </c>
      <c r="B9176">
        <v>720</v>
      </c>
      <c r="C9176" s="54">
        <v>43374</v>
      </c>
      <c r="D9176" s="3" t="str">
        <f>YEAR(Datos_Consumo[[#This Row],[FECHA]])&amp;"-"&amp;MONTH(Datos_Consumo[[#This Row],[FECHA]])</f>
        <v>2018-10</v>
      </c>
    </row>
    <row r="9177" spans="1:4" x14ac:dyDescent="0.25">
      <c r="A9177" t="s">
        <v>3572</v>
      </c>
      <c r="B9177">
        <v>775</v>
      </c>
      <c r="C9177" s="54">
        <v>43405</v>
      </c>
      <c r="D9177" s="3" t="str">
        <f>YEAR(Datos_Consumo[[#This Row],[FECHA]])&amp;"-"&amp;MONTH(Datos_Consumo[[#This Row],[FECHA]])</f>
        <v>2018-11</v>
      </c>
    </row>
    <row r="9178" spans="1:4" x14ac:dyDescent="0.25">
      <c r="A9178" t="s">
        <v>3572</v>
      </c>
      <c r="B9178">
        <v>1258</v>
      </c>
      <c r="C9178" s="54">
        <v>43435</v>
      </c>
      <c r="D9178" s="3" t="str">
        <f>YEAR(Datos_Consumo[[#This Row],[FECHA]])&amp;"-"&amp;MONTH(Datos_Consumo[[#This Row],[FECHA]])</f>
        <v>2018-12</v>
      </c>
    </row>
    <row r="9179" spans="1:4" x14ac:dyDescent="0.25">
      <c r="A9179" t="s">
        <v>3572</v>
      </c>
      <c r="B9179">
        <v>240</v>
      </c>
      <c r="C9179" s="54">
        <v>43466</v>
      </c>
      <c r="D9179" s="3" t="str">
        <f>YEAR(Datos_Consumo[[#This Row],[FECHA]])&amp;"-"&amp;MONTH(Datos_Consumo[[#This Row],[FECHA]])</f>
        <v>2019-1</v>
      </c>
    </row>
    <row r="9180" spans="1:4" x14ac:dyDescent="0.25">
      <c r="A9180" t="s">
        <v>3573</v>
      </c>
      <c r="B9180">
        <v>130</v>
      </c>
      <c r="C9180" s="54">
        <v>43313</v>
      </c>
      <c r="D9180" s="3" t="str">
        <f>YEAR(Datos_Consumo[[#This Row],[FECHA]])&amp;"-"&amp;MONTH(Datos_Consumo[[#This Row],[FECHA]])</f>
        <v>2018-8</v>
      </c>
    </row>
    <row r="9181" spans="1:4" x14ac:dyDescent="0.25">
      <c r="A9181" t="s">
        <v>3573</v>
      </c>
      <c r="B9181">
        <v>141</v>
      </c>
      <c r="C9181" s="54">
        <v>43344</v>
      </c>
      <c r="D9181" s="3" t="str">
        <f>YEAR(Datos_Consumo[[#This Row],[FECHA]])&amp;"-"&amp;MONTH(Datos_Consumo[[#This Row],[FECHA]])</f>
        <v>2018-9</v>
      </c>
    </row>
    <row r="9182" spans="1:4" x14ac:dyDescent="0.25">
      <c r="A9182" t="s">
        <v>3573</v>
      </c>
      <c r="B9182">
        <v>20</v>
      </c>
      <c r="C9182" s="54">
        <v>43374</v>
      </c>
      <c r="D9182" s="3" t="str">
        <f>YEAR(Datos_Consumo[[#This Row],[FECHA]])&amp;"-"&amp;MONTH(Datos_Consumo[[#This Row],[FECHA]])</f>
        <v>2018-10</v>
      </c>
    </row>
    <row r="9183" spans="1:4" x14ac:dyDescent="0.25">
      <c r="A9183" t="s">
        <v>3573</v>
      </c>
      <c r="B9183">
        <v>74</v>
      </c>
      <c r="C9183" s="54">
        <v>43405</v>
      </c>
      <c r="D9183" s="3" t="str">
        <f>YEAR(Datos_Consumo[[#This Row],[FECHA]])&amp;"-"&amp;MONTH(Datos_Consumo[[#This Row],[FECHA]])</f>
        <v>2018-11</v>
      </c>
    </row>
    <row r="9184" spans="1:4" x14ac:dyDescent="0.25">
      <c r="A9184" t="s">
        <v>3573</v>
      </c>
      <c r="B9184">
        <v>10</v>
      </c>
      <c r="C9184" s="54">
        <v>43435</v>
      </c>
      <c r="D9184" s="3" t="str">
        <f>YEAR(Datos_Consumo[[#This Row],[FECHA]])&amp;"-"&amp;MONTH(Datos_Consumo[[#This Row],[FECHA]])</f>
        <v>2018-12</v>
      </c>
    </row>
    <row r="9185" spans="1:4" x14ac:dyDescent="0.25">
      <c r="A9185" t="s">
        <v>3574</v>
      </c>
      <c r="B9185">
        <v>30</v>
      </c>
      <c r="C9185" s="54">
        <v>43405</v>
      </c>
      <c r="D9185" s="3" t="str">
        <f>YEAR(Datos_Consumo[[#This Row],[FECHA]])&amp;"-"&amp;MONTH(Datos_Consumo[[#This Row],[FECHA]])</f>
        <v>2018-11</v>
      </c>
    </row>
    <row r="9186" spans="1:4" x14ac:dyDescent="0.25">
      <c r="A9186" t="s">
        <v>3574</v>
      </c>
      <c r="B9186">
        <v>50</v>
      </c>
      <c r="C9186" s="54">
        <v>43435</v>
      </c>
      <c r="D9186" s="3" t="str">
        <f>YEAR(Datos_Consumo[[#This Row],[FECHA]])&amp;"-"&amp;MONTH(Datos_Consumo[[#This Row],[FECHA]])</f>
        <v>2018-12</v>
      </c>
    </row>
    <row r="9187" spans="1:4" x14ac:dyDescent="0.25">
      <c r="A9187" t="s">
        <v>3574</v>
      </c>
      <c r="B9187">
        <v>35</v>
      </c>
      <c r="C9187" s="54">
        <v>43466</v>
      </c>
      <c r="D9187" s="3" t="str">
        <f>YEAR(Datos_Consumo[[#This Row],[FECHA]])&amp;"-"&amp;MONTH(Datos_Consumo[[#This Row],[FECHA]])</f>
        <v>2019-1</v>
      </c>
    </row>
    <row r="9188" spans="1:4" x14ac:dyDescent="0.25">
      <c r="A9188" t="s">
        <v>3575</v>
      </c>
      <c r="B9188">
        <v>120</v>
      </c>
      <c r="C9188" s="54">
        <v>43313</v>
      </c>
      <c r="D9188" s="3" t="str">
        <f>YEAR(Datos_Consumo[[#This Row],[FECHA]])&amp;"-"&amp;MONTH(Datos_Consumo[[#This Row],[FECHA]])</f>
        <v>2018-8</v>
      </c>
    </row>
    <row r="9189" spans="1:4" x14ac:dyDescent="0.25">
      <c r="A9189" t="s">
        <v>3575</v>
      </c>
      <c r="B9189">
        <v>340</v>
      </c>
      <c r="C9189" s="54">
        <v>43344</v>
      </c>
      <c r="D9189" s="3" t="str">
        <f>YEAR(Datos_Consumo[[#This Row],[FECHA]])&amp;"-"&amp;MONTH(Datos_Consumo[[#This Row],[FECHA]])</f>
        <v>2018-9</v>
      </c>
    </row>
    <row r="9190" spans="1:4" x14ac:dyDescent="0.25">
      <c r="A9190" t="s">
        <v>3575</v>
      </c>
      <c r="B9190">
        <v>90</v>
      </c>
      <c r="C9190" s="54">
        <v>43374</v>
      </c>
      <c r="D9190" s="3" t="str">
        <f>YEAR(Datos_Consumo[[#This Row],[FECHA]])&amp;"-"&amp;MONTH(Datos_Consumo[[#This Row],[FECHA]])</f>
        <v>2018-10</v>
      </c>
    </row>
    <row r="9191" spans="1:4" x14ac:dyDescent="0.25">
      <c r="A9191" t="s">
        <v>3575</v>
      </c>
      <c r="B9191">
        <v>140</v>
      </c>
      <c r="C9191" s="54">
        <v>43405</v>
      </c>
      <c r="D9191" s="3" t="str">
        <f>YEAR(Datos_Consumo[[#This Row],[FECHA]])&amp;"-"&amp;MONTH(Datos_Consumo[[#This Row],[FECHA]])</f>
        <v>2018-11</v>
      </c>
    </row>
    <row r="9192" spans="1:4" x14ac:dyDescent="0.25">
      <c r="A9192" t="s">
        <v>3575</v>
      </c>
      <c r="B9192">
        <v>110</v>
      </c>
      <c r="C9192" s="54">
        <v>43435</v>
      </c>
      <c r="D9192" s="3" t="str">
        <f>YEAR(Datos_Consumo[[#This Row],[FECHA]])&amp;"-"&amp;MONTH(Datos_Consumo[[#This Row],[FECHA]])</f>
        <v>2018-12</v>
      </c>
    </row>
    <row r="9193" spans="1:4" x14ac:dyDescent="0.25">
      <c r="A9193" t="s">
        <v>3575</v>
      </c>
      <c r="B9193">
        <v>200</v>
      </c>
      <c r="C9193" s="54">
        <v>43466</v>
      </c>
      <c r="D9193" s="3" t="str">
        <f>YEAR(Datos_Consumo[[#This Row],[FECHA]])&amp;"-"&amp;MONTH(Datos_Consumo[[#This Row],[FECHA]])</f>
        <v>2019-1</v>
      </c>
    </row>
    <row r="9194" spans="1:4" x14ac:dyDescent="0.25">
      <c r="A9194" t="s">
        <v>3576</v>
      </c>
      <c r="B9194">
        <v>2</v>
      </c>
      <c r="C9194" s="54">
        <v>43313</v>
      </c>
      <c r="D9194" s="3" t="str">
        <f>YEAR(Datos_Consumo[[#This Row],[FECHA]])&amp;"-"&amp;MONTH(Datos_Consumo[[#This Row],[FECHA]])</f>
        <v>2018-8</v>
      </c>
    </row>
    <row r="9195" spans="1:4" x14ac:dyDescent="0.25">
      <c r="A9195" t="s">
        <v>3577</v>
      </c>
      <c r="B9195">
        <v>20</v>
      </c>
      <c r="C9195" s="54">
        <v>43313</v>
      </c>
      <c r="D9195" s="3" t="str">
        <f>YEAR(Datos_Consumo[[#This Row],[FECHA]])&amp;"-"&amp;MONTH(Datos_Consumo[[#This Row],[FECHA]])</f>
        <v>2018-8</v>
      </c>
    </row>
    <row r="9196" spans="1:4" x14ac:dyDescent="0.25">
      <c r="A9196" t="s">
        <v>3577</v>
      </c>
      <c r="B9196">
        <v>14</v>
      </c>
      <c r="C9196" s="54">
        <v>43344</v>
      </c>
      <c r="D9196" s="3" t="str">
        <f>YEAR(Datos_Consumo[[#This Row],[FECHA]])&amp;"-"&amp;MONTH(Datos_Consumo[[#This Row],[FECHA]])</f>
        <v>2018-9</v>
      </c>
    </row>
    <row r="9197" spans="1:4" x14ac:dyDescent="0.25">
      <c r="A9197" t="s">
        <v>3577</v>
      </c>
      <c r="B9197">
        <v>10</v>
      </c>
      <c r="C9197" s="54">
        <v>43374</v>
      </c>
      <c r="D9197" s="3" t="str">
        <f>YEAR(Datos_Consumo[[#This Row],[FECHA]])&amp;"-"&amp;MONTH(Datos_Consumo[[#This Row],[FECHA]])</f>
        <v>2018-10</v>
      </c>
    </row>
    <row r="9198" spans="1:4" x14ac:dyDescent="0.25">
      <c r="A9198" t="s">
        <v>3577</v>
      </c>
      <c r="B9198">
        <v>16</v>
      </c>
      <c r="C9198" s="54">
        <v>43405</v>
      </c>
      <c r="D9198" s="3" t="str">
        <f>YEAR(Datos_Consumo[[#This Row],[FECHA]])&amp;"-"&amp;MONTH(Datos_Consumo[[#This Row],[FECHA]])</f>
        <v>2018-11</v>
      </c>
    </row>
    <row r="9199" spans="1:4" x14ac:dyDescent="0.25">
      <c r="A9199" t="s">
        <v>3577</v>
      </c>
      <c r="B9199">
        <v>11</v>
      </c>
      <c r="C9199" s="54">
        <v>43435</v>
      </c>
      <c r="D9199" s="3" t="str">
        <f>YEAR(Datos_Consumo[[#This Row],[FECHA]])&amp;"-"&amp;MONTH(Datos_Consumo[[#This Row],[FECHA]])</f>
        <v>2018-12</v>
      </c>
    </row>
    <row r="9200" spans="1:4" x14ac:dyDescent="0.25">
      <c r="A9200" t="s">
        <v>3577</v>
      </c>
      <c r="B9200">
        <v>23</v>
      </c>
      <c r="C9200" s="54">
        <v>43466</v>
      </c>
      <c r="D9200" s="3" t="str">
        <f>YEAR(Datos_Consumo[[#This Row],[FECHA]])&amp;"-"&amp;MONTH(Datos_Consumo[[#This Row],[FECHA]])</f>
        <v>2019-1</v>
      </c>
    </row>
    <row r="9201" spans="1:4" x14ac:dyDescent="0.25">
      <c r="A9201" t="s">
        <v>3578</v>
      </c>
      <c r="B9201">
        <v>10</v>
      </c>
      <c r="C9201" s="54">
        <v>43374</v>
      </c>
      <c r="D9201" s="3" t="str">
        <f>YEAR(Datos_Consumo[[#This Row],[FECHA]])&amp;"-"&amp;MONTH(Datos_Consumo[[#This Row],[FECHA]])</f>
        <v>2018-10</v>
      </c>
    </row>
    <row r="9202" spans="1:4" x14ac:dyDescent="0.25">
      <c r="A9202" t="s">
        <v>3578</v>
      </c>
      <c r="B9202">
        <v>7</v>
      </c>
      <c r="C9202" s="54">
        <v>43435</v>
      </c>
      <c r="D9202" s="3" t="str">
        <f>YEAR(Datos_Consumo[[#This Row],[FECHA]])&amp;"-"&amp;MONTH(Datos_Consumo[[#This Row],[FECHA]])</f>
        <v>2018-12</v>
      </c>
    </row>
    <row r="9203" spans="1:4" x14ac:dyDescent="0.25">
      <c r="A9203" t="s">
        <v>3579</v>
      </c>
      <c r="B9203">
        <v>20</v>
      </c>
      <c r="C9203" s="54">
        <v>43313</v>
      </c>
      <c r="D9203" s="3" t="str">
        <f>YEAR(Datos_Consumo[[#This Row],[FECHA]])&amp;"-"&amp;MONTH(Datos_Consumo[[#This Row],[FECHA]])</f>
        <v>2018-8</v>
      </c>
    </row>
    <row r="9204" spans="1:4" x14ac:dyDescent="0.25">
      <c r="A9204" t="s">
        <v>3579</v>
      </c>
      <c r="B9204">
        <v>1</v>
      </c>
      <c r="C9204" s="54">
        <v>43344</v>
      </c>
      <c r="D9204" s="3" t="str">
        <f>YEAR(Datos_Consumo[[#This Row],[FECHA]])&amp;"-"&amp;MONTH(Datos_Consumo[[#This Row],[FECHA]])</f>
        <v>2018-9</v>
      </c>
    </row>
    <row r="9205" spans="1:4" x14ac:dyDescent="0.25">
      <c r="A9205" t="s">
        <v>3579</v>
      </c>
      <c r="B9205">
        <v>45</v>
      </c>
      <c r="C9205" s="54">
        <v>43405</v>
      </c>
      <c r="D9205" s="3" t="str">
        <f>YEAR(Datos_Consumo[[#This Row],[FECHA]])&amp;"-"&amp;MONTH(Datos_Consumo[[#This Row],[FECHA]])</f>
        <v>2018-11</v>
      </c>
    </row>
    <row r="9206" spans="1:4" x14ac:dyDescent="0.25">
      <c r="A9206" t="s">
        <v>3579</v>
      </c>
      <c r="B9206">
        <v>4</v>
      </c>
      <c r="C9206" s="54">
        <v>43435</v>
      </c>
      <c r="D9206" s="3" t="str">
        <f>YEAR(Datos_Consumo[[#This Row],[FECHA]])&amp;"-"&amp;MONTH(Datos_Consumo[[#This Row],[FECHA]])</f>
        <v>2018-12</v>
      </c>
    </row>
    <row r="9207" spans="1:4" x14ac:dyDescent="0.25">
      <c r="A9207" t="s">
        <v>3579</v>
      </c>
      <c r="B9207">
        <v>20</v>
      </c>
      <c r="C9207" s="54">
        <v>43466</v>
      </c>
      <c r="D9207" s="3" t="str">
        <f>YEAR(Datos_Consumo[[#This Row],[FECHA]])&amp;"-"&amp;MONTH(Datos_Consumo[[#This Row],[FECHA]])</f>
        <v>2019-1</v>
      </c>
    </row>
    <row r="9208" spans="1:4" x14ac:dyDescent="0.25">
      <c r="A9208" t="s">
        <v>3580</v>
      </c>
      <c r="B9208">
        <v>1</v>
      </c>
      <c r="C9208" s="54">
        <v>43344</v>
      </c>
      <c r="D9208" s="3" t="str">
        <f>YEAR(Datos_Consumo[[#This Row],[FECHA]])&amp;"-"&amp;MONTH(Datos_Consumo[[#This Row],[FECHA]])</f>
        <v>2018-9</v>
      </c>
    </row>
    <row r="9209" spans="1:4" x14ac:dyDescent="0.25">
      <c r="A9209" t="s">
        <v>3580</v>
      </c>
      <c r="B9209">
        <v>2</v>
      </c>
      <c r="C9209" s="54">
        <v>43435</v>
      </c>
      <c r="D9209" s="3" t="str">
        <f>YEAR(Datos_Consumo[[#This Row],[FECHA]])&amp;"-"&amp;MONTH(Datos_Consumo[[#This Row],[FECHA]])</f>
        <v>2018-12</v>
      </c>
    </row>
    <row r="9210" spans="1:4" x14ac:dyDescent="0.25">
      <c r="A9210" t="s">
        <v>3580</v>
      </c>
      <c r="B9210">
        <v>2</v>
      </c>
      <c r="C9210" s="54">
        <v>43466</v>
      </c>
      <c r="D9210" s="3" t="str">
        <f>YEAR(Datos_Consumo[[#This Row],[FECHA]])&amp;"-"&amp;MONTH(Datos_Consumo[[#This Row],[FECHA]])</f>
        <v>2019-1</v>
      </c>
    </row>
    <row r="9211" spans="1:4" x14ac:dyDescent="0.25">
      <c r="A9211" t="s">
        <v>3581</v>
      </c>
      <c r="B9211">
        <v>40</v>
      </c>
      <c r="C9211" s="54">
        <v>43313</v>
      </c>
      <c r="D9211" s="3" t="str">
        <f>YEAR(Datos_Consumo[[#This Row],[FECHA]])&amp;"-"&amp;MONTH(Datos_Consumo[[#This Row],[FECHA]])</f>
        <v>2018-8</v>
      </c>
    </row>
    <row r="9212" spans="1:4" x14ac:dyDescent="0.25">
      <c r="A9212" t="s">
        <v>3581</v>
      </c>
      <c r="B9212">
        <v>20</v>
      </c>
      <c r="C9212" s="54">
        <v>43344</v>
      </c>
      <c r="D9212" s="3" t="str">
        <f>YEAR(Datos_Consumo[[#This Row],[FECHA]])&amp;"-"&amp;MONTH(Datos_Consumo[[#This Row],[FECHA]])</f>
        <v>2018-9</v>
      </c>
    </row>
    <row r="9213" spans="1:4" x14ac:dyDescent="0.25">
      <c r="A9213" t="s">
        <v>3581</v>
      </c>
      <c r="B9213">
        <v>20</v>
      </c>
      <c r="C9213" s="54">
        <v>43405</v>
      </c>
      <c r="D9213" s="3" t="str">
        <f>YEAR(Datos_Consumo[[#This Row],[FECHA]])&amp;"-"&amp;MONTH(Datos_Consumo[[#This Row],[FECHA]])</f>
        <v>2018-11</v>
      </c>
    </row>
    <row r="9214" spans="1:4" x14ac:dyDescent="0.25">
      <c r="A9214" t="s">
        <v>3581</v>
      </c>
      <c r="B9214">
        <v>20</v>
      </c>
      <c r="C9214" s="54">
        <v>43435</v>
      </c>
      <c r="D9214" s="3" t="str">
        <f>YEAR(Datos_Consumo[[#This Row],[FECHA]])&amp;"-"&amp;MONTH(Datos_Consumo[[#This Row],[FECHA]])</f>
        <v>2018-12</v>
      </c>
    </row>
    <row r="9215" spans="1:4" x14ac:dyDescent="0.25">
      <c r="A9215" t="s">
        <v>3582</v>
      </c>
      <c r="B9215">
        <v>40</v>
      </c>
      <c r="C9215" s="54">
        <v>43313</v>
      </c>
      <c r="D9215" s="3" t="str">
        <f>YEAR(Datos_Consumo[[#This Row],[FECHA]])&amp;"-"&amp;MONTH(Datos_Consumo[[#This Row],[FECHA]])</f>
        <v>2018-8</v>
      </c>
    </row>
    <row r="9216" spans="1:4" x14ac:dyDescent="0.25">
      <c r="A9216" t="s">
        <v>3582</v>
      </c>
      <c r="B9216">
        <v>20</v>
      </c>
      <c r="C9216" s="54">
        <v>43344</v>
      </c>
      <c r="D9216" s="3" t="str">
        <f>YEAR(Datos_Consumo[[#This Row],[FECHA]])&amp;"-"&amp;MONTH(Datos_Consumo[[#This Row],[FECHA]])</f>
        <v>2018-9</v>
      </c>
    </row>
    <row r="9217" spans="1:4" x14ac:dyDescent="0.25">
      <c r="A9217" t="s">
        <v>3582</v>
      </c>
      <c r="B9217">
        <v>80</v>
      </c>
      <c r="C9217" s="54">
        <v>43374</v>
      </c>
      <c r="D9217" s="3" t="str">
        <f>YEAR(Datos_Consumo[[#This Row],[FECHA]])&amp;"-"&amp;MONTH(Datos_Consumo[[#This Row],[FECHA]])</f>
        <v>2018-10</v>
      </c>
    </row>
    <row r="9218" spans="1:4" x14ac:dyDescent="0.25">
      <c r="A9218" t="s">
        <v>3582</v>
      </c>
      <c r="B9218">
        <v>40</v>
      </c>
      <c r="C9218" s="54">
        <v>43405</v>
      </c>
      <c r="D9218" s="3" t="str">
        <f>YEAR(Datos_Consumo[[#This Row],[FECHA]])&amp;"-"&amp;MONTH(Datos_Consumo[[#This Row],[FECHA]])</f>
        <v>2018-11</v>
      </c>
    </row>
    <row r="9219" spans="1:4" x14ac:dyDescent="0.25">
      <c r="A9219" t="s">
        <v>1472</v>
      </c>
      <c r="B9219">
        <v>40</v>
      </c>
      <c r="C9219" s="54">
        <v>43313</v>
      </c>
      <c r="D9219" s="3" t="str">
        <f>YEAR(Datos_Consumo[[#This Row],[FECHA]])&amp;"-"&amp;MONTH(Datos_Consumo[[#This Row],[FECHA]])</f>
        <v>2018-8</v>
      </c>
    </row>
    <row r="9220" spans="1:4" x14ac:dyDescent="0.25">
      <c r="A9220" t="s">
        <v>1472</v>
      </c>
      <c r="B9220">
        <v>20</v>
      </c>
      <c r="C9220" s="54">
        <v>43344</v>
      </c>
      <c r="D9220" s="3" t="str">
        <f>YEAR(Datos_Consumo[[#This Row],[FECHA]])&amp;"-"&amp;MONTH(Datos_Consumo[[#This Row],[FECHA]])</f>
        <v>2018-9</v>
      </c>
    </row>
    <row r="9221" spans="1:4" x14ac:dyDescent="0.25">
      <c r="A9221" t="s">
        <v>1472</v>
      </c>
      <c r="B9221">
        <v>70</v>
      </c>
      <c r="C9221" s="54">
        <v>43374</v>
      </c>
      <c r="D9221" s="3" t="str">
        <f>YEAR(Datos_Consumo[[#This Row],[FECHA]])&amp;"-"&amp;MONTH(Datos_Consumo[[#This Row],[FECHA]])</f>
        <v>2018-10</v>
      </c>
    </row>
    <row r="9222" spans="1:4" x14ac:dyDescent="0.25">
      <c r="A9222" t="s">
        <v>1472</v>
      </c>
      <c r="B9222">
        <v>50</v>
      </c>
      <c r="C9222" s="54">
        <v>43405</v>
      </c>
      <c r="D9222" s="3" t="str">
        <f>YEAR(Datos_Consumo[[#This Row],[FECHA]])&amp;"-"&amp;MONTH(Datos_Consumo[[#This Row],[FECHA]])</f>
        <v>2018-11</v>
      </c>
    </row>
    <row r="9223" spans="1:4" x14ac:dyDescent="0.25">
      <c r="A9223" t="s">
        <v>1472</v>
      </c>
      <c r="B9223">
        <v>50</v>
      </c>
      <c r="C9223" s="54">
        <v>43435</v>
      </c>
      <c r="D9223" s="3" t="str">
        <f>YEAR(Datos_Consumo[[#This Row],[FECHA]])&amp;"-"&amp;MONTH(Datos_Consumo[[#This Row],[FECHA]])</f>
        <v>2018-12</v>
      </c>
    </row>
    <row r="9224" spans="1:4" x14ac:dyDescent="0.25">
      <c r="A9224" t="s">
        <v>1472</v>
      </c>
      <c r="B9224">
        <v>10</v>
      </c>
      <c r="C9224" s="54">
        <v>43466</v>
      </c>
      <c r="D9224" s="3" t="str">
        <f>YEAR(Datos_Consumo[[#This Row],[FECHA]])&amp;"-"&amp;MONTH(Datos_Consumo[[#This Row],[FECHA]])</f>
        <v>2019-1</v>
      </c>
    </row>
    <row r="9225" spans="1:4" x14ac:dyDescent="0.25">
      <c r="A9225" t="s">
        <v>3583</v>
      </c>
      <c r="B9225">
        <v>2</v>
      </c>
      <c r="C9225" s="54">
        <v>43405</v>
      </c>
      <c r="D9225" s="3" t="str">
        <f>YEAR(Datos_Consumo[[#This Row],[FECHA]])&amp;"-"&amp;MONTH(Datos_Consumo[[#This Row],[FECHA]])</f>
        <v>2018-11</v>
      </c>
    </row>
    <row r="9226" spans="1:4" x14ac:dyDescent="0.25">
      <c r="A9226" t="s">
        <v>3584</v>
      </c>
      <c r="B9226">
        <v>60</v>
      </c>
      <c r="C9226" s="54">
        <v>43313</v>
      </c>
      <c r="D9226" s="3" t="str">
        <f>YEAR(Datos_Consumo[[#This Row],[FECHA]])&amp;"-"&amp;MONTH(Datos_Consumo[[#This Row],[FECHA]])</f>
        <v>2018-8</v>
      </c>
    </row>
    <row r="9227" spans="1:4" x14ac:dyDescent="0.25">
      <c r="A9227" t="s">
        <v>3584</v>
      </c>
      <c r="B9227">
        <v>60</v>
      </c>
      <c r="C9227" s="54">
        <v>43374</v>
      </c>
      <c r="D9227" s="3" t="str">
        <f>YEAR(Datos_Consumo[[#This Row],[FECHA]])&amp;"-"&amp;MONTH(Datos_Consumo[[#This Row],[FECHA]])</f>
        <v>2018-10</v>
      </c>
    </row>
    <row r="9228" spans="1:4" x14ac:dyDescent="0.25">
      <c r="A9228" t="s">
        <v>3584</v>
      </c>
      <c r="B9228">
        <v>60</v>
      </c>
      <c r="C9228" s="54">
        <v>43405</v>
      </c>
      <c r="D9228" s="3" t="str">
        <f>YEAR(Datos_Consumo[[#This Row],[FECHA]])&amp;"-"&amp;MONTH(Datos_Consumo[[#This Row],[FECHA]])</f>
        <v>2018-11</v>
      </c>
    </row>
    <row r="9229" spans="1:4" x14ac:dyDescent="0.25">
      <c r="A9229" t="s">
        <v>3585</v>
      </c>
      <c r="B9229">
        <v>20</v>
      </c>
      <c r="C9229" s="54">
        <v>43313</v>
      </c>
      <c r="D9229" s="3" t="str">
        <f>YEAR(Datos_Consumo[[#This Row],[FECHA]])&amp;"-"&amp;MONTH(Datos_Consumo[[#This Row],[FECHA]])</f>
        <v>2018-8</v>
      </c>
    </row>
    <row r="9230" spans="1:4" x14ac:dyDescent="0.25">
      <c r="A9230" t="s">
        <v>3586</v>
      </c>
      <c r="B9230">
        <v>1</v>
      </c>
      <c r="C9230" s="54">
        <v>43374</v>
      </c>
      <c r="D9230" s="3" t="str">
        <f>YEAR(Datos_Consumo[[#This Row],[FECHA]])&amp;"-"&amp;MONTH(Datos_Consumo[[#This Row],[FECHA]])</f>
        <v>2018-10</v>
      </c>
    </row>
    <row r="9231" spans="1:4" x14ac:dyDescent="0.25">
      <c r="A9231" t="s">
        <v>3586</v>
      </c>
      <c r="B9231">
        <v>2</v>
      </c>
      <c r="C9231" s="54">
        <v>43405</v>
      </c>
      <c r="D9231" s="3" t="str">
        <f>YEAR(Datos_Consumo[[#This Row],[FECHA]])&amp;"-"&amp;MONTH(Datos_Consumo[[#This Row],[FECHA]])</f>
        <v>2018-11</v>
      </c>
    </row>
    <row r="9232" spans="1:4" x14ac:dyDescent="0.25">
      <c r="A9232" t="s">
        <v>3587</v>
      </c>
      <c r="B9232">
        <v>220</v>
      </c>
      <c r="C9232" s="54">
        <v>43313</v>
      </c>
      <c r="D9232" s="3" t="str">
        <f>YEAR(Datos_Consumo[[#This Row],[FECHA]])&amp;"-"&amp;MONTH(Datos_Consumo[[#This Row],[FECHA]])</f>
        <v>2018-8</v>
      </c>
    </row>
    <row r="9233" spans="1:4" x14ac:dyDescent="0.25">
      <c r="A9233" t="s">
        <v>3587</v>
      </c>
      <c r="B9233">
        <v>100</v>
      </c>
      <c r="C9233" s="54">
        <v>43344</v>
      </c>
      <c r="D9233" s="3" t="str">
        <f>YEAR(Datos_Consumo[[#This Row],[FECHA]])&amp;"-"&amp;MONTH(Datos_Consumo[[#This Row],[FECHA]])</f>
        <v>2018-9</v>
      </c>
    </row>
    <row r="9234" spans="1:4" x14ac:dyDescent="0.25">
      <c r="A9234" t="s">
        <v>3587</v>
      </c>
      <c r="B9234">
        <v>220</v>
      </c>
      <c r="C9234" s="54">
        <v>43374</v>
      </c>
      <c r="D9234" s="3" t="str">
        <f>YEAR(Datos_Consumo[[#This Row],[FECHA]])&amp;"-"&amp;MONTH(Datos_Consumo[[#This Row],[FECHA]])</f>
        <v>2018-10</v>
      </c>
    </row>
    <row r="9235" spans="1:4" x14ac:dyDescent="0.25">
      <c r="A9235" t="s">
        <v>3587</v>
      </c>
      <c r="B9235">
        <v>260</v>
      </c>
      <c r="C9235" s="54">
        <v>43405</v>
      </c>
      <c r="D9235" s="3" t="str">
        <f>YEAR(Datos_Consumo[[#This Row],[FECHA]])&amp;"-"&amp;MONTH(Datos_Consumo[[#This Row],[FECHA]])</f>
        <v>2018-11</v>
      </c>
    </row>
    <row r="9236" spans="1:4" x14ac:dyDescent="0.25">
      <c r="A9236" t="s">
        <v>3587</v>
      </c>
      <c r="B9236">
        <v>111</v>
      </c>
      <c r="C9236" s="54">
        <v>43435</v>
      </c>
      <c r="D9236" s="3" t="str">
        <f>YEAR(Datos_Consumo[[#This Row],[FECHA]])&amp;"-"&amp;MONTH(Datos_Consumo[[#This Row],[FECHA]])</f>
        <v>2018-12</v>
      </c>
    </row>
    <row r="9237" spans="1:4" x14ac:dyDescent="0.25">
      <c r="A9237" t="s">
        <v>3587</v>
      </c>
      <c r="B9237">
        <v>80</v>
      </c>
      <c r="C9237" s="54">
        <v>43466</v>
      </c>
      <c r="D9237" s="3" t="str">
        <f>YEAR(Datos_Consumo[[#This Row],[FECHA]])&amp;"-"&amp;MONTH(Datos_Consumo[[#This Row],[FECHA]])</f>
        <v>2019-1</v>
      </c>
    </row>
    <row r="9238" spans="1:4" x14ac:dyDescent="0.25">
      <c r="A9238" t="s">
        <v>3588</v>
      </c>
      <c r="B9238">
        <v>80</v>
      </c>
      <c r="C9238" s="54">
        <v>43313</v>
      </c>
      <c r="D9238" s="3" t="str">
        <f>YEAR(Datos_Consumo[[#This Row],[FECHA]])&amp;"-"&amp;MONTH(Datos_Consumo[[#This Row],[FECHA]])</f>
        <v>2018-8</v>
      </c>
    </row>
    <row r="9239" spans="1:4" x14ac:dyDescent="0.25">
      <c r="A9239" t="s">
        <v>3588</v>
      </c>
      <c r="B9239">
        <v>80</v>
      </c>
      <c r="C9239" s="54">
        <v>43344</v>
      </c>
      <c r="D9239" s="3" t="str">
        <f>YEAR(Datos_Consumo[[#This Row],[FECHA]])&amp;"-"&amp;MONTH(Datos_Consumo[[#This Row],[FECHA]])</f>
        <v>2018-9</v>
      </c>
    </row>
    <row r="9240" spans="1:4" x14ac:dyDescent="0.25">
      <c r="A9240" t="s">
        <v>3588</v>
      </c>
      <c r="B9240">
        <v>60</v>
      </c>
      <c r="C9240" s="54">
        <v>43374</v>
      </c>
      <c r="D9240" s="3" t="str">
        <f>YEAR(Datos_Consumo[[#This Row],[FECHA]])&amp;"-"&amp;MONTH(Datos_Consumo[[#This Row],[FECHA]])</f>
        <v>2018-10</v>
      </c>
    </row>
    <row r="9241" spans="1:4" x14ac:dyDescent="0.25">
      <c r="A9241" t="s">
        <v>3588</v>
      </c>
      <c r="B9241">
        <v>140</v>
      </c>
      <c r="C9241" s="54">
        <v>43405</v>
      </c>
      <c r="D9241" s="3" t="str">
        <f>YEAR(Datos_Consumo[[#This Row],[FECHA]])&amp;"-"&amp;MONTH(Datos_Consumo[[#This Row],[FECHA]])</f>
        <v>2018-11</v>
      </c>
    </row>
    <row r="9242" spans="1:4" x14ac:dyDescent="0.25">
      <c r="A9242" t="s">
        <v>3588</v>
      </c>
      <c r="B9242">
        <v>110</v>
      </c>
      <c r="C9242" s="54">
        <v>43435</v>
      </c>
      <c r="D9242" s="3" t="str">
        <f>YEAR(Datos_Consumo[[#This Row],[FECHA]])&amp;"-"&amp;MONTH(Datos_Consumo[[#This Row],[FECHA]])</f>
        <v>2018-12</v>
      </c>
    </row>
    <row r="9243" spans="1:4" x14ac:dyDescent="0.25">
      <c r="A9243" t="s">
        <v>3588</v>
      </c>
      <c r="B9243">
        <v>20</v>
      </c>
      <c r="C9243" s="54">
        <v>43466</v>
      </c>
      <c r="D9243" s="3" t="str">
        <f>YEAR(Datos_Consumo[[#This Row],[FECHA]])&amp;"-"&amp;MONTH(Datos_Consumo[[#This Row],[FECHA]])</f>
        <v>2019-1</v>
      </c>
    </row>
    <row r="9244" spans="1:4" x14ac:dyDescent="0.25">
      <c r="A9244" t="s">
        <v>3589</v>
      </c>
      <c r="B9244">
        <v>80</v>
      </c>
      <c r="C9244" s="54">
        <v>43313</v>
      </c>
      <c r="D9244" s="3" t="str">
        <f>YEAR(Datos_Consumo[[#This Row],[FECHA]])&amp;"-"&amp;MONTH(Datos_Consumo[[#This Row],[FECHA]])</f>
        <v>2018-8</v>
      </c>
    </row>
    <row r="9245" spans="1:4" x14ac:dyDescent="0.25">
      <c r="A9245" t="s">
        <v>3589</v>
      </c>
      <c r="B9245">
        <v>205</v>
      </c>
      <c r="C9245" s="54">
        <v>43344</v>
      </c>
      <c r="D9245" s="3" t="str">
        <f>YEAR(Datos_Consumo[[#This Row],[FECHA]])&amp;"-"&amp;MONTH(Datos_Consumo[[#This Row],[FECHA]])</f>
        <v>2018-9</v>
      </c>
    </row>
    <row r="9246" spans="1:4" x14ac:dyDescent="0.25">
      <c r="A9246" t="s">
        <v>3589</v>
      </c>
      <c r="B9246">
        <v>190</v>
      </c>
      <c r="C9246" s="54">
        <v>43374</v>
      </c>
      <c r="D9246" s="3" t="str">
        <f>YEAR(Datos_Consumo[[#This Row],[FECHA]])&amp;"-"&amp;MONTH(Datos_Consumo[[#This Row],[FECHA]])</f>
        <v>2018-10</v>
      </c>
    </row>
    <row r="9247" spans="1:4" x14ac:dyDescent="0.25">
      <c r="A9247" t="s">
        <v>3589</v>
      </c>
      <c r="B9247">
        <v>30</v>
      </c>
      <c r="C9247" s="54">
        <v>43435</v>
      </c>
      <c r="D9247" s="3" t="str">
        <f>YEAR(Datos_Consumo[[#This Row],[FECHA]])&amp;"-"&amp;MONTH(Datos_Consumo[[#This Row],[FECHA]])</f>
        <v>2018-12</v>
      </c>
    </row>
    <row r="9248" spans="1:4" x14ac:dyDescent="0.25">
      <c r="A9248" t="s">
        <v>3589</v>
      </c>
      <c r="B9248">
        <v>30</v>
      </c>
      <c r="C9248" s="54">
        <v>43466</v>
      </c>
      <c r="D9248" s="3" t="str">
        <f>YEAR(Datos_Consumo[[#This Row],[FECHA]])&amp;"-"&amp;MONTH(Datos_Consumo[[#This Row],[FECHA]])</f>
        <v>2019-1</v>
      </c>
    </row>
    <row r="9249" spans="1:4" x14ac:dyDescent="0.25">
      <c r="A9249" t="s">
        <v>3590</v>
      </c>
      <c r="B9249">
        <v>130</v>
      </c>
      <c r="C9249" s="54">
        <v>43313</v>
      </c>
      <c r="D9249" s="3" t="str">
        <f>YEAR(Datos_Consumo[[#This Row],[FECHA]])&amp;"-"&amp;MONTH(Datos_Consumo[[#This Row],[FECHA]])</f>
        <v>2018-8</v>
      </c>
    </row>
    <row r="9250" spans="1:4" x14ac:dyDescent="0.25">
      <c r="A9250" t="s">
        <v>3590</v>
      </c>
      <c r="B9250">
        <v>50</v>
      </c>
      <c r="C9250" s="54">
        <v>43344</v>
      </c>
      <c r="D9250" s="3" t="str">
        <f>YEAR(Datos_Consumo[[#This Row],[FECHA]])&amp;"-"&amp;MONTH(Datos_Consumo[[#This Row],[FECHA]])</f>
        <v>2018-9</v>
      </c>
    </row>
    <row r="9251" spans="1:4" x14ac:dyDescent="0.25">
      <c r="A9251" t="s">
        <v>3590</v>
      </c>
      <c r="B9251">
        <v>60</v>
      </c>
      <c r="C9251" s="54">
        <v>43374</v>
      </c>
      <c r="D9251" s="3" t="str">
        <f>YEAR(Datos_Consumo[[#This Row],[FECHA]])&amp;"-"&amp;MONTH(Datos_Consumo[[#This Row],[FECHA]])</f>
        <v>2018-10</v>
      </c>
    </row>
    <row r="9252" spans="1:4" x14ac:dyDescent="0.25">
      <c r="A9252" t="s">
        <v>3590</v>
      </c>
      <c r="B9252">
        <v>10</v>
      </c>
      <c r="C9252" s="54">
        <v>43405</v>
      </c>
      <c r="D9252" s="3" t="str">
        <f>YEAR(Datos_Consumo[[#This Row],[FECHA]])&amp;"-"&amp;MONTH(Datos_Consumo[[#This Row],[FECHA]])</f>
        <v>2018-11</v>
      </c>
    </row>
    <row r="9253" spans="1:4" x14ac:dyDescent="0.25">
      <c r="A9253" t="s">
        <v>3590</v>
      </c>
      <c r="B9253">
        <v>20</v>
      </c>
      <c r="C9253" s="54">
        <v>43435</v>
      </c>
      <c r="D9253" s="3" t="str">
        <f>YEAR(Datos_Consumo[[#This Row],[FECHA]])&amp;"-"&amp;MONTH(Datos_Consumo[[#This Row],[FECHA]])</f>
        <v>2018-12</v>
      </c>
    </row>
    <row r="9254" spans="1:4" x14ac:dyDescent="0.25">
      <c r="A9254" t="s">
        <v>3590</v>
      </c>
      <c r="B9254">
        <v>20</v>
      </c>
      <c r="C9254" s="54">
        <v>43466</v>
      </c>
      <c r="D9254" s="3" t="str">
        <f>YEAR(Datos_Consumo[[#This Row],[FECHA]])&amp;"-"&amp;MONTH(Datos_Consumo[[#This Row],[FECHA]])</f>
        <v>2019-1</v>
      </c>
    </row>
    <row r="9255" spans="1:4" x14ac:dyDescent="0.25">
      <c r="A9255" t="s">
        <v>3591</v>
      </c>
      <c r="B9255">
        <v>70</v>
      </c>
      <c r="C9255" s="54">
        <v>43313</v>
      </c>
      <c r="D9255" s="3" t="str">
        <f>YEAR(Datos_Consumo[[#This Row],[FECHA]])&amp;"-"&amp;MONTH(Datos_Consumo[[#This Row],[FECHA]])</f>
        <v>2018-8</v>
      </c>
    </row>
    <row r="9256" spans="1:4" x14ac:dyDescent="0.25">
      <c r="A9256" t="s">
        <v>3591</v>
      </c>
      <c r="B9256">
        <v>55</v>
      </c>
      <c r="C9256" s="54">
        <v>43374</v>
      </c>
      <c r="D9256" s="3" t="str">
        <f>YEAR(Datos_Consumo[[#This Row],[FECHA]])&amp;"-"&amp;MONTH(Datos_Consumo[[#This Row],[FECHA]])</f>
        <v>2018-10</v>
      </c>
    </row>
    <row r="9257" spans="1:4" x14ac:dyDescent="0.25">
      <c r="A9257" t="s">
        <v>3591</v>
      </c>
      <c r="B9257">
        <v>20</v>
      </c>
      <c r="C9257" s="54">
        <v>43405</v>
      </c>
      <c r="D9257" s="3" t="str">
        <f>YEAR(Datos_Consumo[[#This Row],[FECHA]])&amp;"-"&amp;MONTH(Datos_Consumo[[#This Row],[FECHA]])</f>
        <v>2018-11</v>
      </c>
    </row>
    <row r="9258" spans="1:4" x14ac:dyDescent="0.25">
      <c r="A9258" t="s">
        <v>3591</v>
      </c>
      <c r="B9258">
        <v>20</v>
      </c>
      <c r="C9258" s="54">
        <v>43435</v>
      </c>
      <c r="D9258" s="3" t="str">
        <f>YEAR(Datos_Consumo[[#This Row],[FECHA]])&amp;"-"&amp;MONTH(Datos_Consumo[[#This Row],[FECHA]])</f>
        <v>2018-12</v>
      </c>
    </row>
    <row r="9259" spans="1:4" x14ac:dyDescent="0.25">
      <c r="A9259" t="s">
        <v>3592</v>
      </c>
      <c r="B9259">
        <v>65</v>
      </c>
      <c r="C9259" s="54">
        <v>43313</v>
      </c>
      <c r="D9259" s="3" t="str">
        <f>YEAR(Datos_Consumo[[#This Row],[FECHA]])&amp;"-"&amp;MONTH(Datos_Consumo[[#This Row],[FECHA]])</f>
        <v>2018-8</v>
      </c>
    </row>
    <row r="9260" spans="1:4" x14ac:dyDescent="0.25">
      <c r="A9260" t="s">
        <v>3592</v>
      </c>
      <c r="B9260">
        <v>68</v>
      </c>
      <c r="C9260" s="54">
        <v>43344</v>
      </c>
      <c r="D9260" s="3" t="str">
        <f>YEAR(Datos_Consumo[[#This Row],[FECHA]])&amp;"-"&amp;MONTH(Datos_Consumo[[#This Row],[FECHA]])</f>
        <v>2018-9</v>
      </c>
    </row>
    <row r="9261" spans="1:4" x14ac:dyDescent="0.25">
      <c r="A9261" t="s">
        <v>3592</v>
      </c>
      <c r="B9261">
        <v>30</v>
      </c>
      <c r="C9261" s="54">
        <v>43435</v>
      </c>
      <c r="D9261" s="3" t="str">
        <f>YEAR(Datos_Consumo[[#This Row],[FECHA]])&amp;"-"&amp;MONTH(Datos_Consumo[[#This Row],[FECHA]])</f>
        <v>2018-12</v>
      </c>
    </row>
    <row r="9262" spans="1:4" x14ac:dyDescent="0.25">
      <c r="A9262" t="s">
        <v>3592</v>
      </c>
      <c r="B9262">
        <v>80</v>
      </c>
      <c r="C9262" s="54">
        <v>43466</v>
      </c>
      <c r="D9262" s="3" t="str">
        <f>YEAR(Datos_Consumo[[#This Row],[FECHA]])&amp;"-"&amp;MONTH(Datos_Consumo[[#This Row],[FECHA]])</f>
        <v>2019-1</v>
      </c>
    </row>
    <row r="9263" spans="1:4" x14ac:dyDescent="0.25">
      <c r="A9263" t="s">
        <v>3593</v>
      </c>
      <c r="B9263">
        <v>5</v>
      </c>
      <c r="C9263" s="54">
        <v>43344</v>
      </c>
      <c r="D9263" s="3" t="str">
        <f>YEAR(Datos_Consumo[[#This Row],[FECHA]])&amp;"-"&amp;MONTH(Datos_Consumo[[#This Row],[FECHA]])</f>
        <v>2018-9</v>
      </c>
    </row>
    <row r="9264" spans="1:4" x14ac:dyDescent="0.25">
      <c r="A9264" t="s">
        <v>3593</v>
      </c>
      <c r="B9264">
        <v>3</v>
      </c>
      <c r="C9264" s="54">
        <v>43374</v>
      </c>
      <c r="D9264" s="3" t="str">
        <f>YEAR(Datos_Consumo[[#This Row],[FECHA]])&amp;"-"&amp;MONTH(Datos_Consumo[[#This Row],[FECHA]])</f>
        <v>2018-10</v>
      </c>
    </row>
    <row r="9265" spans="1:4" x14ac:dyDescent="0.25">
      <c r="A9265" t="s">
        <v>3593</v>
      </c>
      <c r="B9265">
        <v>1</v>
      </c>
      <c r="C9265" s="54">
        <v>43405</v>
      </c>
      <c r="D9265" s="3" t="str">
        <f>YEAR(Datos_Consumo[[#This Row],[FECHA]])&amp;"-"&amp;MONTH(Datos_Consumo[[#This Row],[FECHA]])</f>
        <v>2018-11</v>
      </c>
    </row>
    <row r="9266" spans="1:4" x14ac:dyDescent="0.25">
      <c r="A9266" t="s">
        <v>3593</v>
      </c>
      <c r="B9266">
        <v>2</v>
      </c>
      <c r="C9266" s="54">
        <v>43435</v>
      </c>
      <c r="D9266" s="3" t="str">
        <f>YEAR(Datos_Consumo[[#This Row],[FECHA]])&amp;"-"&amp;MONTH(Datos_Consumo[[#This Row],[FECHA]])</f>
        <v>2018-12</v>
      </c>
    </row>
    <row r="9267" spans="1:4" x14ac:dyDescent="0.25">
      <c r="A9267" t="s">
        <v>3593</v>
      </c>
      <c r="B9267">
        <v>1</v>
      </c>
      <c r="C9267" s="54">
        <v>43466</v>
      </c>
      <c r="D9267" s="3" t="str">
        <f>YEAR(Datos_Consumo[[#This Row],[FECHA]])&amp;"-"&amp;MONTH(Datos_Consumo[[#This Row],[FECHA]])</f>
        <v>2019-1</v>
      </c>
    </row>
    <row r="9268" spans="1:4" x14ac:dyDescent="0.25">
      <c r="A9268" t="s">
        <v>3594</v>
      </c>
      <c r="B9268">
        <v>24</v>
      </c>
      <c r="C9268" s="54">
        <v>43313</v>
      </c>
      <c r="D9268" s="3" t="str">
        <f>YEAR(Datos_Consumo[[#This Row],[FECHA]])&amp;"-"&amp;MONTH(Datos_Consumo[[#This Row],[FECHA]])</f>
        <v>2018-8</v>
      </c>
    </row>
    <row r="9269" spans="1:4" x14ac:dyDescent="0.25">
      <c r="A9269" t="s">
        <v>3594</v>
      </c>
      <c r="B9269">
        <v>9</v>
      </c>
      <c r="C9269" s="54">
        <v>43344</v>
      </c>
      <c r="D9269" s="3" t="str">
        <f>YEAR(Datos_Consumo[[#This Row],[FECHA]])&amp;"-"&amp;MONTH(Datos_Consumo[[#This Row],[FECHA]])</f>
        <v>2018-9</v>
      </c>
    </row>
    <row r="9270" spans="1:4" x14ac:dyDescent="0.25">
      <c r="A9270" t="s">
        <v>3594</v>
      </c>
      <c r="B9270">
        <v>55</v>
      </c>
      <c r="C9270" s="54">
        <v>43374</v>
      </c>
      <c r="D9270" s="3" t="str">
        <f>YEAR(Datos_Consumo[[#This Row],[FECHA]])&amp;"-"&amp;MONTH(Datos_Consumo[[#This Row],[FECHA]])</f>
        <v>2018-10</v>
      </c>
    </row>
    <row r="9271" spans="1:4" x14ac:dyDescent="0.25">
      <c r="A9271" t="s">
        <v>3594</v>
      </c>
      <c r="B9271">
        <v>53</v>
      </c>
      <c r="C9271" s="54">
        <v>43405</v>
      </c>
      <c r="D9271" s="3" t="str">
        <f>YEAR(Datos_Consumo[[#This Row],[FECHA]])&amp;"-"&amp;MONTH(Datos_Consumo[[#This Row],[FECHA]])</f>
        <v>2018-11</v>
      </c>
    </row>
    <row r="9272" spans="1:4" x14ac:dyDescent="0.25">
      <c r="A9272" t="s">
        <v>3594</v>
      </c>
      <c r="B9272">
        <v>36</v>
      </c>
      <c r="C9272" s="54">
        <v>43435</v>
      </c>
      <c r="D9272" s="3" t="str">
        <f>YEAR(Datos_Consumo[[#This Row],[FECHA]])&amp;"-"&amp;MONTH(Datos_Consumo[[#This Row],[FECHA]])</f>
        <v>2018-12</v>
      </c>
    </row>
    <row r="9273" spans="1:4" x14ac:dyDescent="0.25">
      <c r="A9273" t="s">
        <v>3594</v>
      </c>
      <c r="B9273">
        <v>12</v>
      </c>
      <c r="C9273" s="54">
        <v>43466</v>
      </c>
      <c r="D9273" s="3" t="str">
        <f>YEAR(Datos_Consumo[[#This Row],[FECHA]])&amp;"-"&amp;MONTH(Datos_Consumo[[#This Row],[FECHA]])</f>
        <v>2019-1</v>
      </c>
    </row>
    <row r="9274" spans="1:4" x14ac:dyDescent="0.25">
      <c r="A9274" t="s">
        <v>3595</v>
      </c>
      <c r="B9274">
        <v>10</v>
      </c>
      <c r="C9274" s="54">
        <v>43313</v>
      </c>
      <c r="D9274" s="3" t="str">
        <f>YEAR(Datos_Consumo[[#This Row],[FECHA]])&amp;"-"&amp;MONTH(Datos_Consumo[[#This Row],[FECHA]])</f>
        <v>2018-8</v>
      </c>
    </row>
    <row r="9275" spans="1:4" x14ac:dyDescent="0.25">
      <c r="A9275" t="s">
        <v>3595</v>
      </c>
      <c r="B9275">
        <v>1</v>
      </c>
      <c r="C9275" s="54">
        <v>43344</v>
      </c>
      <c r="D9275" s="3" t="str">
        <f>YEAR(Datos_Consumo[[#This Row],[FECHA]])&amp;"-"&amp;MONTH(Datos_Consumo[[#This Row],[FECHA]])</f>
        <v>2018-9</v>
      </c>
    </row>
    <row r="9276" spans="1:4" x14ac:dyDescent="0.25">
      <c r="A9276" t="s">
        <v>3596</v>
      </c>
      <c r="B9276">
        <v>35</v>
      </c>
      <c r="C9276" s="54">
        <v>43313</v>
      </c>
      <c r="D9276" s="3" t="str">
        <f>YEAR(Datos_Consumo[[#This Row],[FECHA]])&amp;"-"&amp;MONTH(Datos_Consumo[[#This Row],[FECHA]])</f>
        <v>2018-8</v>
      </c>
    </row>
    <row r="9277" spans="1:4" x14ac:dyDescent="0.25">
      <c r="A9277" t="s">
        <v>3596</v>
      </c>
      <c r="B9277">
        <v>40</v>
      </c>
      <c r="C9277" s="54">
        <v>43344</v>
      </c>
      <c r="D9277" s="3" t="str">
        <f>YEAR(Datos_Consumo[[#This Row],[FECHA]])&amp;"-"&amp;MONTH(Datos_Consumo[[#This Row],[FECHA]])</f>
        <v>2018-9</v>
      </c>
    </row>
    <row r="9278" spans="1:4" x14ac:dyDescent="0.25">
      <c r="A9278" t="s">
        <v>3596</v>
      </c>
      <c r="B9278">
        <v>36</v>
      </c>
      <c r="C9278" s="54">
        <v>43374</v>
      </c>
      <c r="D9278" s="3" t="str">
        <f>YEAR(Datos_Consumo[[#This Row],[FECHA]])&amp;"-"&amp;MONTH(Datos_Consumo[[#This Row],[FECHA]])</f>
        <v>2018-10</v>
      </c>
    </row>
    <row r="9279" spans="1:4" x14ac:dyDescent="0.25">
      <c r="A9279" t="s">
        <v>3596</v>
      </c>
      <c r="B9279">
        <v>41</v>
      </c>
      <c r="C9279" s="54">
        <v>43405</v>
      </c>
      <c r="D9279" s="3" t="str">
        <f>YEAR(Datos_Consumo[[#This Row],[FECHA]])&amp;"-"&amp;MONTH(Datos_Consumo[[#This Row],[FECHA]])</f>
        <v>2018-11</v>
      </c>
    </row>
    <row r="9280" spans="1:4" x14ac:dyDescent="0.25">
      <c r="A9280" t="s">
        <v>3596</v>
      </c>
      <c r="B9280">
        <v>28</v>
      </c>
      <c r="C9280" s="54">
        <v>43435</v>
      </c>
      <c r="D9280" s="3" t="str">
        <f>YEAR(Datos_Consumo[[#This Row],[FECHA]])&amp;"-"&amp;MONTH(Datos_Consumo[[#This Row],[FECHA]])</f>
        <v>2018-12</v>
      </c>
    </row>
    <row r="9281" spans="1:4" x14ac:dyDescent="0.25">
      <c r="A9281" t="s">
        <v>3596</v>
      </c>
      <c r="B9281">
        <v>6</v>
      </c>
      <c r="C9281" s="54">
        <v>43466</v>
      </c>
      <c r="D9281" s="3" t="str">
        <f>YEAR(Datos_Consumo[[#This Row],[FECHA]])&amp;"-"&amp;MONTH(Datos_Consumo[[#This Row],[FECHA]])</f>
        <v>2019-1</v>
      </c>
    </row>
    <row r="9282" spans="1:4" x14ac:dyDescent="0.25">
      <c r="A9282" t="s">
        <v>3597</v>
      </c>
      <c r="B9282">
        <v>75</v>
      </c>
      <c r="C9282" s="54">
        <v>43313</v>
      </c>
      <c r="D9282" s="3" t="str">
        <f>YEAR(Datos_Consumo[[#This Row],[FECHA]])&amp;"-"&amp;MONTH(Datos_Consumo[[#This Row],[FECHA]])</f>
        <v>2018-8</v>
      </c>
    </row>
    <row r="9283" spans="1:4" x14ac:dyDescent="0.25">
      <c r="A9283" t="s">
        <v>3597</v>
      </c>
      <c r="B9283">
        <v>23</v>
      </c>
      <c r="C9283" s="54">
        <v>43344</v>
      </c>
      <c r="D9283" s="3" t="str">
        <f>YEAR(Datos_Consumo[[#This Row],[FECHA]])&amp;"-"&amp;MONTH(Datos_Consumo[[#This Row],[FECHA]])</f>
        <v>2018-9</v>
      </c>
    </row>
    <row r="9284" spans="1:4" x14ac:dyDescent="0.25">
      <c r="A9284" t="s">
        <v>3597</v>
      </c>
      <c r="B9284">
        <v>11</v>
      </c>
      <c r="C9284" s="54">
        <v>43374</v>
      </c>
      <c r="D9284" s="3" t="str">
        <f>YEAR(Datos_Consumo[[#This Row],[FECHA]])&amp;"-"&amp;MONTH(Datos_Consumo[[#This Row],[FECHA]])</f>
        <v>2018-10</v>
      </c>
    </row>
    <row r="9285" spans="1:4" x14ac:dyDescent="0.25">
      <c r="A9285" t="s">
        <v>3597</v>
      </c>
      <c r="B9285">
        <v>15</v>
      </c>
      <c r="C9285" s="54">
        <v>43405</v>
      </c>
      <c r="D9285" s="3" t="str">
        <f>YEAR(Datos_Consumo[[#This Row],[FECHA]])&amp;"-"&amp;MONTH(Datos_Consumo[[#This Row],[FECHA]])</f>
        <v>2018-11</v>
      </c>
    </row>
    <row r="9286" spans="1:4" x14ac:dyDescent="0.25">
      <c r="A9286" t="s">
        <v>3597</v>
      </c>
      <c r="B9286">
        <v>5</v>
      </c>
      <c r="C9286" s="54">
        <v>43435</v>
      </c>
      <c r="D9286" s="3" t="str">
        <f>YEAR(Datos_Consumo[[#This Row],[FECHA]])&amp;"-"&amp;MONTH(Datos_Consumo[[#This Row],[FECHA]])</f>
        <v>2018-12</v>
      </c>
    </row>
    <row r="9287" spans="1:4" x14ac:dyDescent="0.25">
      <c r="A9287" t="s">
        <v>3597</v>
      </c>
      <c r="B9287">
        <v>7</v>
      </c>
      <c r="C9287" s="54">
        <v>43466</v>
      </c>
      <c r="D9287" s="3" t="str">
        <f>YEAR(Datos_Consumo[[#This Row],[FECHA]])&amp;"-"&amp;MONTH(Datos_Consumo[[#This Row],[FECHA]])</f>
        <v>2019-1</v>
      </c>
    </row>
    <row r="9288" spans="1:4" x14ac:dyDescent="0.25">
      <c r="A9288" t="s">
        <v>3598</v>
      </c>
      <c r="B9288">
        <v>9</v>
      </c>
      <c r="C9288" s="54">
        <v>43313</v>
      </c>
      <c r="D9288" s="3" t="str">
        <f>YEAR(Datos_Consumo[[#This Row],[FECHA]])&amp;"-"&amp;MONTH(Datos_Consumo[[#This Row],[FECHA]])</f>
        <v>2018-8</v>
      </c>
    </row>
    <row r="9289" spans="1:4" x14ac:dyDescent="0.25">
      <c r="A9289" t="s">
        <v>3598</v>
      </c>
      <c r="B9289">
        <v>11</v>
      </c>
      <c r="C9289" s="54">
        <v>43344</v>
      </c>
      <c r="D9289" s="3" t="str">
        <f>YEAR(Datos_Consumo[[#This Row],[FECHA]])&amp;"-"&amp;MONTH(Datos_Consumo[[#This Row],[FECHA]])</f>
        <v>2018-9</v>
      </c>
    </row>
    <row r="9290" spans="1:4" x14ac:dyDescent="0.25">
      <c r="A9290" t="s">
        <v>3598</v>
      </c>
      <c r="B9290">
        <v>19</v>
      </c>
      <c r="C9290" s="54">
        <v>43374</v>
      </c>
      <c r="D9290" s="3" t="str">
        <f>YEAR(Datos_Consumo[[#This Row],[FECHA]])&amp;"-"&amp;MONTH(Datos_Consumo[[#This Row],[FECHA]])</f>
        <v>2018-10</v>
      </c>
    </row>
    <row r="9291" spans="1:4" x14ac:dyDescent="0.25">
      <c r="A9291" t="s">
        <v>3598</v>
      </c>
      <c r="B9291">
        <v>17</v>
      </c>
      <c r="C9291" s="54">
        <v>43405</v>
      </c>
      <c r="D9291" s="3" t="str">
        <f>YEAR(Datos_Consumo[[#This Row],[FECHA]])&amp;"-"&amp;MONTH(Datos_Consumo[[#This Row],[FECHA]])</f>
        <v>2018-11</v>
      </c>
    </row>
    <row r="9292" spans="1:4" x14ac:dyDescent="0.25">
      <c r="A9292" t="s">
        <v>3598</v>
      </c>
      <c r="B9292">
        <v>7</v>
      </c>
      <c r="C9292" s="54">
        <v>43435</v>
      </c>
      <c r="D9292" s="3" t="str">
        <f>YEAR(Datos_Consumo[[#This Row],[FECHA]])&amp;"-"&amp;MONTH(Datos_Consumo[[#This Row],[FECHA]])</f>
        <v>2018-12</v>
      </c>
    </row>
    <row r="9293" spans="1:4" x14ac:dyDescent="0.25">
      <c r="A9293" t="s">
        <v>3598</v>
      </c>
      <c r="B9293">
        <v>7</v>
      </c>
      <c r="C9293" s="54">
        <v>43466</v>
      </c>
      <c r="D9293" s="3" t="str">
        <f>YEAR(Datos_Consumo[[#This Row],[FECHA]])&amp;"-"&amp;MONTH(Datos_Consumo[[#This Row],[FECHA]])</f>
        <v>2019-1</v>
      </c>
    </row>
    <row r="9294" spans="1:4" x14ac:dyDescent="0.25">
      <c r="A9294" t="s">
        <v>3599</v>
      </c>
      <c r="B9294">
        <v>20</v>
      </c>
      <c r="C9294" s="54">
        <v>43313</v>
      </c>
      <c r="D9294" s="3" t="str">
        <f>YEAR(Datos_Consumo[[#This Row],[FECHA]])&amp;"-"&amp;MONTH(Datos_Consumo[[#This Row],[FECHA]])</f>
        <v>2018-8</v>
      </c>
    </row>
    <row r="9295" spans="1:4" x14ac:dyDescent="0.25">
      <c r="A9295" t="s">
        <v>3599</v>
      </c>
      <c r="B9295">
        <v>60</v>
      </c>
      <c r="C9295" s="54">
        <v>43435</v>
      </c>
      <c r="D9295" s="3" t="str">
        <f>YEAR(Datos_Consumo[[#This Row],[FECHA]])&amp;"-"&amp;MONTH(Datos_Consumo[[#This Row],[FECHA]])</f>
        <v>2018-12</v>
      </c>
    </row>
    <row r="9296" spans="1:4" x14ac:dyDescent="0.25">
      <c r="A9296" t="s">
        <v>1473</v>
      </c>
      <c r="B9296">
        <v>57</v>
      </c>
      <c r="C9296" s="54">
        <v>43313</v>
      </c>
      <c r="D9296" s="3" t="str">
        <f>YEAR(Datos_Consumo[[#This Row],[FECHA]])&amp;"-"&amp;MONTH(Datos_Consumo[[#This Row],[FECHA]])</f>
        <v>2018-8</v>
      </c>
    </row>
    <row r="9297" spans="1:4" x14ac:dyDescent="0.25">
      <c r="A9297" t="s">
        <v>1473</v>
      </c>
      <c r="B9297">
        <v>51</v>
      </c>
      <c r="C9297" s="54">
        <v>43344</v>
      </c>
      <c r="D9297" s="3" t="str">
        <f>YEAR(Datos_Consumo[[#This Row],[FECHA]])&amp;"-"&amp;MONTH(Datos_Consumo[[#This Row],[FECHA]])</f>
        <v>2018-9</v>
      </c>
    </row>
    <row r="9298" spans="1:4" x14ac:dyDescent="0.25">
      <c r="A9298" t="s">
        <v>1473</v>
      </c>
      <c r="B9298">
        <v>77</v>
      </c>
      <c r="C9298" s="54">
        <v>43374</v>
      </c>
      <c r="D9298" s="3" t="str">
        <f>YEAR(Datos_Consumo[[#This Row],[FECHA]])&amp;"-"&amp;MONTH(Datos_Consumo[[#This Row],[FECHA]])</f>
        <v>2018-10</v>
      </c>
    </row>
    <row r="9299" spans="1:4" x14ac:dyDescent="0.25">
      <c r="A9299" t="s">
        <v>1473</v>
      </c>
      <c r="B9299">
        <v>52</v>
      </c>
      <c r="C9299" s="54">
        <v>43405</v>
      </c>
      <c r="D9299" s="3" t="str">
        <f>YEAR(Datos_Consumo[[#This Row],[FECHA]])&amp;"-"&amp;MONTH(Datos_Consumo[[#This Row],[FECHA]])</f>
        <v>2018-11</v>
      </c>
    </row>
    <row r="9300" spans="1:4" x14ac:dyDescent="0.25">
      <c r="A9300" t="s">
        <v>1473</v>
      </c>
      <c r="B9300">
        <v>45</v>
      </c>
      <c r="C9300" s="54">
        <v>43435</v>
      </c>
      <c r="D9300" s="3" t="str">
        <f>YEAR(Datos_Consumo[[#This Row],[FECHA]])&amp;"-"&amp;MONTH(Datos_Consumo[[#This Row],[FECHA]])</f>
        <v>2018-12</v>
      </c>
    </row>
    <row r="9301" spans="1:4" x14ac:dyDescent="0.25">
      <c r="A9301" t="s">
        <v>1473</v>
      </c>
      <c r="B9301">
        <v>48</v>
      </c>
      <c r="C9301" s="54">
        <v>43466</v>
      </c>
      <c r="D9301" s="3" t="str">
        <f>YEAR(Datos_Consumo[[#This Row],[FECHA]])&amp;"-"&amp;MONTH(Datos_Consumo[[#This Row],[FECHA]])</f>
        <v>2019-1</v>
      </c>
    </row>
    <row r="9302" spans="1:4" x14ac:dyDescent="0.25">
      <c r="A9302" t="s">
        <v>3600</v>
      </c>
      <c r="B9302">
        <v>32</v>
      </c>
      <c r="C9302" s="54">
        <v>43313</v>
      </c>
      <c r="D9302" s="3" t="str">
        <f>YEAR(Datos_Consumo[[#This Row],[FECHA]])&amp;"-"&amp;MONTH(Datos_Consumo[[#This Row],[FECHA]])</f>
        <v>2018-8</v>
      </c>
    </row>
    <row r="9303" spans="1:4" x14ac:dyDescent="0.25">
      <c r="A9303" t="s">
        <v>3600</v>
      </c>
      <c r="B9303">
        <v>42</v>
      </c>
      <c r="C9303" s="54">
        <v>43344</v>
      </c>
      <c r="D9303" s="3" t="str">
        <f>YEAR(Datos_Consumo[[#This Row],[FECHA]])&amp;"-"&amp;MONTH(Datos_Consumo[[#This Row],[FECHA]])</f>
        <v>2018-9</v>
      </c>
    </row>
    <row r="9304" spans="1:4" x14ac:dyDescent="0.25">
      <c r="A9304" t="s">
        <v>3600</v>
      </c>
      <c r="B9304">
        <v>79</v>
      </c>
      <c r="C9304" s="54">
        <v>43374</v>
      </c>
      <c r="D9304" s="3" t="str">
        <f>YEAR(Datos_Consumo[[#This Row],[FECHA]])&amp;"-"&amp;MONTH(Datos_Consumo[[#This Row],[FECHA]])</f>
        <v>2018-10</v>
      </c>
    </row>
    <row r="9305" spans="1:4" x14ac:dyDescent="0.25">
      <c r="A9305" t="s">
        <v>3600</v>
      </c>
      <c r="B9305">
        <v>45</v>
      </c>
      <c r="C9305" s="54">
        <v>43405</v>
      </c>
      <c r="D9305" s="3" t="str">
        <f>YEAR(Datos_Consumo[[#This Row],[FECHA]])&amp;"-"&amp;MONTH(Datos_Consumo[[#This Row],[FECHA]])</f>
        <v>2018-11</v>
      </c>
    </row>
    <row r="9306" spans="1:4" x14ac:dyDescent="0.25">
      <c r="A9306" t="s">
        <v>3600</v>
      </c>
      <c r="B9306">
        <v>33</v>
      </c>
      <c r="C9306" s="54">
        <v>43435</v>
      </c>
      <c r="D9306" s="3" t="str">
        <f>YEAR(Datos_Consumo[[#This Row],[FECHA]])&amp;"-"&amp;MONTH(Datos_Consumo[[#This Row],[FECHA]])</f>
        <v>2018-12</v>
      </c>
    </row>
    <row r="9307" spans="1:4" x14ac:dyDescent="0.25">
      <c r="A9307" t="s">
        <v>3600</v>
      </c>
      <c r="B9307">
        <v>6</v>
      </c>
      <c r="C9307" s="54">
        <v>43466</v>
      </c>
      <c r="D9307" s="3" t="str">
        <f>YEAR(Datos_Consumo[[#This Row],[FECHA]])&amp;"-"&amp;MONTH(Datos_Consumo[[#This Row],[FECHA]])</f>
        <v>2019-1</v>
      </c>
    </row>
    <row r="9308" spans="1:4" x14ac:dyDescent="0.25">
      <c r="A9308" t="s">
        <v>3601</v>
      </c>
      <c r="B9308">
        <v>9</v>
      </c>
      <c r="C9308" s="54">
        <v>43313</v>
      </c>
      <c r="D9308" s="3" t="str">
        <f>YEAR(Datos_Consumo[[#This Row],[FECHA]])&amp;"-"&amp;MONTH(Datos_Consumo[[#This Row],[FECHA]])</f>
        <v>2018-8</v>
      </c>
    </row>
    <row r="9309" spans="1:4" x14ac:dyDescent="0.25">
      <c r="A9309" t="s">
        <v>3601</v>
      </c>
      <c r="B9309">
        <v>3</v>
      </c>
      <c r="C9309" s="54">
        <v>43344</v>
      </c>
      <c r="D9309" s="3" t="str">
        <f>YEAR(Datos_Consumo[[#This Row],[FECHA]])&amp;"-"&amp;MONTH(Datos_Consumo[[#This Row],[FECHA]])</f>
        <v>2018-9</v>
      </c>
    </row>
    <row r="9310" spans="1:4" x14ac:dyDescent="0.25">
      <c r="A9310" t="s">
        <v>3601</v>
      </c>
      <c r="B9310">
        <v>22</v>
      </c>
      <c r="C9310" s="54">
        <v>43374</v>
      </c>
      <c r="D9310" s="3" t="str">
        <f>YEAR(Datos_Consumo[[#This Row],[FECHA]])&amp;"-"&amp;MONTH(Datos_Consumo[[#This Row],[FECHA]])</f>
        <v>2018-10</v>
      </c>
    </row>
    <row r="9311" spans="1:4" x14ac:dyDescent="0.25">
      <c r="A9311" t="s">
        <v>3601</v>
      </c>
      <c r="B9311">
        <v>5</v>
      </c>
      <c r="C9311" s="54">
        <v>43405</v>
      </c>
      <c r="D9311" s="3" t="str">
        <f>YEAR(Datos_Consumo[[#This Row],[FECHA]])&amp;"-"&amp;MONTH(Datos_Consumo[[#This Row],[FECHA]])</f>
        <v>2018-11</v>
      </c>
    </row>
    <row r="9312" spans="1:4" x14ac:dyDescent="0.25">
      <c r="A9312" t="s">
        <v>3601</v>
      </c>
      <c r="B9312">
        <v>8</v>
      </c>
      <c r="C9312" s="54">
        <v>43435</v>
      </c>
      <c r="D9312" s="3" t="str">
        <f>YEAR(Datos_Consumo[[#This Row],[FECHA]])&amp;"-"&amp;MONTH(Datos_Consumo[[#This Row],[FECHA]])</f>
        <v>2018-12</v>
      </c>
    </row>
    <row r="9313" spans="1:4" x14ac:dyDescent="0.25">
      <c r="A9313" t="s">
        <v>3601</v>
      </c>
      <c r="B9313">
        <v>6</v>
      </c>
      <c r="C9313" s="54">
        <v>43466</v>
      </c>
      <c r="D9313" s="3" t="str">
        <f>YEAR(Datos_Consumo[[#This Row],[FECHA]])&amp;"-"&amp;MONTH(Datos_Consumo[[#This Row],[FECHA]])</f>
        <v>2019-1</v>
      </c>
    </row>
    <row r="9314" spans="1:4" x14ac:dyDescent="0.25">
      <c r="A9314" t="s">
        <v>3602</v>
      </c>
      <c r="B9314">
        <v>12</v>
      </c>
      <c r="C9314" s="54">
        <v>43313</v>
      </c>
      <c r="D9314" s="3" t="str">
        <f>YEAR(Datos_Consumo[[#This Row],[FECHA]])&amp;"-"&amp;MONTH(Datos_Consumo[[#This Row],[FECHA]])</f>
        <v>2018-8</v>
      </c>
    </row>
    <row r="9315" spans="1:4" x14ac:dyDescent="0.25">
      <c r="A9315" t="s">
        <v>3602</v>
      </c>
      <c r="B9315">
        <v>10</v>
      </c>
      <c r="C9315" s="54">
        <v>43344</v>
      </c>
      <c r="D9315" s="3" t="str">
        <f>YEAR(Datos_Consumo[[#This Row],[FECHA]])&amp;"-"&amp;MONTH(Datos_Consumo[[#This Row],[FECHA]])</f>
        <v>2018-9</v>
      </c>
    </row>
    <row r="9316" spans="1:4" x14ac:dyDescent="0.25">
      <c r="A9316" t="s">
        <v>3602</v>
      </c>
      <c r="B9316">
        <v>10</v>
      </c>
      <c r="C9316" s="54">
        <v>43374</v>
      </c>
      <c r="D9316" s="3" t="str">
        <f>YEAR(Datos_Consumo[[#This Row],[FECHA]])&amp;"-"&amp;MONTH(Datos_Consumo[[#This Row],[FECHA]])</f>
        <v>2018-10</v>
      </c>
    </row>
    <row r="9317" spans="1:4" x14ac:dyDescent="0.25">
      <c r="A9317" t="s">
        <v>3602</v>
      </c>
      <c r="B9317">
        <v>10</v>
      </c>
      <c r="C9317" s="54">
        <v>43405</v>
      </c>
      <c r="D9317" s="3" t="str">
        <f>YEAR(Datos_Consumo[[#This Row],[FECHA]])&amp;"-"&amp;MONTH(Datos_Consumo[[#This Row],[FECHA]])</f>
        <v>2018-11</v>
      </c>
    </row>
    <row r="9318" spans="1:4" x14ac:dyDescent="0.25">
      <c r="A9318" t="s">
        <v>3602</v>
      </c>
      <c r="B9318">
        <v>5</v>
      </c>
      <c r="C9318" s="54">
        <v>43435</v>
      </c>
      <c r="D9318" s="3" t="str">
        <f>YEAR(Datos_Consumo[[#This Row],[FECHA]])&amp;"-"&amp;MONTH(Datos_Consumo[[#This Row],[FECHA]])</f>
        <v>2018-12</v>
      </c>
    </row>
    <row r="9319" spans="1:4" x14ac:dyDescent="0.25">
      <c r="A9319" t="s">
        <v>3602</v>
      </c>
      <c r="B9319">
        <v>12</v>
      </c>
      <c r="C9319" s="54">
        <v>43466</v>
      </c>
      <c r="D9319" s="3" t="str">
        <f>YEAR(Datos_Consumo[[#This Row],[FECHA]])&amp;"-"&amp;MONTH(Datos_Consumo[[#This Row],[FECHA]])</f>
        <v>2019-1</v>
      </c>
    </row>
    <row r="9320" spans="1:4" x14ac:dyDescent="0.25">
      <c r="A9320" t="s">
        <v>1474</v>
      </c>
      <c r="B9320">
        <v>38</v>
      </c>
      <c r="C9320" s="54">
        <v>43313</v>
      </c>
      <c r="D9320" s="3" t="str">
        <f>YEAR(Datos_Consumo[[#This Row],[FECHA]])&amp;"-"&amp;MONTH(Datos_Consumo[[#This Row],[FECHA]])</f>
        <v>2018-8</v>
      </c>
    </row>
    <row r="9321" spans="1:4" x14ac:dyDescent="0.25">
      <c r="A9321" t="s">
        <v>1474</v>
      </c>
      <c r="B9321">
        <v>8</v>
      </c>
      <c r="C9321" s="54">
        <v>43344</v>
      </c>
      <c r="D9321" s="3" t="str">
        <f>YEAR(Datos_Consumo[[#This Row],[FECHA]])&amp;"-"&amp;MONTH(Datos_Consumo[[#This Row],[FECHA]])</f>
        <v>2018-9</v>
      </c>
    </row>
    <row r="9322" spans="1:4" x14ac:dyDescent="0.25">
      <c r="A9322" t="s">
        <v>1474</v>
      </c>
      <c r="B9322">
        <v>1</v>
      </c>
      <c r="C9322" s="54">
        <v>43405</v>
      </c>
      <c r="D9322" s="3" t="str">
        <f>YEAR(Datos_Consumo[[#This Row],[FECHA]])&amp;"-"&amp;MONTH(Datos_Consumo[[#This Row],[FECHA]])</f>
        <v>2018-11</v>
      </c>
    </row>
    <row r="9323" spans="1:4" x14ac:dyDescent="0.25">
      <c r="A9323" t="s">
        <v>1474</v>
      </c>
      <c r="B9323">
        <v>19</v>
      </c>
      <c r="C9323" s="54">
        <v>43435</v>
      </c>
      <c r="D9323" s="3" t="str">
        <f>YEAR(Datos_Consumo[[#This Row],[FECHA]])&amp;"-"&amp;MONTH(Datos_Consumo[[#This Row],[FECHA]])</f>
        <v>2018-12</v>
      </c>
    </row>
    <row r="9324" spans="1:4" x14ac:dyDescent="0.25">
      <c r="A9324" t="s">
        <v>1474</v>
      </c>
      <c r="B9324">
        <v>12</v>
      </c>
      <c r="C9324" s="54">
        <v>43466</v>
      </c>
      <c r="D9324" s="3" t="str">
        <f>YEAR(Datos_Consumo[[#This Row],[FECHA]])&amp;"-"&amp;MONTH(Datos_Consumo[[#This Row],[FECHA]])</f>
        <v>2019-1</v>
      </c>
    </row>
    <row r="9325" spans="1:4" x14ac:dyDescent="0.25">
      <c r="A9325" t="s">
        <v>1475</v>
      </c>
      <c r="B9325">
        <v>4</v>
      </c>
      <c r="C9325" s="54">
        <v>43313</v>
      </c>
      <c r="D9325" s="3" t="str">
        <f>YEAR(Datos_Consumo[[#This Row],[FECHA]])&amp;"-"&amp;MONTH(Datos_Consumo[[#This Row],[FECHA]])</f>
        <v>2018-8</v>
      </c>
    </row>
    <row r="9326" spans="1:4" x14ac:dyDescent="0.25">
      <c r="A9326" t="s">
        <v>1475</v>
      </c>
      <c r="B9326">
        <v>11</v>
      </c>
      <c r="C9326" s="54">
        <v>43344</v>
      </c>
      <c r="D9326" s="3" t="str">
        <f>YEAR(Datos_Consumo[[#This Row],[FECHA]])&amp;"-"&amp;MONTH(Datos_Consumo[[#This Row],[FECHA]])</f>
        <v>2018-9</v>
      </c>
    </row>
    <row r="9327" spans="1:4" x14ac:dyDescent="0.25">
      <c r="A9327" t="s">
        <v>1475</v>
      </c>
      <c r="B9327">
        <v>14</v>
      </c>
      <c r="C9327" s="54">
        <v>43374</v>
      </c>
      <c r="D9327" s="3" t="str">
        <f>YEAR(Datos_Consumo[[#This Row],[FECHA]])&amp;"-"&amp;MONTH(Datos_Consumo[[#This Row],[FECHA]])</f>
        <v>2018-10</v>
      </c>
    </row>
    <row r="9328" spans="1:4" x14ac:dyDescent="0.25">
      <c r="A9328" t="s">
        <v>1475</v>
      </c>
      <c r="B9328">
        <v>11</v>
      </c>
      <c r="C9328" s="54">
        <v>43405</v>
      </c>
      <c r="D9328" s="3" t="str">
        <f>YEAR(Datos_Consumo[[#This Row],[FECHA]])&amp;"-"&amp;MONTH(Datos_Consumo[[#This Row],[FECHA]])</f>
        <v>2018-11</v>
      </c>
    </row>
    <row r="9329" spans="1:4" x14ac:dyDescent="0.25">
      <c r="A9329" t="s">
        <v>1475</v>
      </c>
      <c r="B9329">
        <v>7</v>
      </c>
      <c r="C9329" s="54">
        <v>43435</v>
      </c>
      <c r="D9329" s="3" t="str">
        <f>YEAR(Datos_Consumo[[#This Row],[FECHA]])&amp;"-"&amp;MONTH(Datos_Consumo[[#This Row],[FECHA]])</f>
        <v>2018-12</v>
      </c>
    </row>
    <row r="9330" spans="1:4" x14ac:dyDescent="0.25">
      <c r="A9330" t="s">
        <v>1475</v>
      </c>
      <c r="B9330">
        <v>17</v>
      </c>
      <c r="C9330" s="54">
        <v>43466</v>
      </c>
      <c r="D9330" s="3" t="str">
        <f>YEAR(Datos_Consumo[[#This Row],[FECHA]])&amp;"-"&amp;MONTH(Datos_Consumo[[#This Row],[FECHA]])</f>
        <v>2019-1</v>
      </c>
    </row>
    <row r="9331" spans="1:4" x14ac:dyDescent="0.25">
      <c r="A9331" t="s">
        <v>3603</v>
      </c>
      <c r="B9331">
        <v>34</v>
      </c>
      <c r="C9331" s="54">
        <v>43405</v>
      </c>
      <c r="D9331" s="3" t="str">
        <f>YEAR(Datos_Consumo[[#This Row],[FECHA]])&amp;"-"&amp;MONTH(Datos_Consumo[[#This Row],[FECHA]])</f>
        <v>2018-11</v>
      </c>
    </row>
    <row r="9332" spans="1:4" x14ac:dyDescent="0.25">
      <c r="A9332" t="s">
        <v>3603</v>
      </c>
      <c r="B9332">
        <v>13</v>
      </c>
      <c r="C9332" s="54">
        <v>43435</v>
      </c>
      <c r="D9332" s="3" t="str">
        <f>YEAR(Datos_Consumo[[#This Row],[FECHA]])&amp;"-"&amp;MONTH(Datos_Consumo[[#This Row],[FECHA]])</f>
        <v>2018-12</v>
      </c>
    </row>
    <row r="9333" spans="1:4" x14ac:dyDescent="0.25">
      <c r="A9333" t="s">
        <v>3603</v>
      </c>
      <c r="B9333">
        <v>4</v>
      </c>
      <c r="C9333" s="54">
        <v>43466</v>
      </c>
      <c r="D9333" s="3" t="str">
        <f>YEAR(Datos_Consumo[[#This Row],[FECHA]])&amp;"-"&amp;MONTH(Datos_Consumo[[#This Row],[FECHA]])</f>
        <v>2019-1</v>
      </c>
    </row>
    <row r="9334" spans="1:4" x14ac:dyDescent="0.25">
      <c r="A9334" t="s">
        <v>3604</v>
      </c>
      <c r="B9334">
        <v>429</v>
      </c>
      <c r="C9334" s="54">
        <v>43313</v>
      </c>
      <c r="D9334" s="3" t="str">
        <f>YEAR(Datos_Consumo[[#This Row],[FECHA]])&amp;"-"&amp;MONTH(Datos_Consumo[[#This Row],[FECHA]])</f>
        <v>2018-8</v>
      </c>
    </row>
    <row r="9335" spans="1:4" x14ac:dyDescent="0.25">
      <c r="A9335" t="s">
        <v>3604</v>
      </c>
      <c r="B9335">
        <v>421</v>
      </c>
      <c r="C9335" s="54">
        <v>43344</v>
      </c>
      <c r="D9335" s="3" t="str">
        <f>YEAR(Datos_Consumo[[#This Row],[FECHA]])&amp;"-"&amp;MONTH(Datos_Consumo[[#This Row],[FECHA]])</f>
        <v>2018-9</v>
      </c>
    </row>
    <row r="9336" spans="1:4" x14ac:dyDescent="0.25">
      <c r="A9336" t="s">
        <v>3604</v>
      </c>
      <c r="B9336">
        <v>465</v>
      </c>
      <c r="C9336" s="54">
        <v>43374</v>
      </c>
      <c r="D9336" s="3" t="str">
        <f>YEAR(Datos_Consumo[[#This Row],[FECHA]])&amp;"-"&amp;MONTH(Datos_Consumo[[#This Row],[FECHA]])</f>
        <v>2018-10</v>
      </c>
    </row>
    <row r="9337" spans="1:4" x14ac:dyDescent="0.25">
      <c r="A9337" t="s">
        <v>3604</v>
      </c>
      <c r="B9337">
        <v>436</v>
      </c>
      <c r="C9337" s="54">
        <v>43405</v>
      </c>
      <c r="D9337" s="3" t="str">
        <f>YEAR(Datos_Consumo[[#This Row],[FECHA]])&amp;"-"&amp;MONTH(Datos_Consumo[[#This Row],[FECHA]])</f>
        <v>2018-11</v>
      </c>
    </row>
    <row r="9338" spans="1:4" x14ac:dyDescent="0.25">
      <c r="A9338" t="s">
        <v>3604</v>
      </c>
      <c r="B9338">
        <v>260</v>
      </c>
      <c r="C9338" s="54">
        <v>43435</v>
      </c>
      <c r="D9338" s="3" t="str">
        <f>YEAR(Datos_Consumo[[#This Row],[FECHA]])&amp;"-"&amp;MONTH(Datos_Consumo[[#This Row],[FECHA]])</f>
        <v>2018-12</v>
      </c>
    </row>
    <row r="9339" spans="1:4" x14ac:dyDescent="0.25">
      <c r="A9339" t="s">
        <v>3604</v>
      </c>
      <c r="B9339">
        <v>205</v>
      </c>
      <c r="C9339" s="54">
        <v>43466</v>
      </c>
      <c r="D9339" s="3" t="str">
        <f>YEAR(Datos_Consumo[[#This Row],[FECHA]])&amp;"-"&amp;MONTH(Datos_Consumo[[#This Row],[FECHA]])</f>
        <v>2019-1</v>
      </c>
    </row>
    <row r="9340" spans="1:4" x14ac:dyDescent="0.25">
      <c r="A9340" t="s">
        <v>3605</v>
      </c>
      <c r="B9340">
        <v>97</v>
      </c>
      <c r="C9340" s="54">
        <v>43313</v>
      </c>
      <c r="D9340" s="3" t="str">
        <f>YEAR(Datos_Consumo[[#This Row],[FECHA]])&amp;"-"&amp;MONTH(Datos_Consumo[[#This Row],[FECHA]])</f>
        <v>2018-8</v>
      </c>
    </row>
    <row r="9341" spans="1:4" x14ac:dyDescent="0.25">
      <c r="A9341" t="s">
        <v>3605</v>
      </c>
      <c r="B9341">
        <v>66</v>
      </c>
      <c r="C9341" s="54">
        <v>43344</v>
      </c>
      <c r="D9341" s="3" t="str">
        <f>YEAR(Datos_Consumo[[#This Row],[FECHA]])&amp;"-"&amp;MONTH(Datos_Consumo[[#This Row],[FECHA]])</f>
        <v>2018-9</v>
      </c>
    </row>
    <row r="9342" spans="1:4" x14ac:dyDescent="0.25">
      <c r="A9342" t="s">
        <v>3605</v>
      </c>
      <c r="B9342">
        <v>157</v>
      </c>
      <c r="C9342" s="54">
        <v>43374</v>
      </c>
      <c r="D9342" s="3" t="str">
        <f>YEAR(Datos_Consumo[[#This Row],[FECHA]])&amp;"-"&amp;MONTH(Datos_Consumo[[#This Row],[FECHA]])</f>
        <v>2018-10</v>
      </c>
    </row>
    <row r="9343" spans="1:4" x14ac:dyDescent="0.25">
      <c r="A9343" t="s">
        <v>3605</v>
      </c>
      <c r="B9343">
        <v>164</v>
      </c>
      <c r="C9343" s="54">
        <v>43405</v>
      </c>
      <c r="D9343" s="3" t="str">
        <f>YEAR(Datos_Consumo[[#This Row],[FECHA]])&amp;"-"&amp;MONTH(Datos_Consumo[[#This Row],[FECHA]])</f>
        <v>2018-11</v>
      </c>
    </row>
    <row r="9344" spans="1:4" x14ac:dyDescent="0.25">
      <c r="A9344" t="s">
        <v>3605</v>
      </c>
      <c r="B9344">
        <v>83</v>
      </c>
      <c r="C9344" s="54">
        <v>43435</v>
      </c>
      <c r="D9344" s="3" t="str">
        <f>YEAR(Datos_Consumo[[#This Row],[FECHA]])&amp;"-"&amp;MONTH(Datos_Consumo[[#This Row],[FECHA]])</f>
        <v>2018-12</v>
      </c>
    </row>
    <row r="9345" spans="1:4" x14ac:dyDescent="0.25">
      <c r="A9345" t="s">
        <v>3605</v>
      </c>
      <c r="B9345">
        <v>32</v>
      </c>
      <c r="C9345" s="54">
        <v>43466</v>
      </c>
      <c r="D9345" s="3" t="str">
        <f>YEAR(Datos_Consumo[[#This Row],[FECHA]])&amp;"-"&amp;MONTH(Datos_Consumo[[#This Row],[FECHA]])</f>
        <v>2019-1</v>
      </c>
    </row>
    <row r="9346" spans="1:4" x14ac:dyDescent="0.25">
      <c r="A9346" t="s">
        <v>3606</v>
      </c>
      <c r="B9346">
        <v>198</v>
      </c>
      <c r="C9346" s="54">
        <v>43374</v>
      </c>
      <c r="D9346" s="3" t="str">
        <f>YEAR(Datos_Consumo[[#This Row],[FECHA]])&amp;"-"&amp;MONTH(Datos_Consumo[[#This Row],[FECHA]])</f>
        <v>2018-10</v>
      </c>
    </row>
    <row r="9347" spans="1:4" x14ac:dyDescent="0.25">
      <c r="A9347" t="s">
        <v>3606</v>
      </c>
      <c r="B9347">
        <v>62</v>
      </c>
      <c r="C9347" s="54">
        <v>43405</v>
      </c>
      <c r="D9347" s="3" t="str">
        <f>YEAR(Datos_Consumo[[#This Row],[FECHA]])&amp;"-"&amp;MONTH(Datos_Consumo[[#This Row],[FECHA]])</f>
        <v>2018-11</v>
      </c>
    </row>
    <row r="9348" spans="1:4" x14ac:dyDescent="0.25">
      <c r="A9348" t="s">
        <v>3606</v>
      </c>
      <c r="B9348">
        <v>40</v>
      </c>
      <c r="C9348" s="54">
        <v>43435</v>
      </c>
      <c r="D9348" s="3" t="str">
        <f>YEAR(Datos_Consumo[[#This Row],[FECHA]])&amp;"-"&amp;MONTH(Datos_Consumo[[#This Row],[FECHA]])</f>
        <v>2018-12</v>
      </c>
    </row>
    <row r="9349" spans="1:4" x14ac:dyDescent="0.25">
      <c r="A9349" t="s">
        <v>3607</v>
      </c>
      <c r="B9349">
        <v>5</v>
      </c>
      <c r="C9349" s="54">
        <v>43313</v>
      </c>
      <c r="D9349" s="3" t="str">
        <f>YEAR(Datos_Consumo[[#This Row],[FECHA]])&amp;"-"&amp;MONTH(Datos_Consumo[[#This Row],[FECHA]])</f>
        <v>2018-8</v>
      </c>
    </row>
    <row r="9350" spans="1:4" x14ac:dyDescent="0.25">
      <c r="A9350" t="s">
        <v>3607</v>
      </c>
      <c r="B9350">
        <v>8</v>
      </c>
      <c r="C9350" s="54">
        <v>43344</v>
      </c>
      <c r="D9350" s="3" t="str">
        <f>YEAR(Datos_Consumo[[#This Row],[FECHA]])&amp;"-"&amp;MONTH(Datos_Consumo[[#This Row],[FECHA]])</f>
        <v>2018-9</v>
      </c>
    </row>
    <row r="9351" spans="1:4" x14ac:dyDescent="0.25">
      <c r="A9351" t="s">
        <v>3607</v>
      </c>
      <c r="B9351">
        <v>16</v>
      </c>
      <c r="C9351" s="54">
        <v>43374</v>
      </c>
      <c r="D9351" s="3" t="str">
        <f>YEAR(Datos_Consumo[[#This Row],[FECHA]])&amp;"-"&amp;MONTH(Datos_Consumo[[#This Row],[FECHA]])</f>
        <v>2018-10</v>
      </c>
    </row>
    <row r="9352" spans="1:4" x14ac:dyDescent="0.25">
      <c r="A9352" t="s">
        <v>3607</v>
      </c>
      <c r="B9352">
        <v>13</v>
      </c>
      <c r="C9352" s="54">
        <v>43405</v>
      </c>
      <c r="D9352" s="3" t="str">
        <f>YEAR(Datos_Consumo[[#This Row],[FECHA]])&amp;"-"&amp;MONTH(Datos_Consumo[[#This Row],[FECHA]])</f>
        <v>2018-11</v>
      </c>
    </row>
    <row r="9353" spans="1:4" x14ac:dyDescent="0.25">
      <c r="A9353" t="s">
        <v>3607</v>
      </c>
      <c r="B9353">
        <v>2</v>
      </c>
      <c r="C9353" s="54">
        <v>43435</v>
      </c>
      <c r="D9353" s="3" t="str">
        <f>YEAR(Datos_Consumo[[#This Row],[FECHA]])&amp;"-"&amp;MONTH(Datos_Consumo[[#This Row],[FECHA]])</f>
        <v>2018-12</v>
      </c>
    </row>
    <row r="9354" spans="1:4" x14ac:dyDescent="0.25">
      <c r="A9354" t="s">
        <v>3607</v>
      </c>
      <c r="B9354">
        <v>8</v>
      </c>
      <c r="C9354" s="54">
        <v>43466</v>
      </c>
      <c r="D9354" s="3" t="str">
        <f>YEAR(Datos_Consumo[[#This Row],[FECHA]])&amp;"-"&amp;MONTH(Datos_Consumo[[#This Row],[FECHA]])</f>
        <v>2019-1</v>
      </c>
    </row>
    <row r="9355" spans="1:4" x14ac:dyDescent="0.25">
      <c r="A9355" t="s">
        <v>3608</v>
      </c>
      <c r="B9355">
        <v>4</v>
      </c>
      <c r="C9355" s="54">
        <v>43313</v>
      </c>
      <c r="D9355" s="3" t="str">
        <f>YEAR(Datos_Consumo[[#This Row],[FECHA]])&amp;"-"&amp;MONTH(Datos_Consumo[[#This Row],[FECHA]])</f>
        <v>2018-8</v>
      </c>
    </row>
    <row r="9356" spans="1:4" x14ac:dyDescent="0.25">
      <c r="A9356" t="s">
        <v>3608</v>
      </c>
      <c r="B9356">
        <v>13</v>
      </c>
      <c r="C9356" s="54">
        <v>43344</v>
      </c>
      <c r="D9356" s="3" t="str">
        <f>YEAR(Datos_Consumo[[#This Row],[FECHA]])&amp;"-"&amp;MONTH(Datos_Consumo[[#This Row],[FECHA]])</f>
        <v>2018-9</v>
      </c>
    </row>
    <row r="9357" spans="1:4" x14ac:dyDescent="0.25">
      <c r="A9357" t="s">
        <v>3608</v>
      </c>
      <c r="B9357">
        <v>28</v>
      </c>
      <c r="C9357" s="54">
        <v>43374</v>
      </c>
      <c r="D9357" s="3" t="str">
        <f>YEAR(Datos_Consumo[[#This Row],[FECHA]])&amp;"-"&amp;MONTH(Datos_Consumo[[#This Row],[FECHA]])</f>
        <v>2018-10</v>
      </c>
    </row>
    <row r="9358" spans="1:4" x14ac:dyDescent="0.25">
      <c r="A9358" t="s">
        <v>3608</v>
      </c>
      <c r="B9358">
        <v>3</v>
      </c>
      <c r="C9358" s="54">
        <v>43405</v>
      </c>
      <c r="D9358" s="3" t="str">
        <f>YEAR(Datos_Consumo[[#This Row],[FECHA]])&amp;"-"&amp;MONTH(Datos_Consumo[[#This Row],[FECHA]])</f>
        <v>2018-11</v>
      </c>
    </row>
    <row r="9359" spans="1:4" x14ac:dyDescent="0.25">
      <c r="A9359" t="s">
        <v>3609</v>
      </c>
      <c r="B9359">
        <v>5</v>
      </c>
      <c r="C9359" s="54">
        <v>43344</v>
      </c>
      <c r="D9359" s="3" t="str">
        <f>YEAR(Datos_Consumo[[#This Row],[FECHA]])&amp;"-"&amp;MONTH(Datos_Consumo[[#This Row],[FECHA]])</f>
        <v>2018-9</v>
      </c>
    </row>
    <row r="9360" spans="1:4" x14ac:dyDescent="0.25">
      <c r="A9360" t="s">
        <v>3609</v>
      </c>
      <c r="B9360">
        <v>3</v>
      </c>
      <c r="C9360" s="54">
        <v>43374</v>
      </c>
      <c r="D9360" s="3" t="str">
        <f>YEAR(Datos_Consumo[[#This Row],[FECHA]])&amp;"-"&amp;MONTH(Datos_Consumo[[#This Row],[FECHA]])</f>
        <v>2018-10</v>
      </c>
    </row>
    <row r="9361" spans="1:4" x14ac:dyDescent="0.25">
      <c r="A9361" t="s">
        <v>3609</v>
      </c>
      <c r="B9361">
        <v>17</v>
      </c>
      <c r="C9361" s="54">
        <v>43405</v>
      </c>
      <c r="D9361" s="3" t="str">
        <f>YEAR(Datos_Consumo[[#This Row],[FECHA]])&amp;"-"&amp;MONTH(Datos_Consumo[[#This Row],[FECHA]])</f>
        <v>2018-11</v>
      </c>
    </row>
    <row r="9362" spans="1:4" x14ac:dyDescent="0.25">
      <c r="A9362" t="s">
        <v>3609</v>
      </c>
      <c r="B9362">
        <v>12</v>
      </c>
      <c r="C9362" s="54">
        <v>43435</v>
      </c>
      <c r="D9362" s="3" t="str">
        <f>YEAR(Datos_Consumo[[#This Row],[FECHA]])&amp;"-"&amp;MONTH(Datos_Consumo[[#This Row],[FECHA]])</f>
        <v>2018-12</v>
      </c>
    </row>
    <row r="9363" spans="1:4" x14ac:dyDescent="0.25">
      <c r="A9363" t="s">
        <v>3609</v>
      </c>
      <c r="B9363">
        <v>7</v>
      </c>
      <c r="C9363" s="54">
        <v>43466</v>
      </c>
      <c r="D9363" s="3" t="str">
        <f>YEAR(Datos_Consumo[[#This Row],[FECHA]])&amp;"-"&amp;MONTH(Datos_Consumo[[#This Row],[FECHA]])</f>
        <v>2019-1</v>
      </c>
    </row>
    <row r="9364" spans="1:4" x14ac:dyDescent="0.25">
      <c r="A9364" t="s">
        <v>3610</v>
      </c>
      <c r="B9364">
        <v>29</v>
      </c>
      <c r="C9364" s="54">
        <v>43313</v>
      </c>
      <c r="D9364" s="3" t="str">
        <f>YEAR(Datos_Consumo[[#This Row],[FECHA]])&amp;"-"&amp;MONTH(Datos_Consumo[[#This Row],[FECHA]])</f>
        <v>2018-8</v>
      </c>
    </row>
    <row r="9365" spans="1:4" x14ac:dyDescent="0.25">
      <c r="A9365" t="s">
        <v>3610</v>
      </c>
      <c r="B9365">
        <v>52</v>
      </c>
      <c r="C9365" s="54">
        <v>43344</v>
      </c>
      <c r="D9365" s="3" t="str">
        <f>YEAR(Datos_Consumo[[#This Row],[FECHA]])&amp;"-"&amp;MONTH(Datos_Consumo[[#This Row],[FECHA]])</f>
        <v>2018-9</v>
      </c>
    </row>
    <row r="9366" spans="1:4" x14ac:dyDescent="0.25">
      <c r="A9366" t="s">
        <v>3610</v>
      </c>
      <c r="B9366">
        <v>23</v>
      </c>
      <c r="C9366" s="54">
        <v>43374</v>
      </c>
      <c r="D9366" s="3" t="str">
        <f>YEAR(Datos_Consumo[[#This Row],[FECHA]])&amp;"-"&amp;MONTH(Datos_Consumo[[#This Row],[FECHA]])</f>
        <v>2018-10</v>
      </c>
    </row>
    <row r="9367" spans="1:4" x14ac:dyDescent="0.25">
      <c r="A9367" t="s">
        <v>3610</v>
      </c>
      <c r="B9367">
        <v>32</v>
      </c>
      <c r="C9367" s="54">
        <v>43405</v>
      </c>
      <c r="D9367" s="3" t="str">
        <f>YEAR(Datos_Consumo[[#This Row],[FECHA]])&amp;"-"&amp;MONTH(Datos_Consumo[[#This Row],[FECHA]])</f>
        <v>2018-11</v>
      </c>
    </row>
    <row r="9368" spans="1:4" x14ac:dyDescent="0.25">
      <c r="A9368" t="s">
        <v>3610</v>
      </c>
      <c r="B9368">
        <v>15</v>
      </c>
      <c r="C9368" s="54">
        <v>43435</v>
      </c>
      <c r="D9368" s="3" t="str">
        <f>YEAR(Datos_Consumo[[#This Row],[FECHA]])&amp;"-"&amp;MONTH(Datos_Consumo[[#This Row],[FECHA]])</f>
        <v>2018-12</v>
      </c>
    </row>
    <row r="9369" spans="1:4" x14ac:dyDescent="0.25">
      <c r="A9369" t="s">
        <v>3610</v>
      </c>
      <c r="B9369">
        <v>24</v>
      </c>
      <c r="C9369" s="54">
        <v>43466</v>
      </c>
      <c r="D9369" s="3" t="str">
        <f>YEAR(Datos_Consumo[[#This Row],[FECHA]])&amp;"-"&amp;MONTH(Datos_Consumo[[#This Row],[FECHA]])</f>
        <v>2019-1</v>
      </c>
    </row>
    <row r="9370" spans="1:4" x14ac:dyDescent="0.25">
      <c r="A9370" t="s">
        <v>3611</v>
      </c>
      <c r="B9370">
        <v>10</v>
      </c>
      <c r="C9370" s="54">
        <v>43313</v>
      </c>
      <c r="D9370" s="3" t="str">
        <f>YEAR(Datos_Consumo[[#This Row],[FECHA]])&amp;"-"&amp;MONTH(Datos_Consumo[[#This Row],[FECHA]])</f>
        <v>2018-8</v>
      </c>
    </row>
    <row r="9371" spans="1:4" x14ac:dyDescent="0.25">
      <c r="A9371" t="s">
        <v>3611</v>
      </c>
      <c r="B9371">
        <v>2</v>
      </c>
      <c r="C9371" s="54">
        <v>43344</v>
      </c>
      <c r="D9371" s="3" t="str">
        <f>YEAR(Datos_Consumo[[#This Row],[FECHA]])&amp;"-"&amp;MONTH(Datos_Consumo[[#This Row],[FECHA]])</f>
        <v>2018-9</v>
      </c>
    </row>
    <row r="9372" spans="1:4" x14ac:dyDescent="0.25">
      <c r="A9372" t="s">
        <v>3611</v>
      </c>
      <c r="B9372">
        <v>2</v>
      </c>
      <c r="C9372" s="54">
        <v>43374</v>
      </c>
      <c r="D9372" s="3" t="str">
        <f>YEAR(Datos_Consumo[[#This Row],[FECHA]])&amp;"-"&amp;MONTH(Datos_Consumo[[#This Row],[FECHA]])</f>
        <v>2018-10</v>
      </c>
    </row>
    <row r="9373" spans="1:4" x14ac:dyDescent="0.25">
      <c r="A9373" t="s">
        <v>3611</v>
      </c>
      <c r="B9373">
        <v>16</v>
      </c>
      <c r="C9373" s="54">
        <v>43405</v>
      </c>
      <c r="D9373" s="3" t="str">
        <f>YEAR(Datos_Consumo[[#This Row],[FECHA]])&amp;"-"&amp;MONTH(Datos_Consumo[[#This Row],[FECHA]])</f>
        <v>2018-11</v>
      </c>
    </row>
    <row r="9374" spans="1:4" x14ac:dyDescent="0.25">
      <c r="A9374" t="s">
        <v>3611</v>
      </c>
      <c r="B9374">
        <v>4</v>
      </c>
      <c r="C9374" s="54">
        <v>43435</v>
      </c>
      <c r="D9374" s="3" t="str">
        <f>YEAR(Datos_Consumo[[#This Row],[FECHA]])&amp;"-"&amp;MONTH(Datos_Consumo[[#This Row],[FECHA]])</f>
        <v>2018-12</v>
      </c>
    </row>
    <row r="9375" spans="1:4" x14ac:dyDescent="0.25">
      <c r="A9375" t="s">
        <v>3611</v>
      </c>
      <c r="B9375">
        <v>14</v>
      </c>
      <c r="C9375" s="54">
        <v>43466</v>
      </c>
      <c r="D9375" s="3" t="str">
        <f>YEAR(Datos_Consumo[[#This Row],[FECHA]])&amp;"-"&amp;MONTH(Datos_Consumo[[#This Row],[FECHA]])</f>
        <v>2019-1</v>
      </c>
    </row>
    <row r="9376" spans="1:4" x14ac:dyDescent="0.25">
      <c r="A9376" t="s">
        <v>3612</v>
      </c>
      <c r="B9376">
        <v>2</v>
      </c>
      <c r="C9376" s="54">
        <v>43313</v>
      </c>
      <c r="D9376" s="3" t="str">
        <f>YEAR(Datos_Consumo[[#This Row],[FECHA]])&amp;"-"&amp;MONTH(Datos_Consumo[[#This Row],[FECHA]])</f>
        <v>2018-8</v>
      </c>
    </row>
    <row r="9377" spans="1:4" x14ac:dyDescent="0.25">
      <c r="A9377" t="s">
        <v>3612</v>
      </c>
      <c r="B9377">
        <v>2</v>
      </c>
      <c r="C9377" s="54">
        <v>43344</v>
      </c>
      <c r="D9377" s="3" t="str">
        <f>YEAR(Datos_Consumo[[#This Row],[FECHA]])&amp;"-"&amp;MONTH(Datos_Consumo[[#This Row],[FECHA]])</f>
        <v>2018-9</v>
      </c>
    </row>
    <row r="9378" spans="1:4" x14ac:dyDescent="0.25">
      <c r="A9378" t="s">
        <v>3612</v>
      </c>
      <c r="B9378">
        <v>2</v>
      </c>
      <c r="C9378" s="54">
        <v>43374</v>
      </c>
      <c r="D9378" s="3" t="str">
        <f>YEAR(Datos_Consumo[[#This Row],[FECHA]])&amp;"-"&amp;MONTH(Datos_Consumo[[#This Row],[FECHA]])</f>
        <v>2018-10</v>
      </c>
    </row>
    <row r="9379" spans="1:4" x14ac:dyDescent="0.25">
      <c r="A9379" t="s">
        <v>3612</v>
      </c>
      <c r="B9379">
        <v>2</v>
      </c>
      <c r="C9379" s="54">
        <v>43405</v>
      </c>
      <c r="D9379" s="3" t="str">
        <f>YEAR(Datos_Consumo[[#This Row],[FECHA]])&amp;"-"&amp;MONTH(Datos_Consumo[[#This Row],[FECHA]])</f>
        <v>2018-11</v>
      </c>
    </row>
    <row r="9380" spans="1:4" x14ac:dyDescent="0.25">
      <c r="A9380" t="s">
        <v>3613</v>
      </c>
      <c r="B9380">
        <v>14</v>
      </c>
      <c r="C9380" s="54">
        <v>43313</v>
      </c>
      <c r="D9380" s="3" t="str">
        <f>YEAR(Datos_Consumo[[#This Row],[FECHA]])&amp;"-"&amp;MONTH(Datos_Consumo[[#This Row],[FECHA]])</f>
        <v>2018-8</v>
      </c>
    </row>
    <row r="9381" spans="1:4" x14ac:dyDescent="0.25">
      <c r="A9381" t="s">
        <v>3613</v>
      </c>
      <c r="B9381">
        <v>34</v>
      </c>
      <c r="C9381" s="54">
        <v>43344</v>
      </c>
      <c r="D9381" s="3" t="str">
        <f>YEAR(Datos_Consumo[[#This Row],[FECHA]])&amp;"-"&amp;MONTH(Datos_Consumo[[#This Row],[FECHA]])</f>
        <v>2018-9</v>
      </c>
    </row>
    <row r="9382" spans="1:4" x14ac:dyDescent="0.25">
      <c r="A9382" t="s">
        <v>3613</v>
      </c>
      <c r="B9382">
        <v>18</v>
      </c>
      <c r="C9382" s="54">
        <v>43374</v>
      </c>
      <c r="D9382" s="3" t="str">
        <f>YEAR(Datos_Consumo[[#This Row],[FECHA]])&amp;"-"&amp;MONTH(Datos_Consumo[[#This Row],[FECHA]])</f>
        <v>2018-10</v>
      </c>
    </row>
    <row r="9383" spans="1:4" x14ac:dyDescent="0.25">
      <c r="A9383" t="s">
        <v>3613</v>
      </c>
      <c r="B9383">
        <v>6</v>
      </c>
      <c r="C9383" s="54">
        <v>43405</v>
      </c>
      <c r="D9383" s="3" t="str">
        <f>YEAR(Datos_Consumo[[#This Row],[FECHA]])&amp;"-"&amp;MONTH(Datos_Consumo[[#This Row],[FECHA]])</f>
        <v>2018-11</v>
      </c>
    </row>
    <row r="9384" spans="1:4" x14ac:dyDescent="0.25">
      <c r="A9384" t="s">
        <v>3613</v>
      </c>
      <c r="B9384">
        <v>12</v>
      </c>
      <c r="C9384" s="54">
        <v>43435</v>
      </c>
      <c r="D9384" s="3" t="str">
        <f>YEAR(Datos_Consumo[[#This Row],[FECHA]])&amp;"-"&amp;MONTH(Datos_Consumo[[#This Row],[FECHA]])</f>
        <v>2018-12</v>
      </c>
    </row>
    <row r="9385" spans="1:4" x14ac:dyDescent="0.25">
      <c r="A9385" t="s">
        <v>3613</v>
      </c>
      <c r="B9385">
        <v>18</v>
      </c>
      <c r="C9385" s="54">
        <v>43466</v>
      </c>
      <c r="D9385" s="3" t="str">
        <f>YEAR(Datos_Consumo[[#This Row],[FECHA]])&amp;"-"&amp;MONTH(Datos_Consumo[[#This Row],[FECHA]])</f>
        <v>2019-1</v>
      </c>
    </row>
    <row r="9386" spans="1:4" x14ac:dyDescent="0.25">
      <c r="A9386" t="s">
        <v>3614</v>
      </c>
      <c r="B9386">
        <v>2</v>
      </c>
      <c r="C9386" s="54">
        <v>43313</v>
      </c>
      <c r="D9386" s="3" t="str">
        <f>YEAR(Datos_Consumo[[#This Row],[FECHA]])&amp;"-"&amp;MONTH(Datos_Consumo[[#This Row],[FECHA]])</f>
        <v>2018-8</v>
      </c>
    </row>
    <row r="9387" spans="1:4" x14ac:dyDescent="0.25">
      <c r="A9387" t="s">
        <v>3614</v>
      </c>
      <c r="B9387">
        <v>8</v>
      </c>
      <c r="C9387" s="54">
        <v>43344</v>
      </c>
      <c r="D9387" s="3" t="str">
        <f>YEAR(Datos_Consumo[[#This Row],[FECHA]])&amp;"-"&amp;MONTH(Datos_Consumo[[#This Row],[FECHA]])</f>
        <v>2018-9</v>
      </c>
    </row>
    <row r="9388" spans="1:4" x14ac:dyDescent="0.25">
      <c r="A9388" t="s">
        <v>3614</v>
      </c>
      <c r="B9388">
        <v>6</v>
      </c>
      <c r="C9388" s="54">
        <v>43435</v>
      </c>
      <c r="D9388" s="3" t="str">
        <f>YEAR(Datos_Consumo[[#This Row],[FECHA]])&amp;"-"&amp;MONTH(Datos_Consumo[[#This Row],[FECHA]])</f>
        <v>2018-12</v>
      </c>
    </row>
    <row r="9389" spans="1:4" x14ac:dyDescent="0.25">
      <c r="A9389" t="s">
        <v>3614</v>
      </c>
      <c r="B9389">
        <v>4</v>
      </c>
      <c r="C9389" s="54">
        <v>43466</v>
      </c>
      <c r="D9389" s="3" t="str">
        <f>YEAR(Datos_Consumo[[#This Row],[FECHA]])&amp;"-"&amp;MONTH(Datos_Consumo[[#This Row],[FECHA]])</f>
        <v>2019-1</v>
      </c>
    </row>
    <row r="9390" spans="1:4" x14ac:dyDescent="0.25">
      <c r="A9390" t="s">
        <v>3615</v>
      </c>
      <c r="B9390">
        <v>7</v>
      </c>
      <c r="C9390" s="54">
        <v>43313</v>
      </c>
      <c r="D9390" s="3" t="str">
        <f>YEAR(Datos_Consumo[[#This Row],[FECHA]])&amp;"-"&amp;MONTH(Datos_Consumo[[#This Row],[FECHA]])</f>
        <v>2018-8</v>
      </c>
    </row>
    <row r="9391" spans="1:4" x14ac:dyDescent="0.25">
      <c r="A9391" t="s">
        <v>3615</v>
      </c>
      <c r="B9391">
        <v>28</v>
      </c>
      <c r="C9391" s="54">
        <v>43344</v>
      </c>
      <c r="D9391" s="3" t="str">
        <f>YEAR(Datos_Consumo[[#This Row],[FECHA]])&amp;"-"&amp;MONTH(Datos_Consumo[[#This Row],[FECHA]])</f>
        <v>2018-9</v>
      </c>
    </row>
    <row r="9392" spans="1:4" x14ac:dyDescent="0.25">
      <c r="A9392" t="s">
        <v>3615</v>
      </c>
      <c r="B9392">
        <v>22</v>
      </c>
      <c r="C9392" s="54">
        <v>43374</v>
      </c>
      <c r="D9392" s="3" t="str">
        <f>YEAR(Datos_Consumo[[#This Row],[FECHA]])&amp;"-"&amp;MONTH(Datos_Consumo[[#This Row],[FECHA]])</f>
        <v>2018-10</v>
      </c>
    </row>
    <row r="9393" spans="1:4" x14ac:dyDescent="0.25">
      <c r="A9393" t="s">
        <v>3615</v>
      </c>
      <c r="B9393">
        <v>20</v>
      </c>
      <c r="C9393" s="54">
        <v>43405</v>
      </c>
      <c r="D9393" s="3" t="str">
        <f>YEAR(Datos_Consumo[[#This Row],[FECHA]])&amp;"-"&amp;MONTH(Datos_Consumo[[#This Row],[FECHA]])</f>
        <v>2018-11</v>
      </c>
    </row>
    <row r="9394" spans="1:4" x14ac:dyDescent="0.25">
      <c r="A9394" t="s">
        <v>3615</v>
      </c>
      <c r="B9394">
        <v>18</v>
      </c>
      <c r="C9394" s="54">
        <v>43435</v>
      </c>
      <c r="D9394" s="3" t="str">
        <f>YEAR(Datos_Consumo[[#This Row],[FECHA]])&amp;"-"&amp;MONTH(Datos_Consumo[[#This Row],[FECHA]])</f>
        <v>2018-12</v>
      </c>
    </row>
    <row r="9395" spans="1:4" x14ac:dyDescent="0.25">
      <c r="A9395" t="s">
        <v>3615</v>
      </c>
      <c r="B9395">
        <v>9</v>
      </c>
      <c r="C9395" s="54">
        <v>43466</v>
      </c>
      <c r="D9395" s="3" t="str">
        <f>YEAR(Datos_Consumo[[#This Row],[FECHA]])&amp;"-"&amp;MONTH(Datos_Consumo[[#This Row],[FECHA]])</f>
        <v>2019-1</v>
      </c>
    </row>
    <row r="9396" spans="1:4" x14ac:dyDescent="0.25">
      <c r="A9396" t="s">
        <v>3616</v>
      </c>
      <c r="B9396">
        <v>24</v>
      </c>
      <c r="C9396" s="54">
        <v>43313</v>
      </c>
      <c r="D9396" s="3" t="str">
        <f>YEAR(Datos_Consumo[[#This Row],[FECHA]])&amp;"-"&amp;MONTH(Datos_Consumo[[#This Row],[FECHA]])</f>
        <v>2018-8</v>
      </c>
    </row>
    <row r="9397" spans="1:4" x14ac:dyDescent="0.25">
      <c r="A9397" t="s">
        <v>3616</v>
      </c>
      <c r="B9397">
        <v>36</v>
      </c>
      <c r="C9397" s="54">
        <v>43344</v>
      </c>
      <c r="D9397" s="3" t="str">
        <f>YEAR(Datos_Consumo[[#This Row],[FECHA]])&amp;"-"&amp;MONTH(Datos_Consumo[[#This Row],[FECHA]])</f>
        <v>2018-9</v>
      </c>
    </row>
    <row r="9398" spans="1:4" x14ac:dyDescent="0.25">
      <c r="A9398" t="s">
        <v>3616</v>
      </c>
      <c r="B9398">
        <v>34</v>
      </c>
      <c r="C9398" s="54">
        <v>43374</v>
      </c>
      <c r="D9398" s="3" t="str">
        <f>YEAR(Datos_Consumo[[#This Row],[FECHA]])&amp;"-"&amp;MONTH(Datos_Consumo[[#This Row],[FECHA]])</f>
        <v>2018-10</v>
      </c>
    </row>
    <row r="9399" spans="1:4" x14ac:dyDescent="0.25">
      <c r="A9399" t="s">
        <v>3616</v>
      </c>
      <c r="B9399">
        <v>58</v>
      </c>
      <c r="C9399" s="54">
        <v>43405</v>
      </c>
      <c r="D9399" s="3" t="str">
        <f>YEAR(Datos_Consumo[[#This Row],[FECHA]])&amp;"-"&amp;MONTH(Datos_Consumo[[#This Row],[FECHA]])</f>
        <v>2018-11</v>
      </c>
    </row>
    <row r="9400" spans="1:4" x14ac:dyDescent="0.25">
      <c r="A9400" t="s">
        <v>3616</v>
      </c>
      <c r="B9400">
        <v>19</v>
      </c>
      <c r="C9400" s="54">
        <v>43435</v>
      </c>
      <c r="D9400" s="3" t="str">
        <f>YEAR(Datos_Consumo[[#This Row],[FECHA]])&amp;"-"&amp;MONTH(Datos_Consumo[[#This Row],[FECHA]])</f>
        <v>2018-12</v>
      </c>
    </row>
    <row r="9401" spans="1:4" x14ac:dyDescent="0.25">
      <c r="A9401" t="s">
        <v>3616</v>
      </c>
      <c r="B9401">
        <v>37</v>
      </c>
      <c r="C9401" s="54">
        <v>43466</v>
      </c>
      <c r="D9401" s="3" t="str">
        <f>YEAR(Datos_Consumo[[#This Row],[FECHA]])&amp;"-"&amp;MONTH(Datos_Consumo[[#This Row],[FECHA]])</f>
        <v>2019-1</v>
      </c>
    </row>
    <row r="9402" spans="1:4" x14ac:dyDescent="0.25">
      <c r="A9402" t="s">
        <v>3617</v>
      </c>
      <c r="B9402">
        <v>28</v>
      </c>
      <c r="C9402" s="54">
        <v>43313</v>
      </c>
      <c r="D9402" s="3" t="str">
        <f>YEAR(Datos_Consumo[[#This Row],[FECHA]])&amp;"-"&amp;MONTH(Datos_Consumo[[#This Row],[FECHA]])</f>
        <v>2018-8</v>
      </c>
    </row>
    <row r="9403" spans="1:4" x14ac:dyDescent="0.25">
      <c r="A9403" t="s">
        <v>3617</v>
      </c>
      <c r="B9403">
        <v>51</v>
      </c>
      <c r="C9403" s="54">
        <v>43344</v>
      </c>
      <c r="D9403" s="3" t="str">
        <f>YEAR(Datos_Consumo[[#This Row],[FECHA]])&amp;"-"&amp;MONTH(Datos_Consumo[[#This Row],[FECHA]])</f>
        <v>2018-9</v>
      </c>
    </row>
    <row r="9404" spans="1:4" x14ac:dyDescent="0.25">
      <c r="A9404" t="s">
        <v>3617</v>
      </c>
      <c r="B9404">
        <v>26</v>
      </c>
      <c r="C9404" s="54">
        <v>43374</v>
      </c>
      <c r="D9404" s="3" t="str">
        <f>YEAR(Datos_Consumo[[#This Row],[FECHA]])&amp;"-"&amp;MONTH(Datos_Consumo[[#This Row],[FECHA]])</f>
        <v>2018-10</v>
      </c>
    </row>
    <row r="9405" spans="1:4" x14ac:dyDescent="0.25">
      <c r="A9405" t="s">
        <v>3617</v>
      </c>
      <c r="B9405">
        <v>26</v>
      </c>
      <c r="C9405" s="54">
        <v>43405</v>
      </c>
      <c r="D9405" s="3" t="str">
        <f>YEAR(Datos_Consumo[[#This Row],[FECHA]])&amp;"-"&amp;MONTH(Datos_Consumo[[#This Row],[FECHA]])</f>
        <v>2018-11</v>
      </c>
    </row>
    <row r="9406" spans="1:4" x14ac:dyDescent="0.25">
      <c r="A9406" t="s">
        <v>3618</v>
      </c>
      <c r="B9406">
        <v>10</v>
      </c>
      <c r="C9406" s="54">
        <v>43435</v>
      </c>
      <c r="D9406" s="3" t="str">
        <f>YEAR(Datos_Consumo[[#This Row],[FECHA]])&amp;"-"&amp;MONTH(Datos_Consumo[[#This Row],[FECHA]])</f>
        <v>2018-12</v>
      </c>
    </row>
    <row r="9407" spans="1:4" x14ac:dyDescent="0.25">
      <c r="A9407" t="s">
        <v>3619</v>
      </c>
      <c r="B9407">
        <v>17</v>
      </c>
      <c r="C9407" s="54">
        <v>43313</v>
      </c>
      <c r="D9407" s="3" t="str">
        <f>YEAR(Datos_Consumo[[#This Row],[FECHA]])&amp;"-"&amp;MONTH(Datos_Consumo[[#This Row],[FECHA]])</f>
        <v>2018-8</v>
      </c>
    </row>
    <row r="9408" spans="1:4" x14ac:dyDescent="0.25">
      <c r="A9408" t="s">
        <v>3619</v>
      </c>
      <c r="B9408">
        <v>10</v>
      </c>
      <c r="C9408" s="54">
        <v>43344</v>
      </c>
      <c r="D9408" s="3" t="str">
        <f>YEAR(Datos_Consumo[[#This Row],[FECHA]])&amp;"-"&amp;MONTH(Datos_Consumo[[#This Row],[FECHA]])</f>
        <v>2018-9</v>
      </c>
    </row>
    <row r="9409" spans="1:4" x14ac:dyDescent="0.25">
      <c r="A9409" t="s">
        <v>3619</v>
      </c>
      <c r="B9409">
        <v>9</v>
      </c>
      <c r="C9409" s="54">
        <v>43374</v>
      </c>
      <c r="D9409" s="3" t="str">
        <f>YEAR(Datos_Consumo[[#This Row],[FECHA]])&amp;"-"&amp;MONTH(Datos_Consumo[[#This Row],[FECHA]])</f>
        <v>2018-10</v>
      </c>
    </row>
    <row r="9410" spans="1:4" x14ac:dyDescent="0.25">
      <c r="A9410" t="s">
        <v>3619</v>
      </c>
      <c r="B9410">
        <v>7</v>
      </c>
      <c r="C9410" s="54">
        <v>43405</v>
      </c>
      <c r="D9410" s="3" t="str">
        <f>YEAR(Datos_Consumo[[#This Row],[FECHA]])&amp;"-"&amp;MONTH(Datos_Consumo[[#This Row],[FECHA]])</f>
        <v>2018-11</v>
      </c>
    </row>
    <row r="9411" spans="1:4" x14ac:dyDescent="0.25">
      <c r="A9411" t="s">
        <v>3619</v>
      </c>
      <c r="B9411">
        <v>14</v>
      </c>
      <c r="C9411" s="54">
        <v>43435</v>
      </c>
      <c r="D9411" s="3" t="str">
        <f>YEAR(Datos_Consumo[[#This Row],[FECHA]])&amp;"-"&amp;MONTH(Datos_Consumo[[#This Row],[FECHA]])</f>
        <v>2018-12</v>
      </c>
    </row>
    <row r="9412" spans="1:4" x14ac:dyDescent="0.25">
      <c r="A9412" t="s">
        <v>3619</v>
      </c>
      <c r="B9412">
        <v>1</v>
      </c>
      <c r="C9412" s="54">
        <v>43466</v>
      </c>
      <c r="D9412" s="3" t="str">
        <f>YEAR(Datos_Consumo[[#This Row],[FECHA]])&amp;"-"&amp;MONTH(Datos_Consumo[[#This Row],[FECHA]])</f>
        <v>2019-1</v>
      </c>
    </row>
    <row r="9413" spans="1:4" x14ac:dyDescent="0.25">
      <c r="A9413" t="s">
        <v>3620</v>
      </c>
      <c r="B9413">
        <v>8</v>
      </c>
      <c r="C9413" s="54">
        <v>43435</v>
      </c>
      <c r="D9413" s="3" t="str">
        <f>YEAR(Datos_Consumo[[#This Row],[FECHA]])&amp;"-"&amp;MONTH(Datos_Consumo[[#This Row],[FECHA]])</f>
        <v>2018-12</v>
      </c>
    </row>
    <row r="9414" spans="1:4" x14ac:dyDescent="0.25">
      <c r="A9414" t="s">
        <v>3620</v>
      </c>
      <c r="B9414">
        <v>1</v>
      </c>
      <c r="C9414" s="54">
        <v>43466</v>
      </c>
      <c r="D9414" s="3" t="str">
        <f>YEAR(Datos_Consumo[[#This Row],[FECHA]])&amp;"-"&amp;MONTH(Datos_Consumo[[#This Row],[FECHA]])</f>
        <v>2019-1</v>
      </c>
    </row>
    <row r="9415" spans="1:4" x14ac:dyDescent="0.25">
      <c r="A9415" t="s">
        <v>3621</v>
      </c>
      <c r="B9415">
        <v>29</v>
      </c>
      <c r="C9415" s="54">
        <v>43313</v>
      </c>
      <c r="D9415" s="3" t="str">
        <f>YEAR(Datos_Consumo[[#This Row],[FECHA]])&amp;"-"&amp;MONTH(Datos_Consumo[[#This Row],[FECHA]])</f>
        <v>2018-8</v>
      </c>
    </row>
    <row r="9416" spans="1:4" x14ac:dyDescent="0.25">
      <c r="A9416" t="s">
        <v>3621</v>
      </c>
      <c r="B9416">
        <v>79</v>
      </c>
      <c r="C9416" s="54">
        <v>43344</v>
      </c>
      <c r="D9416" s="3" t="str">
        <f>YEAR(Datos_Consumo[[#This Row],[FECHA]])&amp;"-"&amp;MONTH(Datos_Consumo[[#This Row],[FECHA]])</f>
        <v>2018-9</v>
      </c>
    </row>
    <row r="9417" spans="1:4" x14ac:dyDescent="0.25">
      <c r="A9417" t="s">
        <v>3621</v>
      </c>
      <c r="B9417">
        <v>60</v>
      </c>
      <c r="C9417" s="54">
        <v>43374</v>
      </c>
      <c r="D9417" s="3" t="str">
        <f>YEAR(Datos_Consumo[[#This Row],[FECHA]])&amp;"-"&amp;MONTH(Datos_Consumo[[#This Row],[FECHA]])</f>
        <v>2018-10</v>
      </c>
    </row>
    <row r="9418" spans="1:4" x14ac:dyDescent="0.25">
      <c r="A9418" t="s">
        <v>3621</v>
      </c>
      <c r="B9418">
        <v>25</v>
      </c>
      <c r="C9418" s="54">
        <v>43405</v>
      </c>
      <c r="D9418" s="3" t="str">
        <f>YEAR(Datos_Consumo[[#This Row],[FECHA]])&amp;"-"&amp;MONTH(Datos_Consumo[[#This Row],[FECHA]])</f>
        <v>2018-11</v>
      </c>
    </row>
    <row r="9419" spans="1:4" x14ac:dyDescent="0.25">
      <c r="A9419" t="s">
        <v>3621</v>
      </c>
      <c r="B9419">
        <v>13</v>
      </c>
      <c r="C9419" s="54">
        <v>43435</v>
      </c>
      <c r="D9419" s="3" t="str">
        <f>YEAR(Datos_Consumo[[#This Row],[FECHA]])&amp;"-"&amp;MONTH(Datos_Consumo[[#This Row],[FECHA]])</f>
        <v>2018-12</v>
      </c>
    </row>
    <row r="9420" spans="1:4" x14ac:dyDescent="0.25">
      <c r="A9420" t="s">
        <v>3621</v>
      </c>
      <c r="B9420">
        <v>14</v>
      </c>
      <c r="C9420" s="54">
        <v>43466</v>
      </c>
      <c r="D9420" s="3" t="str">
        <f>YEAR(Datos_Consumo[[#This Row],[FECHA]])&amp;"-"&amp;MONTH(Datos_Consumo[[#This Row],[FECHA]])</f>
        <v>2019-1</v>
      </c>
    </row>
    <row r="9421" spans="1:4" x14ac:dyDescent="0.25">
      <c r="A9421" t="s">
        <v>3622</v>
      </c>
      <c r="B9421">
        <v>45</v>
      </c>
      <c r="C9421" s="54">
        <v>43313</v>
      </c>
      <c r="D9421" s="3" t="str">
        <f>YEAR(Datos_Consumo[[#This Row],[FECHA]])&amp;"-"&amp;MONTH(Datos_Consumo[[#This Row],[FECHA]])</f>
        <v>2018-8</v>
      </c>
    </row>
    <row r="9422" spans="1:4" x14ac:dyDescent="0.25">
      <c r="A9422" t="s">
        <v>3622</v>
      </c>
      <c r="B9422">
        <v>15</v>
      </c>
      <c r="C9422" s="54">
        <v>43344</v>
      </c>
      <c r="D9422" s="3" t="str">
        <f>YEAR(Datos_Consumo[[#This Row],[FECHA]])&amp;"-"&amp;MONTH(Datos_Consumo[[#This Row],[FECHA]])</f>
        <v>2018-9</v>
      </c>
    </row>
    <row r="9423" spans="1:4" x14ac:dyDescent="0.25">
      <c r="A9423" t="s">
        <v>3622</v>
      </c>
      <c r="B9423">
        <v>9</v>
      </c>
      <c r="C9423" s="54">
        <v>43374</v>
      </c>
      <c r="D9423" s="3" t="str">
        <f>YEAR(Datos_Consumo[[#This Row],[FECHA]])&amp;"-"&amp;MONTH(Datos_Consumo[[#This Row],[FECHA]])</f>
        <v>2018-10</v>
      </c>
    </row>
    <row r="9424" spans="1:4" x14ac:dyDescent="0.25">
      <c r="A9424" t="s">
        <v>3622</v>
      </c>
      <c r="B9424">
        <v>25</v>
      </c>
      <c r="C9424" s="54">
        <v>43435</v>
      </c>
      <c r="D9424" s="3" t="str">
        <f>YEAR(Datos_Consumo[[#This Row],[FECHA]])&amp;"-"&amp;MONTH(Datos_Consumo[[#This Row],[FECHA]])</f>
        <v>2018-12</v>
      </c>
    </row>
    <row r="9425" spans="1:4" x14ac:dyDescent="0.25">
      <c r="A9425" t="s">
        <v>3622</v>
      </c>
      <c r="B9425">
        <v>8</v>
      </c>
      <c r="C9425" s="54">
        <v>43466</v>
      </c>
      <c r="D9425" s="3" t="str">
        <f>YEAR(Datos_Consumo[[#This Row],[FECHA]])&amp;"-"&amp;MONTH(Datos_Consumo[[#This Row],[FECHA]])</f>
        <v>2019-1</v>
      </c>
    </row>
    <row r="9426" spans="1:4" x14ac:dyDescent="0.25">
      <c r="A9426" t="s">
        <v>3623</v>
      </c>
      <c r="B9426">
        <v>111</v>
      </c>
      <c r="C9426" s="54">
        <v>43313</v>
      </c>
      <c r="D9426" s="3" t="str">
        <f>YEAR(Datos_Consumo[[#This Row],[FECHA]])&amp;"-"&amp;MONTH(Datos_Consumo[[#This Row],[FECHA]])</f>
        <v>2018-8</v>
      </c>
    </row>
    <row r="9427" spans="1:4" x14ac:dyDescent="0.25">
      <c r="A9427" t="s">
        <v>3623</v>
      </c>
      <c r="B9427">
        <v>103</v>
      </c>
      <c r="C9427" s="54">
        <v>43344</v>
      </c>
      <c r="D9427" s="3" t="str">
        <f>YEAR(Datos_Consumo[[#This Row],[FECHA]])&amp;"-"&amp;MONTH(Datos_Consumo[[#This Row],[FECHA]])</f>
        <v>2018-9</v>
      </c>
    </row>
    <row r="9428" spans="1:4" x14ac:dyDescent="0.25">
      <c r="A9428" t="s">
        <v>3623</v>
      </c>
      <c r="B9428">
        <v>70</v>
      </c>
      <c r="C9428" s="54">
        <v>43435</v>
      </c>
      <c r="D9428" s="3" t="str">
        <f>YEAR(Datos_Consumo[[#This Row],[FECHA]])&amp;"-"&amp;MONTH(Datos_Consumo[[#This Row],[FECHA]])</f>
        <v>2018-12</v>
      </c>
    </row>
    <row r="9429" spans="1:4" x14ac:dyDescent="0.25">
      <c r="A9429" t="s">
        <v>3623</v>
      </c>
      <c r="B9429">
        <v>68</v>
      </c>
      <c r="C9429" s="54">
        <v>43466</v>
      </c>
      <c r="D9429" s="3" t="str">
        <f>YEAR(Datos_Consumo[[#This Row],[FECHA]])&amp;"-"&amp;MONTH(Datos_Consumo[[#This Row],[FECHA]])</f>
        <v>2019-1</v>
      </c>
    </row>
    <row r="9430" spans="1:4" x14ac:dyDescent="0.25">
      <c r="A9430" t="s">
        <v>3624</v>
      </c>
      <c r="B9430">
        <v>8</v>
      </c>
      <c r="C9430" s="54">
        <v>43313</v>
      </c>
      <c r="D9430" s="3" t="str">
        <f>YEAR(Datos_Consumo[[#This Row],[FECHA]])&amp;"-"&amp;MONTH(Datos_Consumo[[#This Row],[FECHA]])</f>
        <v>2018-8</v>
      </c>
    </row>
    <row r="9431" spans="1:4" x14ac:dyDescent="0.25">
      <c r="A9431" t="s">
        <v>3624</v>
      </c>
      <c r="B9431">
        <v>31</v>
      </c>
      <c r="C9431" s="54">
        <v>43344</v>
      </c>
      <c r="D9431" s="3" t="str">
        <f>YEAR(Datos_Consumo[[#This Row],[FECHA]])&amp;"-"&amp;MONTH(Datos_Consumo[[#This Row],[FECHA]])</f>
        <v>2018-9</v>
      </c>
    </row>
    <row r="9432" spans="1:4" x14ac:dyDescent="0.25">
      <c r="A9432" t="s">
        <v>3624</v>
      </c>
      <c r="B9432">
        <v>14</v>
      </c>
      <c r="C9432" s="54">
        <v>43374</v>
      </c>
      <c r="D9432" s="3" t="str">
        <f>YEAR(Datos_Consumo[[#This Row],[FECHA]])&amp;"-"&amp;MONTH(Datos_Consumo[[#This Row],[FECHA]])</f>
        <v>2018-10</v>
      </c>
    </row>
    <row r="9433" spans="1:4" x14ac:dyDescent="0.25">
      <c r="A9433" t="s">
        <v>3624</v>
      </c>
      <c r="B9433">
        <v>70</v>
      </c>
      <c r="C9433" s="54">
        <v>43405</v>
      </c>
      <c r="D9433" s="3" t="str">
        <f>YEAR(Datos_Consumo[[#This Row],[FECHA]])&amp;"-"&amp;MONTH(Datos_Consumo[[#This Row],[FECHA]])</f>
        <v>2018-11</v>
      </c>
    </row>
    <row r="9434" spans="1:4" x14ac:dyDescent="0.25">
      <c r="A9434" t="s">
        <v>3624</v>
      </c>
      <c r="B9434">
        <v>35</v>
      </c>
      <c r="C9434" s="54">
        <v>43435</v>
      </c>
      <c r="D9434" s="3" t="str">
        <f>YEAR(Datos_Consumo[[#This Row],[FECHA]])&amp;"-"&amp;MONTH(Datos_Consumo[[#This Row],[FECHA]])</f>
        <v>2018-12</v>
      </c>
    </row>
    <row r="9435" spans="1:4" x14ac:dyDescent="0.25">
      <c r="A9435" t="s">
        <v>3624</v>
      </c>
      <c r="B9435">
        <v>24</v>
      </c>
      <c r="C9435" s="54">
        <v>43466</v>
      </c>
      <c r="D9435" s="3" t="str">
        <f>YEAR(Datos_Consumo[[#This Row],[FECHA]])&amp;"-"&amp;MONTH(Datos_Consumo[[#This Row],[FECHA]])</f>
        <v>2019-1</v>
      </c>
    </row>
    <row r="9436" spans="1:4" x14ac:dyDescent="0.25">
      <c r="A9436" t="s">
        <v>3625</v>
      </c>
      <c r="B9436">
        <v>10</v>
      </c>
      <c r="C9436" s="54">
        <v>43313</v>
      </c>
      <c r="D9436" s="3" t="str">
        <f>YEAR(Datos_Consumo[[#This Row],[FECHA]])&amp;"-"&amp;MONTH(Datos_Consumo[[#This Row],[FECHA]])</f>
        <v>2018-8</v>
      </c>
    </row>
    <row r="9437" spans="1:4" x14ac:dyDescent="0.25">
      <c r="A9437" t="s">
        <v>3625</v>
      </c>
      <c r="B9437">
        <v>55</v>
      </c>
      <c r="C9437" s="54">
        <v>43344</v>
      </c>
      <c r="D9437" s="3" t="str">
        <f>YEAR(Datos_Consumo[[#This Row],[FECHA]])&amp;"-"&amp;MONTH(Datos_Consumo[[#This Row],[FECHA]])</f>
        <v>2018-9</v>
      </c>
    </row>
    <row r="9438" spans="1:4" x14ac:dyDescent="0.25">
      <c r="A9438" t="s">
        <v>3625</v>
      </c>
      <c r="B9438">
        <v>18</v>
      </c>
      <c r="C9438" s="54">
        <v>43374</v>
      </c>
      <c r="D9438" s="3" t="str">
        <f>YEAR(Datos_Consumo[[#This Row],[FECHA]])&amp;"-"&amp;MONTH(Datos_Consumo[[#This Row],[FECHA]])</f>
        <v>2018-10</v>
      </c>
    </row>
    <row r="9439" spans="1:4" x14ac:dyDescent="0.25">
      <c r="A9439" t="s">
        <v>3625</v>
      </c>
      <c r="B9439">
        <v>29</v>
      </c>
      <c r="C9439" s="54">
        <v>43405</v>
      </c>
      <c r="D9439" s="3" t="str">
        <f>YEAR(Datos_Consumo[[#This Row],[FECHA]])&amp;"-"&amp;MONTH(Datos_Consumo[[#This Row],[FECHA]])</f>
        <v>2018-11</v>
      </c>
    </row>
    <row r="9440" spans="1:4" x14ac:dyDescent="0.25">
      <c r="A9440" t="s">
        <v>3625</v>
      </c>
      <c r="B9440">
        <v>31</v>
      </c>
      <c r="C9440" s="54">
        <v>43435</v>
      </c>
      <c r="D9440" s="3" t="str">
        <f>YEAR(Datos_Consumo[[#This Row],[FECHA]])&amp;"-"&amp;MONTH(Datos_Consumo[[#This Row],[FECHA]])</f>
        <v>2018-12</v>
      </c>
    </row>
    <row r="9441" spans="1:4" x14ac:dyDescent="0.25">
      <c r="A9441" t="s">
        <v>3625</v>
      </c>
      <c r="B9441">
        <v>18</v>
      </c>
      <c r="C9441" s="54">
        <v>43466</v>
      </c>
      <c r="D9441" s="3" t="str">
        <f>YEAR(Datos_Consumo[[#This Row],[FECHA]])&amp;"-"&amp;MONTH(Datos_Consumo[[#This Row],[FECHA]])</f>
        <v>2019-1</v>
      </c>
    </row>
    <row r="9442" spans="1:4" x14ac:dyDescent="0.25">
      <c r="A9442" t="s">
        <v>3626</v>
      </c>
      <c r="B9442">
        <v>23</v>
      </c>
      <c r="C9442" s="54">
        <v>43313</v>
      </c>
      <c r="D9442" s="3" t="str">
        <f>YEAR(Datos_Consumo[[#This Row],[FECHA]])&amp;"-"&amp;MONTH(Datos_Consumo[[#This Row],[FECHA]])</f>
        <v>2018-8</v>
      </c>
    </row>
    <row r="9443" spans="1:4" x14ac:dyDescent="0.25">
      <c r="A9443" t="s">
        <v>3626</v>
      </c>
      <c r="B9443">
        <v>22</v>
      </c>
      <c r="C9443" s="54">
        <v>43344</v>
      </c>
      <c r="D9443" s="3" t="str">
        <f>YEAR(Datos_Consumo[[#This Row],[FECHA]])&amp;"-"&amp;MONTH(Datos_Consumo[[#This Row],[FECHA]])</f>
        <v>2018-9</v>
      </c>
    </row>
    <row r="9444" spans="1:4" x14ac:dyDescent="0.25">
      <c r="A9444" t="s">
        <v>3626</v>
      </c>
      <c r="B9444">
        <v>50</v>
      </c>
      <c r="C9444" s="54">
        <v>43374</v>
      </c>
      <c r="D9444" s="3" t="str">
        <f>YEAR(Datos_Consumo[[#This Row],[FECHA]])&amp;"-"&amp;MONTH(Datos_Consumo[[#This Row],[FECHA]])</f>
        <v>2018-10</v>
      </c>
    </row>
    <row r="9445" spans="1:4" x14ac:dyDescent="0.25">
      <c r="A9445" t="s">
        <v>3626</v>
      </c>
      <c r="B9445">
        <v>52</v>
      </c>
      <c r="C9445" s="54">
        <v>43405</v>
      </c>
      <c r="D9445" s="3" t="str">
        <f>YEAR(Datos_Consumo[[#This Row],[FECHA]])&amp;"-"&amp;MONTH(Datos_Consumo[[#This Row],[FECHA]])</f>
        <v>2018-11</v>
      </c>
    </row>
    <row r="9446" spans="1:4" x14ac:dyDescent="0.25">
      <c r="A9446" t="s">
        <v>3626</v>
      </c>
      <c r="B9446">
        <v>67</v>
      </c>
      <c r="C9446" s="54">
        <v>43435</v>
      </c>
      <c r="D9446" s="3" t="str">
        <f>YEAR(Datos_Consumo[[#This Row],[FECHA]])&amp;"-"&amp;MONTH(Datos_Consumo[[#This Row],[FECHA]])</f>
        <v>2018-12</v>
      </c>
    </row>
    <row r="9447" spans="1:4" x14ac:dyDescent="0.25">
      <c r="A9447" t="s">
        <v>3626</v>
      </c>
      <c r="B9447">
        <v>9</v>
      </c>
      <c r="C9447" s="54">
        <v>43466</v>
      </c>
      <c r="D9447" s="3" t="str">
        <f>YEAR(Datos_Consumo[[#This Row],[FECHA]])&amp;"-"&amp;MONTH(Datos_Consumo[[#This Row],[FECHA]])</f>
        <v>2019-1</v>
      </c>
    </row>
    <row r="9448" spans="1:4" x14ac:dyDescent="0.25">
      <c r="A9448" t="s">
        <v>3627</v>
      </c>
      <c r="B9448">
        <v>166</v>
      </c>
      <c r="C9448" s="54">
        <v>43313</v>
      </c>
      <c r="D9448" s="3" t="str">
        <f>YEAR(Datos_Consumo[[#This Row],[FECHA]])&amp;"-"&amp;MONTH(Datos_Consumo[[#This Row],[FECHA]])</f>
        <v>2018-8</v>
      </c>
    </row>
    <row r="9449" spans="1:4" x14ac:dyDescent="0.25">
      <c r="A9449" t="s">
        <v>3627</v>
      </c>
      <c r="B9449">
        <v>26</v>
      </c>
      <c r="C9449" s="54">
        <v>43344</v>
      </c>
      <c r="D9449" s="3" t="str">
        <f>YEAR(Datos_Consumo[[#This Row],[FECHA]])&amp;"-"&amp;MONTH(Datos_Consumo[[#This Row],[FECHA]])</f>
        <v>2018-9</v>
      </c>
    </row>
    <row r="9450" spans="1:4" x14ac:dyDescent="0.25">
      <c r="A9450" t="s">
        <v>3627</v>
      </c>
      <c r="B9450">
        <v>100</v>
      </c>
      <c r="C9450" s="54">
        <v>43374</v>
      </c>
      <c r="D9450" s="3" t="str">
        <f>YEAR(Datos_Consumo[[#This Row],[FECHA]])&amp;"-"&amp;MONTH(Datos_Consumo[[#This Row],[FECHA]])</f>
        <v>2018-10</v>
      </c>
    </row>
    <row r="9451" spans="1:4" x14ac:dyDescent="0.25">
      <c r="A9451" t="s">
        <v>3627</v>
      </c>
      <c r="B9451">
        <v>79</v>
      </c>
      <c r="C9451" s="54">
        <v>43405</v>
      </c>
      <c r="D9451" s="3" t="str">
        <f>YEAR(Datos_Consumo[[#This Row],[FECHA]])&amp;"-"&amp;MONTH(Datos_Consumo[[#This Row],[FECHA]])</f>
        <v>2018-11</v>
      </c>
    </row>
    <row r="9452" spans="1:4" x14ac:dyDescent="0.25">
      <c r="A9452" t="s">
        <v>3627</v>
      </c>
      <c r="B9452">
        <v>49</v>
      </c>
      <c r="C9452" s="54">
        <v>43435</v>
      </c>
      <c r="D9452" s="3" t="str">
        <f>YEAR(Datos_Consumo[[#This Row],[FECHA]])&amp;"-"&amp;MONTH(Datos_Consumo[[#This Row],[FECHA]])</f>
        <v>2018-12</v>
      </c>
    </row>
    <row r="9453" spans="1:4" x14ac:dyDescent="0.25">
      <c r="A9453" t="s">
        <v>3627</v>
      </c>
      <c r="B9453">
        <v>14</v>
      </c>
      <c r="C9453" s="54">
        <v>43466</v>
      </c>
      <c r="D9453" s="3" t="str">
        <f>YEAR(Datos_Consumo[[#This Row],[FECHA]])&amp;"-"&amp;MONTH(Datos_Consumo[[#This Row],[FECHA]])</f>
        <v>2019-1</v>
      </c>
    </row>
    <row r="9454" spans="1:4" x14ac:dyDescent="0.25">
      <c r="A9454" t="s">
        <v>3628</v>
      </c>
      <c r="B9454">
        <v>242</v>
      </c>
      <c r="C9454" s="54">
        <v>43313</v>
      </c>
      <c r="D9454" s="3" t="str">
        <f>YEAR(Datos_Consumo[[#This Row],[FECHA]])&amp;"-"&amp;MONTH(Datos_Consumo[[#This Row],[FECHA]])</f>
        <v>2018-8</v>
      </c>
    </row>
    <row r="9455" spans="1:4" x14ac:dyDescent="0.25">
      <c r="A9455" t="s">
        <v>3628</v>
      </c>
      <c r="B9455">
        <v>133</v>
      </c>
      <c r="C9455" s="54">
        <v>43344</v>
      </c>
      <c r="D9455" s="3" t="str">
        <f>YEAR(Datos_Consumo[[#This Row],[FECHA]])&amp;"-"&amp;MONTH(Datos_Consumo[[#This Row],[FECHA]])</f>
        <v>2018-9</v>
      </c>
    </row>
    <row r="9456" spans="1:4" x14ac:dyDescent="0.25">
      <c r="A9456" t="s">
        <v>3628</v>
      </c>
      <c r="B9456">
        <v>145</v>
      </c>
      <c r="C9456" s="54">
        <v>43374</v>
      </c>
      <c r="D9456" s="3" t="str">
        <f>YEAR(Datos_Consumo[[#This Row],[FECHA]])&amp;"-"&amp;MONTH(Datos_Consumo[[#This Row],[FECHA]])</f>
        <v>2018-10</v>
      </c>
    </row>
    <row r="9457" spans="1:4" x14ac:dyDescent="0.25">
      <c r="A9457" t="s">
        <v>3628</v>
      </c>
      <c r="B9457">
        <v>298</v>
      </c>
      <c r="C9457" s="54">
        <v>43405</v>
      </c>
      <c r="D9457" s="3" t="str">
        <f>YEAR(Datos_Consumo[[#This Row],[FECHA]])&amp;"-"&amp;MONTH(Datos_Consumo[[#This Row],[FECHA]])</f>
        <v>2018-11</v>
      </c>
    </row>
    <row r="9458" spans="1:4" x14ac:dyDescent="0.25">
      <c r="A9458" t="s">
        <v>3628</v>
      </c>
      <c r="B9458">
        <v>247</v>
      </c>
      <c r="C9458" s="54">
        <v>43435</v>
      </c>
      <c r="D9458" s="3" t="str">
        <f>YEAR(Datos_Consumo[[#This Row],[FECHA]])&amp;"-"&amp;MONTH(Datos_Consumo[[#This Row],[FECHA]])</f>
        <v>2018-12</v>
      </c>
    </row>
    <row r="9459" spans="1:4" x14ac:dyDescent="0.25">
      <c r="A9459" t="s">
        <v>3628</v>
      </c>
      <c r="B9459">
        <v>148</v>
      </c>
      <c r="C9459" s="54">
        <v>43466</v>
      </c>
      <c r="D9459" s="3" t="str">
        <f>YEAR(Datos_Consumo[[#This Row],[FECHA]])&amp;"-"&amp;MONTH(Datos_Consumo[[#This Row],[FECHA]])</f>
        <v>2019-1</v>
      </c>
    </row>
    <row r="9460" spans="1:4" x14ac:dyDescent="0.25">
      <c r="A9460" t="s">
        <v>3629</v>
      </c>
      <c r="B9460">
        <v>3</v>
      </c>
      <c r="C9460" s="54">
        <v>43313</v>
      </c>
      <c r="D9460" s="3" t="str">
        <f>YEAR(Datos_Consumo[[#This Row],[FECHA]])&amp;"-"&amp;MONTH(Datos_Consumo[[#This Row],[FECHA]])</f>
        <v>2018-8</v>
      </c>
    </row>
    <row r="9461" spans="1:4" x14ac:dyDescent="0.25">
      <c r="A9461" t="s">
        <v>3629</v>
      </c>
      <c r="B9461">
        <v>5</v>
      </c>
      <c r="C9461" s="54">
        <v>43374</v>
      </c>
      <c r="D9461" s="3" t="str">
        <f>YEAR(Datos_Consumo[[#This Row],[FECHA]])&amp;"-"&amp;MONTH(Datos_Consumo[[#This Row],[FECHA]])</f>
        <v>2018-10</v>
      </c>
    </row>
    <row r="9462" spans="1:4" x14ac:dyDescent="0.25">
      <c r="A9462" t="s">
        <v>3629</v>
      </c>
      <c r="B9462">
        <v>11</v>
      </c>
      <c r="C9462" s="54">
        <v>43405</v>
      </c>
      <c r="D9462" s="3" t="str">
        <f>YEAR(Datos_Consumo[[#This Row],[FECHA]])&amp;"-"&amp;MONTH(Datos_Consumo[[#This Row],[FECHA]])</f>
        <v>2018-11</v>
      </c>
    </row>
    <row r="9463" spans="1:4" x14ac:dyDescent="0.25">
      <c r="A9463" t="s">
        <v>3629</v>
      </c>
      <c r="B9463">
        <v>11</v>
      </c>
      <c r="C9463" s="54">
        <v>43435</v>
      </c>
      <c r="D9463" s="3" t="str">
        <f>YEAR(Datos_Consumo[[#This Row],[FECHA]])&amp;"-"&amp;MONTH(Datos_Consumo[[#This Row],[FECHA]])</f>
        <v>2018-12</v>
      </c>
    </row>
    <row r="9464" spans="1:4" x14ac:dyDescent="0.25">
      <c r="A9464" t="s">
        <v>3630</v>
      </c>
      <c r="B9464">
        <v>147</v>
      </c>
      <c r="C9464" s="54">
        <v>43313</v>
      </c>
      <c r="D9464" s="3" t="str">
        <f>YEAR(Datos_Consumo[[#This Row],[FECHA]])&amp;"-"&amp;MONTH(Datos_Consumo[[#This Row],[FECHA]])</f>
        <v>2018-8</v>
      </c>
    </row>
    <row r="9465" spans="1:4" x14ac:dyDescent="0.25">
      <c r="A9465" t="s">
        <v>3630</v>
      </c>
      <c r="B9465">
        <v>120</v>
      </c>
      <c r="C9465" s="54">
        <v>43344</v>
      </c>
      <c r="D9465" s="3" t="str">
        <f>YEAR(Datos_Consumo[[#This Row],[FECHA]])&amp;"-"&amp;MONTH(Datos_Consumo[[#This Row],[FECHA]])</f>
        <v>2018-9</v>
      </c>
    </row>
    <row r="9466" spans="1:4" x14ac:dyDescent="0.25">
      <c r="A9466" t="s">
        <v>3630</v>
      </c>
      <c r="B9466">
        <v>166</v>
      </c>
      <c r="C9466" s="54">
        <v>43374</v>
      </c>
      <c r="D9466" s="3" t="str">
        <f>YEAR(Datos_Consumo[[#This Row],[FECHA]])&amp;"-"&amp;MONTH(Datos_Consumo[[#This Row],[FECHA]])</f>
        <v>2018-10</v>
      </c>
    </row>
    <row r="9467" spans="1:4" x14ac:dyDescent="0.25">
      <c r="A9467" t="s">
        <v>3630</v>
      </c>
      <c r="B9467">
        <v>151</v>
      </c>
      <c r="C9467" s="54">
        <v>43405</v>
      </c>
      <c r="D9467" s="3" t="str">
        <f>YEAR(Datos_Consumo[[#This Row],[FECHA]])&amp;"-"&amp;MONTH(Datos_Consumo[[#This Row],[FECHA]])</f>
        <v>2018-11</v>
      </c>
    </row>
    <row r="9468" spans="1:4" x14ac:dyDescent="0.25">
      <c r="A9468" t="s">
        <v>3630</v>
      </c>
      <c r="B9468">
        <v>66</v>
      </c>
      <c r="C9468" s="54">
        <v>43435</v>
      </c>
      <c r="D9468" s="3" t="str">
        <f>YEAR(Datos_Consumo[[#This Row],[FECHA]])&amp;"-"&amp;MONTH(Datos_Consumo[[#This Row],[FECHA]])</f>
        <v>2018-12</v>
      </c>
    </row>
    <row r="9469" spans="1:4" x14ac:dyDescent="0.25">
      <c r="A9469" t="s">
        <v>3630</v>
      </c>
      <c r="B9469">
        <v>90</v>
      </c>
      <c r="C9469" s="54">
        <v>43466</v>
      </c>
      <c r="D9469" s="3" t="str">
        <f>YEAR(Datos_Consumo[[#This Row],[FECHA]])&amp;"-"&amp;MONTH(Datos_Consumo[[#This Row],[FECHA]])</f>
        <v>2019-1</v>
      </c>
    </row>
    <row r="9470" spans="1:4" x14ac:dyDescent="0.25">
      <c r="A9470" t="s">
        <v>3631</v>
      </c>
      <c r="B9470">
        <v>585</v>
      </c>
      <c r="C9470" s="54">
        <v>43313</v>
      </c>
      <c r="D9470" s="3" t="str">
        <f>YEAR(Datos_Consumo[[#This Row],[FECHA]])&amp;"-"&amp;MONTH(Datos_Consumo[[#This Row],[FECHA]])</f>
        <v>2018-8</v>
      </c>
    </row>
    <row r="9471" spans="1:4" x14ac:dyDescent="0.25">
      <c r="A9471" t="s">
        <v>3631</v>
      </c>
      <c r="B9471">
        <v>402</v>
      </c>
      <c r="C9471" s="54">
        <v>43344</v>
      </c>
      <c r="D9471" s="3" t="str">
        <f>YEAR(Datos_Consumo[[#This Row],[FECHA]])&amp;"-"&amp;MONTH(Datos_Consumo[[#This Row],[FECHA]])</f>
        <v>2018-9</v>
      </c>
    </row>
    <row r="9472" spans="1:4" x14ac:dyDescent="0.25">
      <c r="A9472" t="s">
        <v>3631</v>
      </c>
      <c r="B9472">
        <v>472</v>
      </c>
      <c r="C9472" s="54">
        <v>43374</v>
      </c>
      <c r="D9472" s="3" t="str">
        <f>YEAR(Datos_Consumo[[#This Row],[FECHA]])&amp;"-"&amp;MONTH(Datos_Consumo[[#This Row],[FECHA]])</f>
        <v>2018-10</v>
      </c>
    </row>
    <row r="9473" spans="1:4" x14ac:dyDescent="0.25">
      <c r="A9473" t="s">
        <v>3631</v>
      </c>
      <c r="B9473">
        <v>651</v>
      </c>
      <c r="C9473" s="54">
        <v>43405</v>
      </c>
      <c r="D9473" s="3" t="str">
        <f>YEAR(Datos_Consumo[[#This Row],[FECHA]])&amp;"-"&amp;MONTH(Datos_Consumo[[#This Row],[FECHA]])</f>
        <v>2018-11</v>
      </c>
    </row>
    <row r="9474" spans="1:4" x14ac:dyDescent="0.25">
      <c r="A9474" t="s">
        <v>3631</v>
      </c>
      <c r="B9474">
        <v>486</v>
      </c>
      <c r="C9474" s="54">
        <v>43435</v>
      </c>
      <c r="D9474" s="3" t="str">
        <f>YEAR(Datos_Consumo[[#This Row],[FECHA]])&amp;"-"&amp;MONTH(Datos_Consumo[[#This Row],[FECHA]])</f>
        <v>2018-12</v>
      </c>
    </row>
    <row r="9475" spans="1:4" x14ac:dyDescent="0.25">
      <c r="A9475" t="s">
        <v>3631</v>
      </c>
      <c r="B9475">
        <v>251</v>
      </c>
      <c r="C9475" s="54">
        <v>43466</v>
      </c>
      <c r="D9475" s="3" t="str">
        <f>YEAR(Datos_Consumo[[#This Row],[FECHA]])&amp;"-"&amp;MONTH(Datos_Consumo[[#This Row],[FECHA]])</f>
        <v>2019-1</v>
      </c>
    </row>
    <row r="9476" spans="1:4" x14ac:dyDescent="0.25">
      <c r="A9476" t="s">
        <v>3632</v>
      </c>
      <c r="B9476">
        <v>27</v>
      </c>
      <c r="C9476" s="54">
        <v>43313</v>
      </c>
      <c r="D9476" s="3" t="str">
        <f>YEAR(Datos_Consumo[[#This Row],[FECHA]])&amp;"-"&amp;MONTH(Datos_Consumo[[#This Row],[FECHA]])</f>
        <v>2018-8</v>
      </c>
    </row>
    <row r="9477" spans="1:4" x14ac:dyDescent="0.25">
      <c r="A9477" t="s">
        <v>3632</v>
      </c>
      <c r="B9477">
        <v>35</v>
      </c>
      <c r="C9477" s="54">
        <v>43344</v>
      </c>
      <c r="D9477" s="3" t="str">
        <f>YEAR(Datos_Consumo[[#This Row],[FECHA]])&amp;"-"&amp;MONTH(Datos_Consumo[[#This Row],[FECHA]])</f>
        <v>2018-9</v>
      </c>
    </row>
    <row r="9478" spans="1:4" x14ac:dyDescent="0.25">
      <c r="A9478" t="s">
        <v>3632</v>
      </c>
      <c r="B9478">
        <v>9</v>
      </c>
      <c r="C9478" s="54">
        <v>43374</v>
      </c>
      <c r="D9478" s="3" t="str">
        <f>YEAR(Datos_Consumo[[#This Row],[FECHA]])&amp;"-"&amp;MONTH(Datos_Consumo[[#This Row],[FECHA]])</f>
        <v>2018-10</v>
      </c>
    </row>
    <row r="9479" spans="1:4" x14ac:dyDescent="0.25">
      <c r="A9479" t="s">
        <v>3632</v>
      </c>
      <c r="B9479">
        <v>46</v>
      </c>
      <c r="C9479" s="54">
        <v>43405</v>
      </c>
      <c r="D9479" s="3" t="str">
        <f>YEAR(Datos_Consumo[[#This Row],[FECHA]])&amp;"-"&amp;MONTH(Datos_Consumo[[#This Row],[FECHA]])</f>
        <v>2018-11</v>
      </c>
    </row>
    <row r="9480" spans="1:4" x14ac:dyDescent="0.25">
      <c r="A9480" t="s">
        <v>3632</v>
      </c>
      <c r="B9480">
        <v>35</v>
      </c>
      <c r="C9480" s="54">
        <v>43435</v>
      </c>
      <c r="D9480" s="3" t="str">
        <f>YEAR(Datos_Consumo[[#This Row],[FECHA]])&amp;"-"&amp;MONTH(Datos_Consumo[[#This Row],[FECHA]])</f>
        <v>2018-12</v>
      </c>
    </row>
    <row r="9481" spans="1:4" x14ac:dyDescent="0.25">
      <c r="A9481" t="s">
        <v>3632</v>
      </c>
      <c r="B9481">
        <v>33</v>
      </c>
      <c r="C9481" s="54">
        <v>43466</v>
      </c>
      <c r="D9481" s="3" t="str">
        <f>YEAR(Datos_Consumo[[#This Row],[FECHA]])&amp;"-"&amp;MONTH(Datos_Consumo[[#This Row],[FECHA]])</f>
        <v>2019-1</v>
      </c>
    </row>
    <row r="9482" spans="1:4" x14ac:dyDescent="0.25">
      <c r="A9482" t="s">
        <v>3633</v>
      </c>
      <c r="B9482">
        <v>120</v>
      </c>
      <c r="C9482" s="54">
        <v>43313</v>
      </c>
      <c r="D9482" s="3" t="str">
        <f>YEAR(Datos_Consumo[[#This Row],[FECHA]])&amp;"-"&amp;MONTH(Datos_Consumo[[#This Row],[FECHA]])</f>
        <v>2018-8</v>
      </c>
    </row>
    <row r="9483" spans="1:4" x14ac:dyDescent="0.25">
      <c r="A9483" t="s">
        <v>3633</v>
      </c>
      <c r="B9483">
        <v>131</v>
      </c>
      <c r="C9483" s="54">
        <v>43344</v>
      </c>
      <c r="D9483" s="3" t="str">
        <f>YEAR(Datos_Consumo[[#This Row],[FECHA]])&amp;"-"&amp;MONTH(Datos_Consumo[[#This Row],[FECHA]])</f>
        <v>2018-9</v>
      </c>
    </row>
    <row r="9484" spans="1:4" x14ac:dyDescent="0.25">
      <c r="A9484" t="s">
        <v>3633</v>
      </c>
      <c r="B9484">
        <v>120</v>
      </c>
      <c r="C9484" s="54">
        <v>43374</v>
      </c>
      <c r="D9484" s="3" t="str">
        <f>YEAR(Datos_Consumo[[#This Row],[FECHA]])&amp;"-"&amp;MONTH(Datos_Consumo[[#This Row],[FECHA]])</f>
        <v>2018-10</v>
      </c>
    </row>
    <row r="9485" spans="1:4" x14ac:dyDescent="0.25">
      <c r="A9485" t="s">
        <v>3633</v>
      </c>
      <c r="B9485">
        <v>78</v>
      </c>
      <c r="C9485" s="54">
        <v>43405</v>
      </c>
      <c r="D9485" s="3" t="str">
        <f>YEAR(Datos_Consumo[[#This Row],[FECHA]])&amp;"-"&amp;MONTH(Datos_Consumo[[#This Row],[FECHA]])</f>
        <v>2018-11</v>
      </c>
    </row>
    <row r="9486" spans="1:4" x14ac:dyDescent="0.25">
      <c r="A9486" t="s">
        <v>3633</v>
      </c>
      <c r="B9486">
        <v>38</v>
      </c>
      <c r="C9486" s="54">
        <v>43435</v>
      </c>
      <c r="D9486" s="3" t="str">
        <f>YEAR(Datos_Consumo[[#This Row],[FECHA]])&amp;"-"&amp;MONTH(Datos_Consumo[[#This Row],[FECHA]])</f>
        <v>2018-12</v>
      </c>
    </row>
    <row r="9487" spans="1:4" x14ac:dyDescent="0.25">
      <c r="A9487" t="s">
        <v>3633</v>
      </c>
      <c r="B9487">
        <v>61</v>
      </c>
      <c r="C9487" s="54">
        <v>43466</v>
      </c>
      <c r="D9487" s="3" t="str">
        <f>YEAR(Datos_Consumo[[#This Row],[FECHA]])&amp;"-"&amp;MONTH(Datos_Consumo[[#This Row],[FECHA]])</f>
        <v>2019-1</v>
      </c>
    </row>
    <row r="9488" spans="1:4" x14ac:dyDescent="0.25">
      <c r="A9488" t="s">
        <v>3634</v>
      </c>
      <c r="B9488">
        <v>32</v>
      </c>
      <c r="C9488" s="54">
        <v>43313</v>
      </c>
      <c r="D9488" s="3" t="str">
        <f>YEAR(Datos_Consumo[[#This Row],[FECHA]])&amp;"-"&amp;MONTH(Datos_Consumo[[#This Row],[FECHA]])</f>
        <v>2018-8</v>
      </c>
    </row>
    <row r="9489" spans="1:4" x14ac:dyDescent="0.25">
      <c r="A9489" t="s">
        <v>3634</v>
      </c>
      <c r="B9489">
        <v>24</v>
      </c>
      <c r="C9489" s="54">
        <v>43344</v>
      </c>
      <c r="D9489" s="3" t="str">
        <f>YEAR(Datos_Consumo[[#This Row],[FECHA]])&amp;"-"&amp;MONTH(Datos_Consumo[[#This Row],[FECHA]])</f>
        <v>2018-9</v>
      </c>
    </row>
    <row r="9490" spans="1:4" x14ac:dyDescent="0.25">
      <c r="A9490" t="s">
        <v>3634</v>
      </c>
      <c r="B9490">
        <v>34</v>
      </c>
      <c r="C9490" s="54">
        <v>43374</v>
      </c>
      <c r="D9490" s="3" t="str">
        <f>YEAR(Datos_Consumo[[#This Row],[FECHA]])&amp;"-"&amp;MONTH(Datos_Consumo[[#This Row],[FECHA]])</f>
        <v>2018-10</v>
      </c>
    </row>
    <row r="9491" spans="1:4" x14ac:dyDescent="0.25">
      <c r="A9491" t="s">
        <v>3634</v>
      </c>
      <c r="B9491">
        <v>61</v>
      </c>
      <c r="C9491" s="54">
        <v>43405</v>
      </c>
      <c r="D9491" s="3" t="str">
        <f>YEAR(Datos_Consumo[[#This Row],[FECHA]])&amp;"-"&amp;MONTH(Datos_Consumo[[#This Row],[FECHA]])</f>
        <v>2018-11</v>
      </c>
    </row>
    <row r="9492" spans="1:4" x14ac:dyDescent="0.25">
      <c r="A9492" t="s">
        <v>3634</v>
      </c>
      <c r="B9492">
        <v>66</v>
      </c>
      <c r="C9492" s="54">
        <v>43435</v>
      </c>
      <c r="D9492" s="3" t="str">
        <f>YEAR(Datos_Consumo[[#This Row],[FECHA]])&amp;"-"&amp;MONTH(Datos_Consumo[[#This Row],[FECHA]])</f>
        <v>2018-12</v>
      </c>
    </row>
    <row r="9493" spans="1:4" x14ac:dyDescent="0.25">
      <c r="A9493" t="s">
        <v>3634</v>
      </c>
      <c r="B9493">
        <v>16</v>
      </c>
      <c r="C9493" s="54">
        <v>43466</v>
      </c>
      <c r="D9493" s="3" t="str">
        <f>YEAR(Datos_Consumo[[#This Row],[FECHA]])&amp;"-"&amp;MONTH(Datos_Consumo[[#This Row],[FECHA]])</f>
        <v>2019-1</v>
      </c>
    </row>
    <row r="9494" spans="1:4" x14ac:dyDescent="0.25">
      <c r="A9494" t="s">
        <v>3635</v>
      </c>
      <c r="B9494">
        <v>23</v>
      </c>
      <c r="C9494" s="54">
        <v>43313</v>
      </c>
      <c r="D9494" s="3" t="str">
        <f>YEAR(Datos_Consumo[[#This Row],[FECHA]])&amp;"-"&amp;MONTH(Datos_Consumo[[#This Row],[FECHA]])</f>
        <v>2018-8</v>
      </c>
    </row>
    <row r="9495" spans="1:4" x14ac:dyDescent="0.25">
      <c r="A9495" t="s">
        <v>3635</v>
      </c>
      <c r="B9495">
        <v>71</v>
      </c>
      <c r="C9495" s="54">
        <v>43344</v>
      </c>
      <c r="D9495" s="3" t="str">
        <f>YEAR(Datos_Consumo[[#This Row],[FECHA]])&amp;"-"&amp;MONTH(Datos_Consumo[[#This Row],[FECHA]])</f>
        <v>2018-9</v>
      </c>
    </row>
    <row r="9496" spans="1:4" x14ac:dyDescent="0.25">
      <c r="A9496" t="s">
        <v>3635</v>
      </c>
      <c r="B9496">
        <v>40</v>
      </c>
      <c r="C9496" s="54">
        <v>43374</v>
      </c>
      <c r="D9496" s="3" t="str">
        <f>YEAR(Datos_Consumo[[#This Row],[FECHA]])&amp;"-"&amp;MONTH(Datos_Consumo[[#This Row],[FECHA]])</f>
        <v>2018-10</v>
      </c>
    </row>
    <row r="9497" spans="1:4" x14ac:dyDescent="0.25">
      <c r="A9497" t="s">
        <v>3635</v>
      </c>
      <c r="B9497">
        <v>56</v>
      </c>
      <c r="C9497" s="54">
        <v>43405</v>
      </c>
      <c r="D9497" s="3" t="str">
        <f>YEAR(Datos_Consumo[[#This Row],[FECHA]])&amp;"-"&amp;MONTH(Datos_Consumo[[#This Row],[FECHA]])</f>
        <v>2018-11</v>
      </c>
    </row>
    <row r="9498" spans="1:4" x14ac:dyDescent="0.25">
      <c r="A9498" t="s">
        <v>3635</v>
      </c>
      <c r="B9498">
        <v>56</v>
      </c>
      <c r="C9498" s="54">
        <v>43435</v>
      </c>
      <c r="D9498" s="3" t="str">
        <f>YEAR(Datos_Consumo[[#This Row],[FECHA]])&amp;"-"&amp;MONTH(Datos_Consumo[[#This Row],[FECHA]])</f>
        <v>2018-12</v>
      </c>
    </row>
    <row r="9499" spans="1:4" x14ac:dyDescent="0.25">
      <c r="A9499" t="s">
        <v>3635</v>
      </c>
      <c r="B9499">
        <v>31</v>
      </c>
      <c r="C9499" s="54">
        <v>43466</v>
      </c>
      <c r="D9499" s="3" t="str">
        <f>YEAR(Datos_Consumo[[#This Row],[FECHA]])&amp;"-"&amp;MONTH(Datos_Consumo[[#This Row],[FECHA]])</f>
        <v>2019-1</v>
      </c>
    </row>
    <row r="9500" spans="1:4" x14ac:dyDescent="0.25">
      <c r="A9500" t="s">
        <v>3636</v>
      </c>
      <c r="B9500">
        <v>15</v>
      </c>
      <c r="C9500" s="54">
        <v>43313</v>
      </c>
      <c r="D9500" s="3" t="str">
        <f>YEAR(Datos_Consumo[[#This Row],[FECHA]])&amp;"-"&amp;MONTH(Datos_Consumo[[#This Row],[FECHA]])</f>
        <v>2018-8</v>
      </c>
    </row>
    <row r="9501" spans="1:4" x14ac:dyDescent="0.25">
      <c r="A9501" t="s">
        <v>3636</v>
      </c>
      <c r="B9501">
        <v>25</v>
      </c>
      <c r="C9501" s="54">
        <v>43405</v>
      </c>
      <c r="D9501" s="3" t="str">
        <f>YEAR(Datos_Consumo[[#This Row],[FECHA]])&amp;"-"&amp;MONTH(Datos_Consumo[[#This Row],[FECHA]])</f>
        <v>2018-11</v>
      </c>
    </row>
    <row r="9502" spans="1:4" x14ac:dyDescent="0.25">
      <c r="A9502" t="s">
        <v>3636</v>
      </c>
      <c r="B9502">
        <v>37</v>
      </c>
      <c r="C9502" s="54">
        <v>43435</v>
      </c>
      <c r="D9502" s="3" t="str">
        <f>YEAR(Datos_Consumo[[#This Row],[FECHA]])&amp;"-"&amp;MONTH(Datos_Consumo[[#This Row],[FECHA]])</f>
        <v>2018-12</v>
      </c>
    </row>
    <row r="9503" spans="1:4" x14ac:dyDescent="0.25">
      <c r="A9503" t="s">
        <v>3636</v>
      </c>
      <c r="B9503">
        <v>3</v>
      </c>
      <c r="C9503" s="54">
        <v>43466</v>
      </c>
      <c r="D9503" s="3" t="str">
        <f>YEAR(Datos_Consumo[[#This Row],[FECHA]])&amp;"-"&amp;MONTH(Datos_Consumo[[#This Row],[FECHA]])</f>
        <v>2019-1</v>
      </c>
    </row>
    <row r="9504" spans="1:4" x14ac:dyDescent="0.25">
      <c r="A9504" t="s">
        <v>3637</v>
      </c>
      <c r="B9504">
        <v>3</v>
      </c>
      <c r="C9504" s="54">
        <v>43313</v>
      </c>
      <c r="D9504" s="3" t="str">
        <f>YEAR(Datos_Consumo[[#This Row],[FECHA]])&amp;"-"&amp;MONTH(Datos_Consumo[[#This Row],[FECHA]])</f>
        <v>2018-8</v>
      </c>
    </row>
    <row r="9505" spans="1:4" x14ac:dyDescent="0.25">
      <c r="A9505" t="s">
        <v>3637</v>
      </c>
      <c r="B9505">
        <v>2</v>
      </c>
      <c r="C9505" s="54">
        <v>43344</v>
      </c>
      <c r="D9505" s="3" t="str">
        <f>YEAR(Datos_Consumo[[#This Row],[FECHA]])&amp;"-"&amp;MONTH(Datos_Consumo[[#This Row],[FECHA]])</f>
        <v>2018-9</v>
      </c>
    </row>
    <row r="9506" spans="1:4" x14ac:dyDescent="0.25">
      <c r="A9506" t="s">
        <v>3637</v>
      </c>
      <c r="B9506">
        <v>16</v>
      </c>
      <c r="C9506" s="54">
        <v>43374</v>
      </c>
      <c r="D9506" s="3" t="str">
        <f>YEAR(Datos_Consumo[[#This Row],[FECHA]])&amp;"-"&amp;MONTH(Datos_Consumo[[#This Row],[FECHA]])</f>
        <v>2018-10</v>
      </c>
    </row>
    <row r="9507" spans="1:4" x14ac:dyDescent="0.25">
      <c r="A9507" t="s">
        <v>3637</v>
      </c>
      <c r="B9507">
        <v>6</v>
      </c>
      <c r="C9507" s="54">
        <v>43405</v>
      </c>
      <c r="D9507" s="3" t="str">
        <f>YEAR(Datos_Consumo[[#This Row],[FECHA]])&amp;"-"&amp;MONTH(Datos_Consumo[[#This Row],[FECHA]])</f>
        <v>2018-11</v>
      </c>
    </row>
    <row r="9508" spans="1:4" x14ac:dyDescent="0.25">
      <c r="A9508" t="s">
        <v>3637</v>
      </c>
      <c r="B9508">
        <v>10</v>
      </c>
      <c r="C9508" s="54">
        <v>43435</v>
      </c>
      <c r="D9508" s="3" t="str">
        <f>YEAR(Datos_Consumo[[#This Row],[FECHA]])&amp;"-"&amp;MONTH(Datos_Consumo[[#This Row],[FECHA]])</f>
        <v>2018-12</v>
      </c>
    </row>
    <row r="9509" spans="1:4" x14ac:dyDescent="0.25">
      <c r="A9509" t="s">
        <v>3637</v>
      </c>
      <c r="B9509">
        <v>3</v>
      </c>
      <c r="C9509" s="54">
        <v>43466</v>
      </c>
      <c r="D9509" s="3" t="str">
        <f>YEAR(Datos_Consumo[[#This Row],[FECHA]])&amp;"-"&amp;MONTH(Datos_Consumo[[#This Row],[FECHA]])</f>
        <v>2019-1</v>
      </c>
    </row>
    <row r="9510" spans="1:4" x14ac:dyDescent="0.25">
      <c r="A9510" t="s">
        <v>3638</v>
      </c>
      <c r="B9510">
        <v>12</v>
      </c>
      <c r="C9510" s="54">
        <v>43374</v>
      </c>
      <c r="D9510" s="3" t="str">
        <f>YEAR(Datos_Consumo[[#This Row],[FECHA]])&amp;"-"&amp;MONTH(Datos_Consumo[[#This Row],[FECHA]])</f>
        <v>2018-10</v>
      </c>
    </row>
    <row r="9511" spans="1:4" x14ac:dyDescent="0.25">
      <c r="A9511" t="s">
        <v>3638</v>
      </c>
      <c r="B9511">
        <v>34</v>
      </c>
      <c r="C9511" s="54">
        <v>43405</v>
      </c>
      <c r="D9511" s="3" t="str">
        <f>YEAR(Datos_Consumo[[#This Row],[FECHA]])&amp;"-"&amp;MONTH(Datos_Consumo[[#This Row],[FECHA]])</f>
        <v>2018-11</v>
      </c>
    </row>
    <row r="9512" spans="1:4" x14ac:dyDescent="0.25">
      <c r="A9512" t="s">
        <v>3638</v>
      </c>
      <c r="B9512">
        <v>15</v>
      </c>
      <c r="C9512" s="54">
        <v>43435</v>
      </c>
      <c r="D9512" s="3" t="str">
        <f>YEAR(Datos_Consumo[[#This Row],[FECHA]])&amp;"-"&amp;MONTH(Datos_Consumo[[#This Row],[FECHA]])</f>
        <v>2018-12</v>
      </c>
    </row>
    <row r="9513" spans="1:4" x14ac:dyDescent="0.25">
      <c r="A9513" t="s">
        <v>3638</v>
      </c>
      <c r="B9513">
        <v>2</v>
      </c>
      <c r="C9513" s="54">
        <v>43466</v>
      </c>
      <c r="D9513" s="3" t="str">
        <f>YEAR(Datos_Consumo[[#This Row],[FECHA]])&amp;"-"&amp;MONTH(Datos_Consumo[[#This Row],[FECHA]])</f>
        <v>2019-1</v>
      </c>
    </row>
    <row r="9514" spans="1:4" x14ac:dyDescent="0.25">
      <c r="A9514" t="s">
        <v>3639</v>
      </c>
      <c r="B9514">
        <v>75</v>
      </c>
      <c r="C9514" s="54">
        <v>43313</v>
      </c>
      <c r="D9514" s="3" t="str">
        <f>YEAR(Datos_Consumo[[#This Row],[FECHA]])&amp;"-"&amp;MONTH(Datos_Consumo[[#This Row],[FECHA]])</f>
        <v>2018-8</v>
      </c>
    </row>
    <row r="9515" spans="1:4" x14ac:dyDescent="0.25">
      <c r="A9515" t="s">
        <v>3639</v>
      </c>
      <c r="B9515">
        <v>118</v>
      </c>
      <c r="C9515" s="54">
        <v>43344</v>
      </c>
      <c r="D9515" s="3" t="str">
        <f>YEAR(Datos_Consumo[[#This Row],[FECHA]])&amp;"-"&amp;MONTH(Datos_Consumo[[#This Row],[FECHA]])</f>
        <v>2018-9</v>
      </c>
    </row>
    <row r="9516" spans="1:4" x14ac:dyDescent="0.25">
      <c r="A9516" t="s">
        <v>3639</v>
      </c>
      <c r="B9516">
        <v>12</v>
      </c>
      <c r="C9516" s="54">
        <v>43374</v>
      </c>
      <c r="D9516" s="3" t="str">
        <f>YEAR(Datos_Consumo[[#This Row],[FECHA]])&amp;"-"&amp;MONTH(Datos_Consumo[[#This Row],[FECHA]])</f>
        <v>2018-10</v>
      </c>
    </row>
    <row r="9517" spans="1:4" x14ac:dyDescent="0.25">
      <c r="A9517" t="s">
        <v>3639</v>
      </c>
      <c r="B9517">
        <v>84</v>
      </c>
      <c r="C9517" s="54">
        <v>43405</v>
      </c>
      <c r="D9517" s="3" t="str">
        <f>YEAR(Datos_Consumo[[#This Row],[FECHA]])&amp;"-"&amp;MONTH(Datos_Consumo[[#This Row],[FECHA]])</f>
        <v>2018-11</v>
      </c>
    </row>
    <row r="9518" spans="1:4" x14ac:dyDescent="0.25">
      <c r="A9518" t="s">
        <v>3639</v>
      </c>
      <c r="B9518">
        <v>63</v>
      </c>
      <c r="C9518" s="54">
        <v>43435</v>
      </c>
      <c r="D9518" s="3" t="str">
        <f>YEAR(Datos_Consumo[[#This Row],[FECHA]])&amp;"-"&amp;MONTH(Datos_Consumo[[#This Row],[FECHA]])</f>
        <v>2018-12</v>
      </c>
    </row>
    <row r="9519" spans="1:4" x14ac:dyDescent="0.25">
      <c r="A9519" t="s">
        <v>3639</v>
      </c>
      <c r="B9519">
        <v>50</v>
      </c>
      <c r="C9519" s="54">
        <v>43466</v>
      </c>
      <c r="D9519" s="3" t="str">
        <f>YEAR(Datos_Consumo[[#This Row],[FECHA]])&amp;"-"&amp;MONTH(Datos_Consumo[[#This Row],[FECHA]])</f>
        <v>2019-1</v>
      </c>
    </row>
    <row r="9520" spans="1:4" x14ac:dyDescent="0.25">
      <c r="A9520" t="s">
        <v>3640</v>
      </c>
      <c r="B9520">
        <v>53</v>
      </c>
      <c r="C9520" s="54">
        <v>43313</v>
      </c>
      <c r="D9520" s="3" t="str">
        <f>YEAR(Datos_Consumo[[#This Row],[FECHA]])&amp;"-"&amp;MONTH(Datos_Consumo[[#This Row],[FECHA]])</f>
        <v>2018-8</v>
      </c>
    </row>
    <row r="9521" spans="1:4" x14ac:dyDescent="0.25">
      <c r="A9521" t="s">
        <v>3640</v>
      </c>
      <c r="B9521">
        <v>20</v>
      </c>
      <c r="C9521" s="54">
        <v>43344</v>
      </c>
      <c r="D9521" s="3" t="str">
        <f>YEAR(Datos_Consumo[[#This Row],[FECHA]])&amp;"-"&amp;MONTH(Datos_Consumo[[#This Row],[FECHA]])</f>
        <v>2018-9</v>
      </c>
    </row>
    <row r="9522" spans="1:4" x14ac:dyDescent="0.25">
      <c r="A9522" t="s">
        <v>3640</v>
      </c>
      <c r="B9522">
        <v>29</v>
      </c>
      <c r="C9522" s="54">
        <v>43374</v>
      </c>
      <c r="D9522" s="3" t="str">
        <f>YEAR(Datos_Consumo[[#This Row],[FECHA]])&amp;"-"&amp;MONTH(Datos_Consumo[[#This Row],[FECHA]])</f>
        <v>2018-10</v>
      </c>
    </row>
    <row r="9523" spans="1:4" x14ac:dyDescent="0.25">
      <c r="A9523" t="s">
        <v>3640</v>
      </c>
      <c r="B9523">
        <v>38</v>
      </c>
      <c r="C9523" s="54">
        <v>43405</v>
      </c>
      <c r="D9523" s="3" t="str">
        <f>YEAR(Datos_Consumo[[#This Row],[FECHA]])&amp;"-"&amp;MONTH(Datos_Consumo[[#This Row],[FECHA]])</f>
        <v>2018-11</v>
      </c>
    </row>
    <row r="9524" spans="1:4" x14ac:dyDescent="0.25">
      <c r="A9524" t="s">
        <v>3640</v>
      </c>
      <c r="B9524">
        <v>12</v>
      </c>
      <c r="C9524" s="54">
        <v>43435</v>
      </c>
      <c r="D9524" s="3" t="str">
        <f>YEAR(Datos_Consumo[[#This Row],[FECHA]])&amp;"-"&amp;MONTH(Datos_Consumo[[#This Row],[FECHA]])</f>
        <v>2018-12</v>
      </c>
    </row>
    <row r="9525" spans="1:4" x14ac:dyDescent="0.25">
      <c r="A9525" t="s">
        <v>3640</v>
      </c>
      <c r="B9525">
        <v>1</v>
      </c>
      <c r="C9525" s="54">
        <v>43466</v>
      </c>
      <c r="D9525" s="3" t="str">
        <f>YEAR(Datos_Consumo[[#This Row],[FECHA]])&amp;"-"&amp;MONTH(Datos_Consumo[[#This Row],[FECHA]])</f>
        <v>2019-1</v>
      </c>
    </row>
    <row r="9526" spans="1:4" x14ac:dyDescent="0.25">
      <c r="A9526" t="s">
        <v>3641</v>
      </c>
      <c r="B9526">
        <v>52</v>
      </c>
      <c r="C9526" s="54">
        <v>43313</v>
      </c>
      <c r="D9526" s="3" t="str">
        <f>YEAR(Datos_Consumo[[#This Row],[FECHA]])&amp;"-"&amp;MONTH(Datos_Consumo[[#This Row],[FECHA]])</f>
        <v>2018-8</v>
      </c>
    </row>
    <row r="9527" spans="1:4" x14ac:dyDescent="0.25">
      <c r="A9527" t="s">
        <v>3641</v>
      </c>
      <c r="B9527">
        <v>54</v>
      </c>
      <c r="C9527" s="54">
        <v>43344</v>
      </c>
      <c r="D9527" s="3" t="str">
        <f>YEAR(Datos_Consumo[[#This Row],[FECHA]])&amp;"-"&amp;MONTH(Datos_Consumo[[#This Row],[FECHA]])</f>
        <v>2018-9</v>
      </c>
    </row>
    <row r="9528" spans="1:4" x14ac:dyDescent="0.25">
      <c r="A9528" t="s">
        <v>3641</v>
      </c>
      <c r="B9528">
        <v>68</v>
      </c>
      <c r="C9528" s="54">
        <v>43374</v>
      </c>
      <c r="D9528" s="3" t="str">
        <f>YEAR(Datos_Consumo[[#This Row],[FECHA]])&amp;"-"&amp;MONTH(Datos_Consumo[[#This Row],[FECHA]])</f>
        <v>2018-10</v>
      </c>
    </row>
    <row r="9529" spans="1:4" x14ac:dyDescent="0.25">
      <c r="A9529" t="s">
        <v>3642</v>
      </c>
      <c r="B9529">
        <v>21</v>
      </c>
      <c r="C9529" s="54">
        <v>43313</v>
      </c>
      <c r="D9529" s="3" t="str">
        <f>YEAR(Datos_Consumo[[#This Row],[FECHA]])&amp;"-"&amp;MONTH(Datos_Consumo[[#This Row],[FECHA]])</f>
        <v>2018-8</v>
      </c>
    </row>
    <row r="9530" spans="1:4" x14ac:dyDescent="0.25">
      <c r="A9530" t="s">
        <v>3642</v>
      </c>
      <c r="B9530">
        <v>13</v>
      </c>
      <c r="C9530" s="54">
        <v>43344</v>
      </c>
      <c r="D9530" s="3" t="str">
        <f>YEAR(Datos_Consumo[[#This Row],[FECHA]])&amp;"-"&amp;MONTH(Datos_Consumo[[#This Row],[FECHA]])</f>
        <v>2018-9</v>
      </c>
    </row>
    <row r="9531" spans="1:4" x14ac:dyDescent="0.25">
      <c r="A9531" t="s">
        <v>3642</v>
      </c>
      <c r="B9531">
        <v>16</v>
      </c>
      <c r="C9531" s="54">
        <v>43374</v>
      </c>
      <c r="D9531" s="3" t="str">
        <f>YEAR(Datos_Consumo[[#This Row],[FECHA]])&amp;"-"&amp;MONTH(Datos_Consumo[[#This Row],[FECHA]])</f>
        <v>2018-10</v>
      </c>
    </row>
    <row r="9532" spans="1:4" x14ac:dyDescent="0.25">
      <c r="A9532" t="s">
        <v>3642</v>
      </c>
      <c r="B9532">
        <v>31</v>
      </c>
      <c r="C9532" s="54">
        <v>43405</v>
      </c>
      <c r="D9532" s="3" t="str">
        <f>YEAR(Datos_Consumo[[#This Row],[FECHA]])&amp;"-"&amp;MONTH(Datos_Consumo[[#This Row],[FECHA]])</f>
        <v>2018-11</v>
      </c>
    </row>
    <row r="9533" spans="1:4" x14ac:dyDescent="0.25">
      <c r="A9533" t="s">
        <v>3642</v>
      </c>
      <c r="B9533">
        <v>7</v>
      </c>
      <c r="C9533" s="54">
        <v>43435</v>
      </c>
      <c r="D9533" s="3" t="str">
        <f>YEAR(Datos_Consumo[[#This Row],[FECHA]])&amp;"-"&amp;MONTH(Datos_Consumo[[#This Row],[FECHA]])</f>
        <v>2018-12</v>
      </c>
    </row>
    <row r="9534" spans="1:4" x14ac:dyDescent="0.25">
      <c r="A9534" t="s">
        <v>3642</v>
      </c>
      <c r="B9534">
        <v>3</v>
      </c>
      <c r="C9534" s="54">
        <v>43466</v>
      </c>
      <c r="D9534" s="3" t="str">
        <f>YEAR(Datos_Consumo[[#This Row],[FECHA]])&amp;"-"&amp;MONTH(Datos_Consumo[[#This Row],[FECHA]])</f>
        <v>2019-1</v>
      </c>
    </row>
    <row r="9535" spans="1:4" x14ac:dyDescent="0.25">
      <c r="A9535" t="s">
        <v>3643</v>
      </c>
      <c r="B9535">
        <v>16</v>
      </c>
      <c r="C9535" s="54">
        <v>43313</v>
      </c>
      <c r="D9535" s="3" t="str">
        <f>YEAR(Datos_Consumo[[#This Row],[FECHA]])&amp;"-"&amp;MONTH(Datos_Consumo[[#This Row],[FECHA]])</f>
        <v>2018-8</v>
      </c>
    </row>
    <row r="9536" spans="1:4" x14ac:dyDescent="0.25">
      <c r="A9536" t="s">
        <v>3643</v>
      </c>
      <c r="B9536">
        <v>2</v>
      </c>
      <c r="C9536" s="54">
        <v>43344</v>
      </c>
      <c r="D9536" s="3" t="str">
        <f>YEAR(Datos_Consumo[[#This Row],[FECHA]])&amp;"-"&amp;MONTH(Datos_Consumo[[#This Row],[FECHA]])</f>
        <v>2018-9</v>
      </c>
    </row>
    <row r="9537" spans="1:4" x14ac:dyDescent="0.25">
      <c r="A9537" t="s">
        <v>3643</v>
      </c>
      <c r="B9537">
        <v>6</v>
      </c>
      <c r="C9537" s="54">
        <v>43374</v>
      </c>
      <c r="D9537" s="3" t="str">
        <f>YEAR(Datos_Consumo[[#This Row],[FECHA]])&amp;"-"&amp;MONTH(Datos_Consumo[[#This Row],[FECHA]])</f>
        <v>2018-10</v>
      </c>
    </row>
    <row r="9538" spans="1:4" x14ac:dyDescent="0.25">
      <c r="A9538" t="s">
        <v>3643</v>
      </c>
      <c r="B9538">
        <v>17</v>
      </c>
      <c r="C9538" s="54">
        <v>43405</v>
      </c>
      <c r="D9538" s="3" t="str">
        <f>YEAR(Datos_Consumo[[#This Row],[FECHA]])&amp;"-"&amp;MONTH(Datos_Consumo[[#This Row],[FECHA]])</f>
        <v>2018-11</v>
      </c>
    </row>
    <row r="9539" spans="1:4" x14ac:dyDescent="0.25">
      <c r="A9539" t="s">
        <v>3643</v>
      </c>
      <c r="B9539">
        <v>7</v>
      </c>
      <c r="C9539" s="54">
        <v>43466</v>
      </c>
      <c r="D9539" s="3" t="str">
        <f>YEAR(Datos_Consumo[[#This Row],[FECHA]])&amp;"-"&amp;MONTH(Datos_Consumo[[#This Row],[FECHA]])</f>
        <v>2019-1</v>
      </c>
    </row>
    <row r="9540" spans="1:4" x14ac:dyDescent="0.25">
      <c r="A9540" t="s">
        <v>3644</v>
      </c>
      <c r="B9540">
        <v>40</v>
      </c>
      <c r="C9540" s="54">
        <v>43435</v>
      </c>
      <c r="D9540" s="3" t="str">
        <f>YEAR(Datos_Consumo[[#This Row],[FECHA]])&amp;"-"&amp;MONTH(Datos_Consumo[[#This Row],[FECHA]])</f>
        <v>2018-12</v>
      </c>
    </row>
    <row r="9541" spans="1:4" x14ac:dyDescent="0.25">
      <c r="A9541" t="s">
        <v>3644</v>
      </c>
      <c r="B9541">
        <v>11</v>
      </c>
      <c r="C9541" s="54">
        <v>43466</v>
      </c>
      <c r="D9541" s="3" t="str">
        <f>YEAR(Datos_Consumo[[#This Row],[FECHA]])&amp;"-"&amp;MONTH(Datos_Consumo[[#This Row],[FECHA]])</f>
        <v>2019-1</v>
      </c>
    </row>
    <row r="9542" spans="1:4" x14ac:dyDescent="0.25">
      <c r="A9542" t="s">
        <v>3645</v>
      </c>
      <c r="B9542">
        <v>43</v>
      </c>
      <c r="C9542" s="54">
        <v>43405</v>
      </c>
      <c r="D9542" s="3" t="str">
        <f>YEAR(Datos_Consumo[[#This Row],[FECHA]])&amp;"-"&amp;MONTH(Datos_Consumo[[#This Row],[FECHA]])</f>
        <v>2018-11</v>
      </c>
    </row>
    <row r="9543" spans="1:4" x14ac:dyDescent="0.25">
      <c r="A9543" t="s">
        <v>3645</v>
      </c>
      <c r="B9543">
        <v>47</v>
      </c>
      <c r="C9543" s="54">
        <v>43435</v>
      </c>
      <c r="D9543" s="3" t="str">
        <f>YEAR(Datos_Consumo[[#This Row],[FECHA]])&amp;"-"&amp;MONTH(Datos_Consumo[[#This Row],[FECHA]])</f>
        <v>2018-12</v>
      </c>
    </row>
    <row r="9544" spans="1:4" x14ac:dyDescent="0.25">
      <c r="A9544" t="s">
        <v>3645</v>
      </c>
      <c r="B9544">
        <v>88</v>
      </c>
      <c r="C9544" s="54">
        <v>43466</v>
      </c>
      <c r="D9544" s="3" t="str">
        <f>YEAR(Datos_Consumo[[#This Row],[FECHA]])&amp;"-"&amp;MONTH(Datos_Consumo[[#This Row],[FECHA]])</f>
        <v>2019-1</v>
      </c>
    </row>
    <row r="9545" spans="1:4" x14ac:dyDescent="0.25">
      <c r="A9545" t="s">
        <v>3646</v>
      </c>
      <c r="B9545">
        <v>15</v>
      </c>
      <c r="C9545" s="54">
        <v>43405</v>
      </c>
      <c r="D9545" s="3" t="str">
        <f>YEAR(Datos_Consumo[[#This Row],[FECHA]])&amp;"-"&amp;MONTH(Datos_Consumo[[#This Row],[FECHA]])</f>
        <v>2018-11</v>
      </c>
    </row>
    <row r="9546" spans="1:4" x14ac:dyDescent="0.25">
      <c r="A9546" t="s">
        <v>3646</v>
      </c>
      <c r="B9546">
        <v>45</v>
      </c>
      <c r="C9546" s="54">
        <v>43435</v>
      </c>
      <c r="D9546" s="3" t="str">
        <f>YEAR(Datos_Consumo[[#This Row],[FECHA]])&amp;"-"&amp;MONTH(Datos_Consumo[[#This Row],[FECHA]])</f>
        <v>2018-12</v>
      </c>
    </row>
    <row r="9547" spans="1:4" x14ac:dyDescent="0.25">
      <c r="A9547" t="s">
        <v>3646</v>
      </c>
      <c r="B9547">
        <v>15</v>
      </c>
      <c r="C9547" s="54">
        <v>43466</v>
      </c>
      <c r="D9547" s="3" t="str">
        <f>YEAR(Datos_Consumo[[#This Row],[FECHA]])&amp;"-"&amp;MONTH(Datos_Consumo[[#This Row],[FECHA]])</f>
        <v>2019-1</v>
      </c>
    </row>
    <row r="9548" spans="1:4" x14ac:dyDescent="0.25">
      <c r="A9548" t="s">
        <v>3647</v>
      </c>
      <c r="B9548">
        <v>202</v>
      </c>
      <c r="C9548" s="54">
        <v>43313</v>
      </c>
      <c r="D9548" s="3" t="str">
        <f>YEAR(Datos_Consumo[[#This Row],[FECHA]])&amp;"-"&amp;MONTH(Datos_Consumo[[#This Row],[FECHA]])</f>
        <v>2018-8</v>
      </c>
    </row>
    <row r="9549" spans="1:4" x14ac:dyDescent="0.25">
      <c r="A9549" t="s">
        <v>3647</v>
      </c>
      <c r="B9549">
        <v>99</v>
      </c>
      <c r="C9549" s="54">
        <v>43344</v>
      </c>
      <c r="D9549" s="3" t="str">
        <f>YEAR(Datos_Consumo[[#This Row],[FECHA]])&amp;"-"&amp;MONTH(Datos_Consumo[[#This Row],[FECHA]])</f>
        <v>2018-9</v>
      </c>
    </row>
    <row r="9550" spans="1:4" x14ac:dyDescent="0.25">
      <c r="A9550" t="s">
        <v>3647</v>
      </c>
      <c r="B9550">
        <v>113</v>
      </c>
      <c r="C9550" s="54">
        <v>43374</v>
      </c>
      <c r="D9550" s="3" t="str">
        <f>YEAR(Datos_Consumo[[#This Row],[FECHA]])&amp;"-"&amp;MONTH(Datos_Consumo[[#This Row],[FECHA]])</f>
        <v>2018-10</v>
      </c>
    </row>
    <row r="9551" spans="1:4" x14ac:dyDescent="0.25">
      <c r="A9551" t="s">
        <v>3647</v>
      </c>
      <c r="B9551">
        <v>125</v>
      </c>
      <c r="C9551" s="54">
        <v>43405</v>
      </c>
      <c r="D9551" s="3" t="str">
        <f>YEAR(Datos_Consumo[[#This Row],[FECHA]])&amp;"-"&amp;MONTH(Datos_Consumo[[#This Row],[FECHA]])</f>
        <v>2018-11</v>
      </c>
    </row>
    <row r="9552" spans="1:4" x14ac:dyDescent="0.25">
      <c r="A9552" t="s">
        <v>3647</v>
      </c>
      <c r="B9552">
        <v>84</v>
      </c>
      <c r="C9552" s="54">
        <v>43435</v>
      </c>
      <c r="D9552" s="3" t="str">
        <f>YEAR(Datos_Consumo[[#This Row],[FECHA]])&amp;"-"&amp;MONTH(Datos_Consumo[[#This Row],[FECHA]])</f>
        <v>2018-12</v>
      </c>
    </row>
    <row r="9553" spans="1:4" x14ac:dyDescent="0.25">
      <c r="A9553" t="s">
        <v>3647</v>
      </c>
      <c r="B9553">
        <v>58</v>
      </c>
      <c r="C9553" s="54">
        <v>43466</v>
      </c>
      <c r="D9553" s="3" t="str">
        <f>YEAR(Datos_Consumo[[#This Row],[FECHA]])&amp;"-"&amp;MONTH(Datos_Consumo[[#This Row],[FECHA]])</f>
        <v>2019-1</v>
      </c>
    </row>
    <row r="9554" spans="1:4" x14ac:dyDescent="0.25">
      <c r="A9554" t="s">
        <v>3648</v>
      </c>
      <c r="B9554">
        <v>1</v>
      </c>
      <c r="C9554" s="54">
        <v>43405</v>
      </c>
      <c r="D9554" s="3" t="str">
        <f>YEAR(Datos_Consumo[[#This Row],[FECHA]])&amp;"-"&amp;MONTH(Datos_Consumo[[#This Row],[FECHA]])</f>
        <v>2018-11</v>
      </c>
    </row>
    <row r="9555" spans="1:4" x14ac:dyDescent="0.25">
      <c r="A9555" t="s">
        <v>3648</v>
      </c>
      <c r="B9555">
        <v>49</v>
      </c>
      <c r="C9555" s="54">
        <v>43435</v>
      </c>
      <c r="D9555" s="3" t="str">
        <f>YEAR(Datos_Consumo[[#This Row],[FECHA]])&amp;"-"&amp;MONTH(Datos_Consumo[[#This Row],[FECHA]])</f>
        <v>2018-12</v>
      </c>
    </row>
    <row r="9556" spans="1:4" x14ac:dyDescent="0.25">
      <c r="A9556" t="s">
        <v>3648</v>
      </c>
      <c r="B9556">
        <v>62</v>
      </c>
      <c r="C9556" s="54">
        <v>43466</v>
      </c>
      <c r="D9556" s="3" t="str">
        <f>YEAR(Datos_Consumo[[#This Row],[FECHA]])&amp;"-"&amp;MONTH(Datos_Consumo[[#This Row],[FECHA]])</f>
        <v>2019-1</v>
      </c>
    </row>
    <row r="9557" spans="1:4" x14ac:dyDescent="0.25">
      <c r="A9557" t="s">
        <v>3649</v>
      </c>
      <c r="B9557">
        <v>20</v>
      </c>
      <c r="C9557" s="54">
        <v>43405</v>
      </c>
      <c r="D9557" s="3" t="str">
        <f>YEAR(Datos_Consumo[[#This Row],[FECHA]])&amp;"-"&amp;MONTH(Datos_Consumo[[#This Row],[FECHA]])</f>
        <v>2018-11</v>
      </c>
    </row>
    <row r="9558" spans="1:4" x14ac:dyDescent="0.25">
      <c r="A9558" t="s">
        <v>3649</v>
      </c>
      <c r="B9558">
        <v>4</v>
      </c>
      <c r="C9558" s="54">
        <v>43435</v>
      </c>
      <c r="D9558" s="3" t="str">
        <f>YEAR(Datos_Consumo[[#This Row],[FECHA]])&amp;"-"&amp;MONTH(Datos_Consumo[[#This Row],[FECHA]])</f>
        <v>2018-12</v>
      </c>
    </row>
    <row r="9559" spans="1:4" x14ac:dyDescent="0.25">
      <c r="A9559" t="s">
        <v>3649</v>
      </c>
      <c r="B9559">
        <v>52</v>
      </c>
      <c r="C9559" s="54">
        <v>43466</v>
      </c>
      <c r="D9559" s="3" t="str">
        <f>YEAR(Datos_Consumo[[#This Row],[FECHA]])&amp;"-"&amp;MONTH(Datos_Consumo[[#This Row],[FECHA]])</f>
        <v>2019-1</v>
      </c>
    </row>
    <row r="9560" spans="1:4" x14ac:dyDescent="0.25">
      <c r="A9560" t="s">
        <v>3650</v>
      </c>
      <c r="B9560">
        <v>135</v>
      </c>
      <c r="C9560" s="54">
        <v>43313</v>
      </c>
      <c r="D9560" s="3" t="str">
        <f>YEAR(Datos_Consumo[[#This Row],[FECHA]])&amp;"-"&amp;MONTH(Datos_Consumo[[#This Row],[FECHA]])</f>
        <v>2018-8</v>
      </c>
    </row>
    <row r="9561" spans="1:4" x14ac:dyDescent="0.25">
      <c r="A9561" t="s">
        <v>3650</v>
      </c>
      <c r="B9561">
        <v>66</v>
      </c>
      <c r="C9561" s="54">
        <v>43344</v>
      </c>
      <c r="D9561" s="3" t="str">
        <f>YEAR(Datos_Consumo[[#This Row],[FECHA]])&amp;"-"&amp;MONTH(Datos_Consumo[[#This Row],[FECHA]])</f>
        <v>2018-9</v>
      </c>
    </row>
    <row r="9562" spans="1:4" x14ac:dyDescent="0.25">
      <c r="A9562" t="s">
        <v>3650</v>
      </c>
      <c r="B9562">
        <v>79</v>
      </c>
      <c r="C9562" s="54">
        <v>43374</v>
      </c>
      <c r="D9562" s="3" t="str">
        <f>YEAR(Datos_Consumo[[#This Row],[FECHA]])&amp;"-"&amp;MONTH(Datos_Consumo[[#This Row],[FECHA]])</f>
        <v>2018-10</v>
      </c>
    </row>
    <row r="9563" spans="1:4" x14ac:dyDescent="0.25">
      <c r="A9563" t="s">
        <v>3650</v>
      </c>
      <c r="B9563">
        <v>94</v>
      </c>
      <c r="C9563" s="54">
        <v>43405</v>
      </c>
      <c r="D9563" s="3" t="str">
        <f>YEAR(Datos_Consumo[[#This Row],[FECHA]])&amp;"-"&amp;MONTH(Datos_Consumo[[#This Row],[FECHA]])</f>
        <v>2018-11</v>
      </c>
    </row>
    <row r="9564" spans="1:4" x14ac:dyDescent="0.25">
      <c r="A9564" t="s">
        <v>3650</v>
      </c>
      <c r="B9564">
        <v>75</v>
      </c>
      <c r="C9564" s="54">
        <v>43435</v>
      </c>
      <c r="D9564" s="3" t="str">
        <f>YEAR(Datos_Consumo[[#This Row],[FECHA]])&amp;"-"&amp;MONTH(Datos_Consumo[[#This Row],[FECHA]])</f>
        <v>2018-12</v>
      </c>
    </row>
    <row r="9565" spans="1:4" x14ac:dyDescent="0.25">
      <c r="A9565" t="s">
        <v>3650</v>
      </c>
      <c r="B9565">
        <v>42</v>
      </c>
      <c r="C9565" s="54">
        <v>43466</v>
      </c>
      <c r="D9565" s="3" t="str">
        <f>YEAR(Datos_Consumo[[#This Row],[FECHA]])&amp;"-"&amp;MONTH(Datos_Consumo[[#This Row],[FECHA]])</f>
        <v>2019-1</v>
      </c>
    </row>
    <row r="9566" spans="1:4" x14ac:dyDescent="0.25">
      <c r="A9566" t="s">
        <v>3651</v>
      </c>
      <c r="B9566">
        <v>56</v>
      </c>
      <c r="C9566" s="54">
        <v>43313</v>
      </c>
      <c r="D9566" s="3" t="str">
        <f>YEAR(Datos_Consumo[[#This Row],[FECHA]])&amp;"-"&amp;MONTH(Datos_Consumo[[#This Row],[FECHA]])</f>
        <v>2018-8</v>
      </c>
    </row>
    <row r="9567" spans="1:4" x14ac:dyDescent="0.25">
      <c r="A9567" t="s">
        <v>3651</v>
      </c>
      <c r="B9567">
        <v>48</v>
      </c>
      <c r="C9567" s="54">
        <v>43344</v>
      </c>
      <c r="D9567" s="3" t="str">
        <f>YEAR(Datos_Consumo[[#This Row],[FECHA]])&amp;"-"&amp;MONTH(Datos_Consumo[[#This Row],[FECHA]])</f>
        <v>2018-9</v>
      </c>
    </row>
    <row r="9568" spans="1:4" x14ac:dyDescent="0.25">
      <c r="A9568" t="s">
        <v>3651</v>
      </c>
      <c r="B9568">
        <v>111</v>
      </c>
      <c r="C9568" s="54">
        <v>43374</v>
      </c>
      <c r="D9568" s="3" t="str">
        <f>YEAR(Datos_Consumo[[#This Row],[FECHA]])&amp;"-"&amp;MONTH(Datos_Consumo[[#This Row],[FECHA]])</f>
        <v>2018-10</v>
      </c>
    </row>
    <row r="9569" spans="1:4" x14ac:dyDescent="0.25">
      <c r="A9569" t="s">
        <v>3651</v>
      </c>
      <c r="B9569">
        <v>95</v>
      </c>
      <c r="C9569" s="54">
        <v>43405</v>
      </c>
      <c r="D9569" s="3" t="str">
        <f>YEAR(Datos_Consumo[[#This Row],[FECHA]])&amp;"-"&amp;MONTH(Datos_Consumo[[#This Row],[FECHA]])</f>
        <v>2018-11</v>
      </c>
    </row>
    <row r="9570" spans="1:4" x14ac:dyDescent="0.25">
      <c r="A9570" t="s">
        <v>3651</v>
      </c>
      <c r="B9570">
        <v>6</v>
      </c>
      <c r="C9570" s="54">
        <v>43435</v>
      </c>
      <c r="D9570" s="3" t="str">
        <f>YEAR(Datos_Consumo[[#This Row],[FECHA]])&amp;"-"&amp;MONTH(Datos_Consumo[[#This Row],[FECHA]])</f>
        <v>2018-12</v>
      </c>
    </row>
    <row r="9571" spans="1:4" x14ac:dyDescent="0.25">
      <c r="A9571" t="s">
        <v>3651</v>
      </c>
      <c r="B9571">
        <v>34</v>
      </c>
      <c r="C9571" s="54">
        <v>43466</v>
      </c>
      <c r="D9571" s="3" t="str">
        <f>YEAR(Datos_Consumo[[#This Row],[FECHA]])&amp;"-"&amp;MONTH(Datos_Consumo[[#This Row],[FECHA]])</f>
        <v>2019-1</v>
      </c>
    </row>
    <row r="9572" spans="1:4" x14ac:dyDescent="0.25">
      <c r="A9572" t="s">
        <v>3652</v>
      </c>
      <c r="B9572">
        <v>13</v>
      </c>
      <c r="C9572" s="54">
        <v>43313</v>
      </c>
      <c r="D9572" s="3" t="str">
        <f>YEAR(Datos_Consumo[[#This Row],[FECHA]])&amp;"-"&amp;MONTH(Datos_Consumo[[#This Row],[FECHA]])</f>
        <v>2018-8</v>
      </c>
    </row>
    <row r="9573" spans="1:4" x14ac:dyDescent="0.25">
      <c r="A9573" t="s">
        <v>3652</v>
      </c>
      <c r="B9573">
        <v>33</v>
      </c>
      <c r="C9573" s="54">
        <v>43344</v>
      </c>
      <c r="D9573" s="3" t="str">
        <f>YEAR(Datos_Consumo[[#This Row],[FECHA]])&amp;"-"&amp;MONTH(Datos_Consumo[[#This Row],[FECHA]])</f>
        <v>2018-9</v>
      </c>
    </row>
    <row r="9574" spans="1:4" x14ac:dyDescent="0.25">
      <c r="A9574" t="s">
        <v>3653</v>
      </c>
      <c r="B9574">
        <v>42</v>
      </c>
      <c r="C9574" s="54">
        <v>43435</v>
      </c>
      <c r="D9574" s="3" t="str">
        <f>YEAR(Datos_Consumo[[#This Row],[FECHA]])&amp;"-"&amp;MONTH(Datos_Consumo[[#This Row],[FECHA]])</f>
        <v>2018-12</v>
      </c>
    </row>
    <row r="9575" spans="1:4" x14ac:dyDescent="0.25">
      <c r="A9575" t="s">
        <v>3653</v>
      </c>
      <c r="B9575">
        <v>119</v>
      </c>
      <c r="C9575" s="54">
        <v>43466</v>
      </c>
      <c r="D9575" s="3" t="str">
        <f>YEAR(Datos_Consumo[[#This Row],[FECHA]])&amp;"-"&amp;MONTH(Datos_Consumo[[#This Row],[FECHA]])</f>
        <v>2019-1</v>
      </c>
    </row>
    <row r="9576" spans="1:4" x14ac:dyDescent="0.25">
      <c r="A9576" t="s">
        <v>3654</v>
      </c>
      <c r="B9576">
        <v>43</v>
      </c>
      <c r="C9576" s="54">
        <v>43313</v>
      </c>
      <c r="D9576" s="3" t="str">
        <f>YEAR(Datos_Consumo[[#This Row],[FECHA]])&amp;"-"&amp;MONTH(Datos_Consumo[[#This Row],[FECHA]])</f>
        <v>2018-8</v>
      </c>
    </row>
    <row r="9577" spans="1:4" x14ac:dyDescent="0.25">
      <c r="A9577" t="s">
        <v>3654</v>
      </c>
      <c r="B9577">
        <v>50</v>
      </c>
      <c r="C9577" s="54">
        <v>43344</v>
      </c>
      <c r="D9577" s="3" t="str">
        <f>YEAR(Datos_Consumo[[#This Row],[FECHA]])&amp;"-"&amp;MONTH(Datos_Consumo[[#This Row],[FECHA]])</f>
        <v>2018-9</v>
      </c>
    </row>
    <row r="9578" spans="1:4" x14ac:dyDescent="0.25">
      <c r="A9578" t="s">
        <v>3654</v>
      </c>
      <c r="B9578">
        <v>51</v>
      </c>
      <c r="C9578" s="54">
        <v>43374</v>
      </c>
      <c r="D9578" s="3" t="str">
        <f>YEAR(Datos_Consumo[[#This Row],[FECHA]])&amp;"-"&amp;MONTH(Datos_Consumo[[#This Row],[FECHA]])</f>
        <v>2018-10</v>
      </c>
    </row>
    <row r="9579" spans="1:4" x14ac:dyDescent="0.25">
      <c r="A9579" t="s">
        <v>3654</v>
      </c>
      <c r="B9579">
        <v>36</v>
      </c>
      <c r="C9579" s="54">
        <v>43405</v>
      </c>
      <c r="D9579" s="3" t="str">
        <f>YEAR(Datos_Consumo[[#This Row],[FECHA]])&amp;"-"&amp;MONTH(Datos_Consumo[[#This Row],[FECHA]])</f>
        <v>2018-11</v>
      </c>
    </row>
    <row r="9580" spans="1:4" x14ac:dyDescent="0.25">
      <c r="A9580" t="s">
        <v>3654</v>
      </c>
      <c r="B9580">
        <v>32</v>
      </c>
      <c r="C9580" s="54">
        <v>43435</v>
      </c>
      <c r="D9580" s="3" t="str">
        <f>YEAR(Datos_Consumo[[#This Row],[FECHA]])&amp;"-"&amp;MONTH(Datos_Consumo[[#This Row],[FECHA]])</f>
        <v>2018-12</v>
      </c>
    </row>
    <row r="9581" spans="1:4" x14ac:dyDescent="0.25">
      <c r="A9581" t="s">
        <v>3654</v>
      </c>
      <c r="B9581">
        <v>41</v>
      </c>
      <c r="C9581" s="54">
        <v>43466</v>
      </c>
      <c r="D9581" s="3" t="str">
        <f>YEAR(Datos_Consumo[[#This Row],[FECHA]])&amp;"-"&amp;MONTH(Datos_Consumo[[#This Row],[FECHA]])</f>
        <v>2019-1</v>
      </c>
    </row>
    <row r="9582" spans="1:4" x14ac:dyDescent="0.25">
      <c r="A9582" t="s">
        <v>3655</v>
      </c>
      <c r="B9582">
        <v>58</v>
      </c>
      <c r="C9582" s="54">
        <v>43435</v>
      </c>
      <c r="D9582" s="3" t="str">
        <f>YEAR(Datos_Consumo[[#This Row],[FECHA]])&amp;"-"&amp;MONTH(Datos_Consumo[[#This Row],[FECHA]])</f>
        <v>2018-12</v>
      </c>
    </row>
    <row r="9583" spans="1:4" x14ac:dyDescent="0.25">
      <c r="A9583" t="s">
        <v>3655</v>
      </c>
      <c r="B9583">
        <v>59</v>
      </c>
      <c r="C9583" s="54">
        <v>43466</v>
      </c>
      <c r="D9583" s="3" t="str">
        <f>YEAR(Datos_Consumo[[#This Row],[FECHA]])&amp;"-"&amp;MONTH(Datos_Consumo[[#This Row],[FECHA]])</f>
        <v>2019-1</v>
      </c>
    </row>
    <row r="9584" spans="1:4" x14ac:dyDescent="0.25">
      <c r="A9584" t="s">
        <v>3656</v>
      </c>
      <c r="B9584">
        <v>117</v>
      </c>
      <c r="C9584" s="54">
        <v>43313</v>
      </c>
      <c r="D9584" s="3" t="str">
        <f>YEAR(Datos_Consumo[[#This Row],[FECHA]])&amp;"-"&amp;MONTH(Datos_Consumo[[#This Row],[FECHA]])</f>
        <v>2018-8</v>
      </c>
    </row>
    <row r="9585" spans="1:4" x14ac:dyDescent="0.25">
      <c r="A9585" t="s">
        <v>3656</v>
      </c>
      <c r="B9585">
        <v>31</v>
      </c>
      <c r="C9585" s="54">
        <v>43344</v>
      </c>
      <c r="D9585" s="3" t="str">
        <f>YEAR(Datos_Consumo[[#This Row],[FECHA]])&amp;"-"&amp;MONTH(Datos_Consumo[[#This Row],[FECHA]])</f>
        <v>2018-9</v>
      </c>
    </row>
    <row r="9586" spans="1:4" x14ac:dyDescent="0.25">
      <c r="A9586" t="s">
        <v>3656</v>
      </c>
      <c r="B9586">
        <v>34</v>
      </c>
      <c r="C9586" s="54">
        <v>43374</v>
      </c>
      <c r="D9586" s="3" t="str">
        <f>YEAR(Datos_Consumo[[#This Row],[FECHA]])&amp;"-"&amp;MONTH(Datos_Consumo[[#This Row],[FECHA]])</f>
        <v>2018-10</v>
      </c>
    </row>
    <row r="9587" spans="1:4" x14ac:dyDescent="0.25">
      <c r="A9587" t="s">
        <v>3656</v>
      </c>
      <c r="B9587">
        <v>110</v>
      </c>
      <c r="C9587" s="54">
        <v>43405</v>
      </c>
      <c r="D9587" s="3" t="str">
        <f>YEAR(Datos_Consumo[[#This Row],[FECHA]])&amp;"-"&amp;MONTH(Datos_Consumo[[#This Row],[FECHA]])</f>
        <v>2018-11</v>
      </c>
    </row>
    <row r="9588" spans="1:4" x14ac:dyDescent="0.25">
      <c r="A9588" t="s">
        <v>3656</v>
      </c>
      <c r="B9588">
        <v>106</v>
      </c>
      <c r="C9588" s="54">
        <v>43435</v>
      </c>
      <c r="D9588" s="3" t="str">
        <f>YEAR(Datos_Consumo[[#This Row],[FECHA]])&amp;"-"&amp;MONTH(Datos_Consumo[[#This Row],[FECHA]])</f>
        <v>2018-12</v>
      </c>
    </row>
    <row r="9589" spans="1:4" x14ac:dyDescent="0.25">
      <c r="A9589" t="s">
        <v>3656</v>
      </c>
      <c r="B9589">
        <v>48</v>
      </c>
      <c r="C9589" s="54">
        <v>43466</v>
      </c>
      <c r="D9589" s="3" t="str">
        <f>YEAR(Datos_Consumo[[#This Row],[FECHA]])&amp;"-"&amp;MONTH(Datos_Consumo[[#This Row],[FECHA]])</f>
        <v>2019-1</v>
      </c>
    </row>
    <row r="9590" spans="1:4" x14ac:dyDescent="0.25">
      <c r="A9590" t="s">
        <v>3657</v>
      </c>
      <c r="B9590">
        <v>39</v>
      </c>
      <c r="C9590" s="54">
        <v>43313</v>
      </c>
      <c r="D9590" s="3" t="str">
        <f>YEAR(Datos_Consumo[[#This Row],[FECHA]])&amp;"-"&amp;MONTH(Datos_Consumo[[#This Row],[FECHA]])</f>
        <v>2018-8</v>
      </c>
    </row>
    <row r="9591" spans="1:4" x14ac:dyDescent="0.25">
      <c r="A9591" t="s">
        <v>3657</v>
      </c>
      <c r="B9591">
        <v>81</v>
      </c>
      <c r="C9591" s="54">
        <v>43344</v>
      </c>
      <c r="D9591" s="3" t="str">
        <f>YEAR(Datos_Consumo[[#This Row],[FECHA]])&amp;"-"&amp;MONTH(Datos_Consumo[[#This Row],[FECHA]])</f>
        <v>2018-9</v>
      </c>
    </row>
    <row r="9592" spans="1:4" x14ac:dyDescent="0.25">
      <c r="A9592" t="s">
        <v>3657</v>
      </c>
      <c r="B9592">
        <v>61</v>
      </c>
      <c r="C9592" s="54">
        <v>43374</v>
      </c>
      <c r="D9592" s="3" t="str">
        <f>YEAR(Datos_Consumo[[#This Row],[FECHA]])&amp;"-"&amp;MONTH(Datos_Consumo[[#This Row],[FECHA]])</f>
        <v>2018-10</v>
      </c>
    </row>
    <row r="9593" spans="1:4" x14ac:dyDescent="0.25">
      <c r="A9593" t="s">
        <v>3657</v>
      </c>
      <c r="B9593">
        <v>11</v>
      </c>
      <c r="C9593" s="54">
        <v>43405</v>
      </c>
      <c r="D9593" s="3" t="str">
        <f>YEAR(Datos_Consumo[[#This Row],[FECHA]])&amp;"-"&amp;MONTH(Datos_Consumo[[#This Row],[FECHA]])</f>
        <v>2018-11</v>
      </c>
    </row>
    <row r="9594" spans="1:4" x14ac:dyDescent="0.25">
      <c r="A9594" t="s">
        <v>3658</v>
      </c>
      <c r="B9594">
        <v>1</v>
      </c>
      <c r="C9594" s="54">
        <v>43374</v>
      </c>
      <c r="D9594" s="3" t="str">
        <f>YEAR(Datos_Consumo[[#This Row],[FECHA]])&amp;"-"&amp;MONTH(Datos_Consumo[[#This Row],[FECHA]])</f>
        <v>2018-10</v>
      </c>
    </row>
    <row r="9595" spans="1:4" x14ac:dyDescent="0.25">
      <c r="A9595" t="s">
        <v>3658</v>
      </c>
      <c r="B9595">
        <v>10</v>
      </c>
      <c r="C9595" s="54">
        <v>43405</v>
      </c>
      <c r="D9595" s="3" t="str">
        <f>YEAR(Datos_Consumo[[#This Row],[FECHA]])&amp;"-"&amp;MONTH(Datos_Consumo[[#This Row],[FECHA]])</f>
        <v>2018-11</v>
      </c>
    </row>
    <row r="9596" spans="1:4" x14ac:dyDescent="0.25">
      <c r="A9596" t="s">
        <v>3658</v>
      </c>
      <c r="B9596">
        <v>6</v>
      </c>
      <c r="C9596" s="54">
        <v>43466</v>
      </c>
      <c r="D9596" s="3" t="str">
        <f>YEAR(Datos_Consumo[[#This Row],[FECHA]])&amp;"-"&amp;MONTH(Datos_Consumo[[#This Row],[FECHA]])</f>
        <v>2019-1</v>
      </c>
    </row>
    <row r="9597" spans="1:4" x14ac:dyDescent="0.25">
      <c r="A9597" t="s">
        <v>3659</v>
      </c>
      <c r="B9597">
        <v>14</v>
      </c>
      <c r="C9597" s="54">
        <v>43435</v>
      </c>
      <c r="D9597" s="3" t="str">
        <f>YEAR(Datos_Consumo[[#This Row],[FECHA]])&amp;"-"&amp;MONTH(Datos_Consumo[[#This Row],[FECHA]])</f>
        <v>2018-12</v>
      </c>
    </row>
    <row r="9598" spans="1:4" x14ac:dyDescent="0.25">
      <c r="A9598" t="s">
        <v>3659</v>
      </c>
      <c r="B9598">
        <v>14</v>
      </c>
      <c r="C9598" s="54">
        <v>43466</v>
      </c>
      <c r="D9598" s="3" t="str">
        <f>YEAR(Datos_Consumo[[#This Row],[FECHA]])&amp;"-"&amp;MONTH(Datos_Consumo[[#This Row],[FECHA]])</f>
        <v>2019-1</v>
      </c>
    </row>
    <row r="9599" spans="1:4" x14ac:dyDescent="0.25">
      <c r="A9599" t="s">
        <v>3660</v>
      </c>
      <c r="B9599">
        <v>4</v>
      </c>
      <c r="C9599" s="54">
        <v>43313</v>
      </c>
      <c r="D9599" s="3" t="str">
        <f>YEAR(Datos_Consumo[[#This Row],[FECHA]])&amp;"-"&amp;MONTH(Datos_Consumo[[#This Row],[FECHA]])</f>
        <v>2018-8</v>
      </c>
    </row>
    <row r="9600" spans="1:4" x14ac:dyDescent="0.25">
      <c r="A9600" t="s">
        <v>3660</v>
      </c>
      <c r="B9600">
        <v>5</v>
      </c>
      <c r="C9600" s="54">
        <v>43344</v>
      </c>
      <c r="D9600" s="3" t="str">
        <f>YEAR(Datos_Consumo[[#This Row],[FECHA]])&amp;"-"&amp;MONTH(Datos_Consumo[[#This Row],[FECHA]])</f>
        <v>2018-9</v>
      </c>
    </row>
    <row r="9601" spans="1:4" x14ac:dyDescent="0.25">
      <c r="A9601" t="s">
        <v>3660</v>
      </c>
      <c r="B9601">
        <v>10</v>
      </c>
      <c r="C9601" s="54">
        <v>43405</v>
      </c>
      <c r="D9601" s="3" t="str">
        <f>YEAR(Datos_Consumo[[#This Row],[FECHA]])&amp;"-"&amp;MONTH(Datos_Consumo[[#This Row],[FECHA]])</f>
        <v>2018-11</v>
      </c>
    </row>
    <row r="9602" spans="1:4" x14ac:dyDescent="0.25">
      <c r="A9602" t="s">
        <v>3660</v>
      </c>
      <c r="B9602">
        <v>10</v>
      </c>
      <c r="C9602" s="54">
        <v>43435</v>
      </c>
      <c r="D9602" s="3" t="str">
        <f>YEAR(Datos_Consumo[[#This Row],[FECHA]])&amp;"-"&amp;MONTH(Datos_Consumo[[#This Row],[FECHA]])</f>
        <v>2018-12</v>
      </c>
    </row>
    <row r="9603" spans="1:4" x14ac:dyDescent="0.25">
      <c r="A9603" t="s">
        <v>3660</v>
      </c>
      <c r="B9603">
        <v>11</v>
      </c>
      <c r="C9603" s="54">
        <v>43466</v>
      </c>
      <c r="D9603" s="3" t="str">
        <f>YEAR(Datos_Consumo[[#This Row],[FECHA]])&amp;"-"&amp;MONTH(Datos_Consumo[[#This Row],[FECHA]])</f>
        <v>2019-1</v>
      </c>
    </row>
    <row r="9604" spans="1:4" x14ac:dyDescent="0.25">
      <c r="A9604" t="s">
        <v>3661</v>
      </c>
      <c r="B9604">
        <v>70</v>
      </c>
      <c r="C9604" s="54">
        <v>43313</v>
      </c>
      <c r="D9604" s="3" t="str">
        <f>YEAR(Datos_Consumo[[#This Row],[FECHA]])&amp;"-"&amp;MONTH(Datos_Consumo[[#This Row],[FECHA]])</f>
        <v>2018-8</v>
      </c>
    </row>
    <row r="9605" spans="1:4" x14ac:dyDescent="0.25">
      <c r="A9605" t="s">
        <v>3661</v>
      </c>
      <c r="B9605">
        <v>39</v>
      </c>
      <c r="C9605" s="54">
        <v>43344</v>
      </c>
      <c r="D9605" s="3" t="str">
        <f>YEAR(Datos_Consumo[[#This Row],[FECHA]])&amp;"-"&amp;MONTH(Datos_Consumo[[#This Row],[FECHA]])</f>
        <v>2018-9</v>
      </c>
    </row>
    <row r="9606" spans="1:4" x14ac:dyDescent="0.25">
      <c r="A9606" t="s">
        <v>3661</v>
      </c>
      <c r="B9606">
        <v>32</v>
      </c>
      <c r="C9606" s="54">
        <v>43374</v>
      </c>
      <c r="D9606" s="3" t="str">
        <f>YEAR(Datos_Consumo[[#This Row],[FECHA]])&amp;"-"&amp;MONTH(Datos_Consumo[[#This Row],[FECHA]])</f>
        <v>2018-10</v>
      </c>
    </row>
    <row r="9607" spans="1:4" x14ac:dyDescent="0.25">
      <c r="A9607" t="s">
        <v>3661</v>
      </c>
      <c r="B9607">
        <v>73</v>
      </c>
      <c r="C9607" s="54">
        <v>43405</v>
      </c>
      <c r="D9607" s="3" t="str">
        <f>YEAR(Datos_Consumo[[#This Row],[FECHA]])&amp;"-"&amp;MONTH(Datos_Consumo[[#This Row],[FECHA]])</f>
        <v>2018-11</v>
      </c>
    </row>
    <row r="9608" spans="1:4" x14ac:dyDescent="0.25">
      <c r="A9608" t="s">
        <v>3661</v>
      </c>
      <c r="B9608">
        <v>34</v>
      </c>
      <c r="C9608" s="54">
        <v>43435</v>
      </c>
      <c r="D9608" s="3" t="str">
        <f>YEAR(Datos_Consumo[[#This Row],[FECHA]])&amp;"-"&amp;MONTH(Datos_Consumo[[#This Row],[FECHA]])</f>
        <v>2018-12</v>
      </c>
    </row>
    <row r="9609" spans="1:4" x14ac:dyDescent="0.25">
      <c r="A9609" t="s">
        <v>3661</v>
      </c>
      <c r="B9609">
        <v>48</v>
      </c>
      <c r="C9609" s="54">
        <v>43466</v>
      </c>
      <c r="D9609" s="3" t="str">
        <f>YEAR(Datos_Consumo[[#This Row],[FECHA]])&amp;"-"&amp;MONTH(Datos_Consumo[[#This Row],[FECHA]])</f>
        <v>2019-1</v>
      </c>
    </row>
    <row r="9610" spans="1:4" x14ac:dyDescent="0.25">
      <c r="A9610" t="s">
        <v>3662</v>
      </c>
      <c r="B9610">
        <v>1</v>
      </c>
      <c r="C9610" s="54">
        <v>43313</v>
      </c>
      <c r="D9610" s="3" t="str">
        <f>YEAR(Datos_Consumo[[#This Row],[FECHA]])&amp;"-"&amp;MONTH(Datos_Consumo[[#This Row],[FECHA]])</f>
        <v>2018-8</v>
      </c>
    </row>
    <row r="9611" spans="1:4" x14ac:dyDescent="0.25">
      <c r="A9611" t="s">
        <v>3662</v>
      </c>
      <c r="B9611">
        <v>2</v>
      </c>
      <c r="C9611" s="54">
        <v>43344</v>
      </c>
      <c r="D9611" s="3" t="str">
        <f>YEAR(Datos_Consumo[[#This Row],[FECHA]])&amp;"-"&amp;MONTH(Datos_Consumo[[#This Row],[FECHA]])</f>
        <v>2018-9</v>
      </c>
    </row>
    <row r="9612" spans="1:4" x14ac:dyDescent="0.25">
      <c r="A9612" t="s">
        <v>3662</v>
      </c>
      <c r="B9612">
        <v>18</v>
      </c>
      <c r="C9612" s="54">
        <v>43374</v>
      </c>
      <c r="D9612" s="3" t="str">
        <f>YEAR(Datos_Consumo[[#This Row],[FECHA]])&amp;"-"&amp;MONTH(Datos_Consumo[[#This Row],[FECHA]])</f>
        <v>2018-10</v>
      </c>
    </row>
    <row r="9613" spans="1:4" x14ac:dyDescent="0.25">
      <c r="A9613" t="s">
        <v>3662</v>
      </c>
      <c r="B9613">
        <v>42</v>
      </c>
      <c r="C9613" s="54">
        <v>43405</v>
      </c>
      <c r="D9613" s="3" t="str">
        <f>YEAR(Datos_Consumo[[#This Row],[FECHA]])&amp;"-"&amp;MONTH(Datos_Consumo[[#This Row],[FECHA]])</f>
        <v>2018-11</v>
      </c>
    </row>
    <row r="9614" spans="1:4" x14ac:dyDescent="0.25">
      <c r="A9614" t="s">
        <v>3662</v>
      </c>
      <c r="B9614">
        <v>22</v>
      </c>
      <c r="C9614" s="54">
        <v>43435</v>
      </c>
      <c r="D9614" s="3" t="str">
        <f>YEAR(Datos_Consumo[[#This Row],[FECHA]])&amp;"-"&amp;MONTH(Datos_Consumo[[#This Row],[FECHA]])</f>
        <v>2018-12</v>
      </c>
    </row>
    <row r="9615" spans="1:4" x14ac:dyDescent="0.25">
      <c r="A9615" t="s">
        <v>3662</v>
      </c>
      <c r="B9615">
        <v>1</v>
      </c>
      <c r="C9615" s="54">
        <v>43466</v>
      </c>
      <c r="D9615" s="3" t="str">
        <f>YEAR(Datos_Consumo[[#This Row],[FECHA]])&amp;"-"&amp;MONTH(Datos_Consumo[[#This Row],[FECHA]])</f>
        <v>2019-1</v>
      </c>
    </row>
    <row r="9616" spans="1:4" x14ac:dyDescent="0.25">
      <c r="A9616" t="s">
        <v>3663</v>
      </c>
      <c r="B9616">
        <v>35</v>
      </c>
      <c r="C9616" s="54">
        <v>43313</v>
      </c>
      <c r="D9616" s="3" t="str">
        <f>YEAR(Datos_Consumo[[#This Row],[FECHA]])&amp;"-"&amp;MONTH(Datos_Consumo[[#This Row],[FECHA]])</f>
        <v>2018-8</v>
      </c>
    </row>
    <row r="9617" spans="1:4" x14ac:dyDescent="0.25">
      <c r="A9617" t="s">
        <v>3663</v>
      </c>
      <c r="B9617">
        <v>8</v>
      </c>
      <c r="C9617" s="54">
        <v>43344</v>
      </c>
      <c r="D9617" s="3" t="str">
        <f>YEAR(Datos_Consumo[[#This Row],[FECHA]])&amp;"-"&amp;MONTH(Datos_Consumo[[#This Row],[FECHA]])</f>
        <v>2018-9</v>
      </c>
    </row>
    <row r="9618" spans="1:4" x14ac:dyDescent="0.25">
      <c r="A9618" t="s">
        <v>3663</v>
      </c>
      <c r="B9618">
        <v>34</v>
      </c>
      <c r="C9618" s="54">
        <v>43374</v>
      </c>
      <c r="D9618" s="3" t="str">
        <f>YEAR(Datos_Consumo[[#This Row],[FECHA]])&amp;"-"&amp;MONTH(Datos_Consumo[[#This Row],[FECHA]])</f>
        <v>2018-10</v>
      </c>
    </row>
    <row r="9619" spans="1:4" x14ac:dyDescent="0.25">
      <c r="A9619" t="s">
        <v>3663</v>
      </c>
      <c r="B9619">
        <v>20</v>
      </c>
      <c r="C9619" s="54">
        <v>43405</v>
      </c>
      <c r="D9619" s="3" t="str">
        <f>YEAR(Datos_Consumo[[#This Row],[FECHA]])&amp;"-"&amp;MONTH(Datos_Consumo[[#This Row],[FECHA]])</f>
        <v>2018-11</v>
      </c>
    </row>
    <row r="9620" spans="1:4" x14ac:dyDescent="0.25">
      <c r="A9620" t="s">
        <v>3663</v>
      </c>
      <c r="B9620">
        <v>10</v>
      </c>
      <c r="C9620" s="54">
        <v>43435</v>
      </c>
      <c r="D9620" s="3" t="str">
        <f>YEAR(Datos_Consumo[[#This Row],[FECHA]])&amp;"-"&amp;MONTH(Datos_Consumo[[#This Row],[FECHA]])</f>
        <v>2018-12</v>
      </c>
    </row>
    <row r="9621" spans="1:4" x14ac:dyDescent="0.25">
      <c r="A9621" t="s">
        <v>3663</v>
      </c>
      <c r="B9621">
        <v>17</v>
      </c>
      <c r="C9621" s="54">
        <v>43466</v>
      </c>
      <c r="D9621" s="3" t="str">
        <f>YEAR(Datos_Consumo[[#This Row],[FECHA]])&amp;"-"&amp;MONTH(Datos_Consumo[[#This Row],[FECHA]])</f>
        <v>2019-1</v>
      </c>
    </row>
    <row r="9622" spans="1:4" x14ac:dyDescent="0.25">
      <c r="A9622" t="s">
        <v>3664</v>
      </c>
      <c r="B9622">
        <v>30</v>
      </c>
      <c r="C9622" s="54">
        <v>43313</v>
      </c>
      <c r="D9622" s="3" t="str">
        <f>YEAR(Datos_Consumo[[#This Row],[FECHA]])&amp;"-"&amp;MONTH(Datos_Consumo[[#This Row],[FECHA]])</f>
        <v>2018-8</v>
      </c>
    </row>
    <row r="9623" spans="1:4" x14ac:dyDescent="0.25">
      <c r="A9623" t="s">
        <v>3664</v>
      </c>
      <c r="B9623">
        <v>7</v>
      </c>
      <c r="C9623" s="54">
        <v>43435</v>
      </c>
      <c r="D9623" s="3" t="str">
        <f>YEAR(Datos_Consumo[[#This Row],[FECHA]])&amp;"-"&amp;MONTH(Datos_Consumo[[#This Row],[FECHA]])</f>
        <v>2018-12</v>
      </c>
    </row>
    <row r="9624" spans="1:4" x14ac:dyDescent="0.25">
      <c r="A9624" t="s">
        <v>3664</v>
      </c>
      <c r="B9624">
        <v>18</v>
      </c>
      <c r="C9624" s="54">
        <v>43466</v>
      </c>
      <c r="D9624" s="3" t="str">
        <f>YEAR(Datos_Consumo[[#This Row],[FECHA]])&amp;"-"&amp;MONTH(Datos_Consumo[[#This Row],[FECHA]])</f>
        <v>2019-1</v>
      </c>
    </row>
    <row r="9625" spans="1:4" x14ac:dyDescent="0.25">
      <c r="A9625" t="s">
        <v>3665</v>
      </c>
      <c r="B9625">
        <v>15</v>
      </c>
      <c r="C9625" s="54">
        <v>43374</v>
      </c>
      <c r="D9625" s="3" t="str">
        <f>YEAR(Datos_Consumo[[#This Row],[FECHA]])&amp;"-"&amp;MONTH(Datos_Consumo[[#This Row],[FECHA]])</f>
        <v>2018-10</v>
      </c>
    </row>
    <row r="9626" spans="1:4" x14ac:dyDescent="0.25">
      <c r="A9626" t="s">
        <v>3665</v>
      </c>
      <c r="B9626">
        <v>4</v>
      </c>
      <c r="C9626" s="54">
        <v>43405</v>
      </c>
      <c r="D9626" s="3" t="str">
        <f>YEAR(Datos_Consumo[[#This Row],[FECHA]])&amp;"-"&amp;MONTH(Datos_Consumo[[#This Row],[FECHA]])</f>
        <v>2018-11</v>
      </c>
    </row>
    <row r="9627" spans="1:4" x14ac:dyDescent="0.25">
      <c r="A9627" t="s">
        <v>3665</v>
      </c>
      <c r="B9627">
        <v>31</v>
      </c>
      <c r="C9627" s="54">
        <v>43435</v>
      </c>
      <c r="D9627" s="3" t="str">
        <f>YEAR(Datos_Consumo[[#This Row],[FECHA]])&amp;"-"&amp;MONTH(Datos_Consumo[[#This Row],[FECHA]])</f>
        <v>2018-12</v>
      </c>
    </row>
    <row r="9628" spans="1:4" x14ac:dyDescent="0.25">
      <c r="A9628" t="s">
        <v>3665</v>
      </c>
      <c r="B9628">
        <v>10</v>
      </c>
      <c r="C9628" s="54">
        <v>43466</v>
      </c>
      <c r="D9628" s="3" t="str">
        <f>YEAR(Datos_Consumo[[#This Row],[FECHA]])&amp;"-"&amp;MONTH(Datos_Consumo[[#This Row],[FECHA]])</f>
        <v>2019-1</v>
      </c>
    </row>
    <row r="9629" spans="1:4" x14ac:dyDescent="0.25">
      <c r="A9629" t="s">
        <v>3666</v>
      </c>
      <c r="B9629">
        <v>10</v>
      </c>
      <c r="C9629" s="54">
        <v>43313</v>
      </c>
      <c r="D9629" s="3" t="str">
        <f>YEAR(Datos_Consumo[[#This Row],[FECHA]])&amp;"-"&amp;MONTH(Datos_Consumo[[#This Row],[FECHA]])</f>
        <v>2018-8</v>
      </c>
    </row>
    <row r="9630" spans="1:4" x14ac:dyDescent="0.25">
      <c r="A9630" t="s">
        <v>3666</v>
      </c>
      <c r="B9630">
        <v>5</v>
      </c>
      <c r="C9630" s="54">
        <v>43344</v>
      </c>
      <c r="D9630" s="3" t="str">
        <f>YEAR(Datos_Consumo[[#This Row],[FECHA]])&amp;"-"&amp;MONTH(Datos_Consumo[[#This Row],[FECHA]])</f>
        <v>2018-9</v>
      </c>
    </row>
    <row r="9631" spans="1:4" x14ac:dyDescent="0.25">
      <c r="A9631" t="s">
        <v>3666</v>
      </c>
      <c r="B9631">
        <v>5</v>
      </c>
      <c r="C9631" s="54">
        <v>43374</v>
      </c>
      <c r="D9631" s="3" t="str">
        <f>YEAR(Datos_Consumo[[#This Row],[FECHA]])&amp;"-"&amp;MONTH(Datos_Consumo[[#This Row],[FECHA]])</f>
        <v>2018-10</v>
      </c>
    </row>
    <row r="9632" spans="1:4" x14ac:dyDescent="0.25">
      <c r="A9632" t="s">
        <v>3666</v>
      </c>
      <c r="B9632">
        <v>10</v>
      </c>
      <c r="C9632" s="54">
        <v>43405</v>
      </c>
      <c r="D9632" s="3" t="str">
        <f>YEAR(Datos_Consumo[[#This Row],[FECHA]])&amp;"-"&amp;MONTH(Datos_Consumo[[#This Row],[FECHA]])</f>
        <v>2018-11</v>
      </c>
    </row>
    <row r="9633" spans="1:4" x14ac:dyDescent="0.25">
      <c r="A9633" t="s">
        <v>3666</v>
      </c>
      <c r="B9633">
        <v>5</v>
      </c>
      <c r="C9633" s="54">
        <v>43435</v>
      </c>
      <c r="D9633" s="3" t="str">
        <f>YEAR(Datos_Consumo[[#This Row],[FECHA]])&amp;"-"&amp;MONTH(Datos_Consumo[[#This Row],[FECHA]])</f>
        <v>2018-12</v>
      </c>
    </row>
    <row r="9634" spans="1:4" x14ac:dyDescent="0.25">
      <c r="A9634" t="s">
        <v>3666</v>
      </c>
      <c r="B9634">
        <v>3</v>
      </c>
      <c r="C9634" s="54">
        <v>43466</v>
      </c>
      <c r="D9634" s="3" t="str">
        <f>YEAR(Datos_Consumo[[#This Row],[FECHA]])&amp;"-"&amp;MONTH(Datos_Consumo[[#This Row],[FECHA]])</f>
        <v>2019-1</v>
      </c>
    </row>
    <row r="9635" spans="1:4" x14ac:dyDescent="0.25">
      <c r="A9635" t="s">
        <v>3667</v>
      </c>
      <c r="B9635">
        <v>153</v>
      </c>
      <c r="C9635" s="54">
        <v>43313</v>
      </c>
      <c r="D9635" s="3" t="str">
        <f>YEAR(Datos_Consumo[[#This Row],[FECHA]])&amp;"-"&amp;MONTH(Datos_Consumo[[#This Row],[FECHA]])</f>
        <v>2018-8</v>
      </c>
    </row>
    <row r="9636" spans="1:4" x14ac:dyDescent="0.25">
      <c r="A9636" t="s">
        <v>3667</v>
      </c>
      <c r="B9636">
        <v>30</v>
      </c>
      <c r="C9636" s="54">
        <v>43344</v>
      </c>
      <c r="D9636" s="3" t="str">
        <f>YEAR(Datos_Consumo[[#This Row],[FECHA]])&amp;"-"&amp;MONTH(Datos_Consumo[[#This Row],[FECHA]])</f>
        <v>2018-9</v>
      </c>
    </row>
    <row r="9637" spans="1:4" x14ac:dyDescent="0.25">
      <c r="A9637" t="s">
        <v>3667</v>
      </c>
      <c r="B9637">
        <v>76</v>
      </c>
      <c r="C9637" s="54">
        <v>43374</v>
      </c>
      <c r="D9637" s="3" t="str">
        <f>YEAR(Datos_Consumo[[#This Row],[FECHA]])&amp;"-"&amp;MONTH(Datos_Consumo[[#This Row],[FECHA]])</f>
        <v>2018-10</v>
      </c>
    </row>
    <row r="9638" spans="1:4" x14ac:dyDescent="0.25">
      <c r="A9638" t="s">
        <v>3667</v>
      </c>
      <c r="B9638">
        <v>185</v>
      </c>
      <c r="C9638" s="54">
        <v>43405</v>
      </c>
      <c r="D9638" s="3" t="str">
        <f>YEAR(Datos_Consumo[[#This Row],[FECHA]])&amp;"-"&amp;MONTH(Datos_Consumo[[#This Row],[FECHA]])</f>
        <v>2018-11</v>
      </c>
    </row>
    <row r="9639" spans="1:4" x14ac:dyDescent="0.25">
      <c r="A9639" t="s">
        <v>3667</v>
      </c>
      <c r="B9639">
        <v>59</v>
      </c>
      <c r="C9639" s="54">
        <v>43435</v>
      </c>
      <c r="D9639" s="3" t="str">
        <f>YEAR(Datos_Consumo[[#This Row],[FECHA]])&amp;"-"&amp;MONTH(Datos_Consumo[[#This Row],[FECHA]])</f>
        <v>2018-12</v>
      </c>
    </row>
    <row r="9640" spans="1:4" x14ac:dyDescent="0.25">
      <c r="A9640" t="s">
        <v>3667</v>
      </c>
      <c r="B9640">
        <v>70</v>
      </c>
      <c r="C9640" s="54">
        <v>43466</v>
      </c>
      <c r="D9640" s="3" t="str">
        <f>YEAR(Datos_Consumo[[#This Row],[FECHA]])&amp;"-"&amp;MONTH(Datos_Consumo[[#This Row],[FECHA]])</f>
        <v>2019-1</v>
      </c>
    </row>
    <row r="9641" spans="1:4" x14ac:dyDescent="0.25">
      <c r="A9641" t="s">
        <v>3668</v>
      </c>
      <c r="B9641">
        <v>121</v>
      </c>
      <c r="C9641" s="54">
        <v>43313</v>
      </c>
      <c r="D9641" s="3" t="str">
        <f>YEAR(Datos_Consumo[[#This Row],[FECHA]])&amp;"-"&amp;MONTH(Datos_Consumo[[#This Row],[FECHA]])</f>
        <v>2018-8</v>
      </c>
    </row>
    <row r="9642" spans="1:4" x14ac:dyDescent="0.25">
      <c r="A9642" t="s">
        <v>3668</v>
      </c>
      <c r="B9642">
        <v>30</v>
      </c>
      <c r="C9642" s="54">
        <v>43344</v>
      </c>
      <c r="D9642" s="3" t="str">
        <f>YEAR(Datos_Consumo[[#This Row],[FECHA]])&amp;"-"&amp;MONTH(Datos_Consumo[[#This Row],[FECHA]])</f>
        <v>2018-9</v>
      </c>
    </row>
    <row r="9643" spans="1:4" x14ac:dyDescent="0.25">
      <c r="A9643" t="s">
        <v>3668</v>
      </c>
      <c r="B9643">
        <v>63</v>
      </c>
      <c r="C9643" s="54">
        <v>43374</v>
      </c>
      <c r="D9643" s="3" t="str">
        <f>YEAR(Datos_Consumo[[#This Row],[FECHA]])&amp;"-"&amp;MONTH(Datos_Consumo[[#This Row],[FECHA]])</f>
        <v>2018-10</v>
      </c>
    </row>
    <row r="9644" spans="1:4" x14ac:dyDescent="0.25">
      <c r="A9644" t="s">
        <v>3668</v>
      </c>
      <c r="B9644">
        <v>182</v>
      </c>
      <c r="C9644" s="54">
        <v>43405</v>
      </c>
      <c r="D9644" s="3" t="str">
        <f>YEAR(Datos_Consumo[[#This Row],[FECHA]])&amp;"-"&amp;MONTH(Datos_Consumo[[#This Row],[FECHA]])</f>
        <v>2018-11</v>
      </c>
    </row>
    <row r="9645" spans="1:4" x14ac:dyDescent="0.25">
      <c r="A9645" t="s">
        <v>3668</v>
      </c>
      <c r="B9645">
        <v>95</v>
      </c>
      <c r="C9645" s="54">
        <v>43435</v>
      </c>
      <c r="D9645" s="3" t="str">
        <f>YEAR(Datos_Consumo[[#This Row],[FECHA]])&amp;"-"&amp;MONTH(Datos_Consumo[[#This Row],[FECHA]])</f>
        <v>2018-12</v>
      </c>
    </row>
    <row r="9646" spans="1:4" x14ac:dyDescent="0.25">
      <c r="A9646" t="s">
        <v>3668</v>
      </c>
      <c r="B9646">
        <v>60</v>
      </c>
      <c r="C9646" s="54">
        <v>43466</v>
      </c>
      <c r="D9646" s="3" t="str">
        <f>YEAR(Datos_Consumo[[#This Row],[FECHA]])&amp;"-"&amp;MONTH(Datos_Consumo[[#This Row],[FECHA]])</f>
        <v>2019-1</v>
      </c>
    </row>
    <row r="9647" spans="1:4" x14ac:dyDescent="0.25">
      <c r="A9647" t="s">
        <v>3669</v>
      </c>
      <c r="B9647">
        <v>360</v>
      </c>
      <c r="C9647" s="54">
        <v>43313</v>
      </c>
      <c r="D9647" s="3" t="str">
        <f>YEAR(Datos_Consumo[[#This Row],[FECHA]])&amp;"-"&amp;MONTH(Datos_Consumo[[#This Row],[FECHA]])</f>
        <v>2018-8</v>
      </c>
    </row>
    <row r="9648" spans="1:4" x14ac:dyDescent="0.25">
      <c r="A9648" t="s">
        <v>3669</v>
      </c>
      <c r="B9648">
        <v>1</v>
      </c>
      <c r="C9648" s="54">
        <v>43374</v>
      </c>
      <c r="D9648" s="3" t="str">
        <f>YEAR(Datos_Consumo[[#This Row],[FECHA]])&amp;"-"&amp;MONTH(Datos_Consumo[[#This Row],[FECHA]])</f>
        <v>2018-10</v>
      </c>
    </row>
    <row r="9649" spans="1:4" x14ac:dyDescent="0.25">
      <c r="A9649" t="s">
        <v>3669</v>
      </c>
      <c r="B9649">
        <v>30</v>
      </c>
      <c r="C9649" s="54">
        <v>43435</v>
      </c>
      <c r="D9649" s="3" t="str">
        <f>YEAR(Datos_Consumo[[#This Row],[FECHA]])&amp;"-"&amp;MONTH(Datos_Consumo[[#This Row],[FECHA]])</f>
        <v>2018-12</v>
      </c>
    </row>
    <row r="9650" spans="1:4" x14ac:dyDescent="0.25">
      <c r="A9650" t="s">
        <v>3669</v>
      </c>
      <c r="B9650">
        <v>232</v>
      </c>
      <c r="C9650" s="54">
        <v>43466</v>
      </c>
      <c r="D9650" s="3" t="str">
        <f>YEAR(Datos_Consumo[[#This Row],[FECHA]])&amp;"-"&amp;MONTH(Datos_Consumo[[#This Row],[FECHA]])</f>
        <v>2019-1</v>
      </c>
    </row>
    <row r="9651" spans="1:4" x14ac:dyDescent="0.25">
      <c r="A9651" t="s">
        <v>3670</v>
      </c>
      <c r="B9651">
        <v>74</v>
      </c>
      <c r="C9651" s="54">
        <v>43313</v>
      </c>
      <c r="D9651" s="3" t="str">
        <f>YEAR(Datos_Consumo[[#This Row],[FECHA]])&amp;"-"&amp;MONTH(Datos_Consumo[[#This Row],[FECHA]])</f>
        <v>2018-8</v>
      </c>
    </row>
    <row r="9652" spans="1:4" x14ac:dyDescent="0.25">
      <c r="A9652" t="s">
        <v>3670</v>
      </c>
      <c r="B9652">
        <v>78</v>
      </c>
      <c r="C9652" s="54">
        <v>43344</v>
      </c>
      <c r="D9652" s="3" t="str">
        <f>YEAR(Datos_Consumo[[#This Row],[FECHA]])&amp;"-"&amp;MONTH(Datos_Consumo[[#This Row],[FECHA]])</f>
        <v>2018-9</v>
      </c>
    </row>
    <row r="9653" spans="1:4" x14ac:dyDescent="0.25">
      <c r="A9653" t="s">
        <v>3670</v>
      </c>
      <c r="B9653">
        <v>104</v>
      </c>
      <c r="C9653" s="54">
        <v>43374</v>
      </c>
      <c r="D9653" s="3" t="str">
        <f>YEAR(Datos_Consumo[[#This Row],[FECHA]])&amp;"-"&amp;MONTH(Datos_Consumo[[#This Row],[FECHA]])</f>
        <v>2018-10</v>
      </c>
    </row>
    <row r="9654" spans="1:4" x14ac:dyDescent="0.25">
      <c r="A9654" t="s">
        <v>3670</v>
      </c>
      <c r="B9654">
        <v>189</v>
      </c>
      <c r="C9654" s="54">
        <v>43405</v>
      </c>
      <c r="D9654" s="3" t="str">
        <f>YEAR(Datos_Consumo[[#This Row],[FECHA]])&amp;"-"&amp;MONTH(Datos_Consumo[[#This Row],[FECHA]])</f>
        <v>2018-11</v>
      </c>
    </row>
    <row r="9655" spans="1:4" x14ac:dyDescent="0.25">
      <c r="A9655" t="s">
        <v>3670</v>
      </c>
      <c r="B9655">
        <v>136</v>
      </c>
      <c r="C9655" s="54">
        <v>43435</v>
      </c>
      <c r="D9655" s="3" t="str">
        <f>YEAR(Datos_Consumo[[#This Row],[FECHA]])&amp;"-"&amp;MONTH(Datos_Consumo[[#This Row],[FECHA]])</f>
        <v>2018-12</v>
      </c>
    </row>
    <row r="9656" spans="1:4" x14ac:dyDescent="0.25">
      <c r="A9656" t="s">
        <v>3670</v>
      </c>
      <c r="B9656">
        <v>51</v>
      </c>
      <c r="C9656" s="54">
        <v>43466</v>
      </c>
      <c r="D9656" s="3" t="str">
        <f>YEAR(Datos_Consumo[[#This Row],[FECHA]])&amp;"-"&amp;MONTH(Datos_Consumo[[#This Row],[FECHA]])</f>
        <v>2019-1</v>
      </c>
    </row>
    <row r="9657" spans="1:4" x14ac:dyDescent="0.25">
      <c r="A9657" t="s">
        <v>3671</v>
      </c>
      <c r="B9657">
        <v>363</v>
      </c>
      <c r="C9657" s="54">
        <v>43313</v>
      </c>
      <c r="D9657" s="3" t="str">
        <f>YEAR(Datos_Consumo[[#This Row],[FECHA]])&amp;"-"&amp;MONTH(Datos_Consumo[[#This Row],[FECHA]])</f>
        <v>2018-8</v>
      </c>
    </row>
    <row r="9658" spans="1:4" x14ac:dyDescent="0.25">
      <c r="A9658" t="s">
        <v>3671</v>
      </c>
      <c r="B9658">
        <v>398</v>
      </c>
      <c r="C9658" s="54">
        <v>43344</v>
      </c>
      <c r="D9658" s="3" t="str">
        <f>YEAR(Datos_Consumo[[#This Row],[FECHA]])&amp;"-"&amp;MONTH(Datos_Consumo[[#This Row],[FECHA]])</f>
        <v>2018-9</v>
      </c>
    </row>
    <row r="9659" spans="1:4" x14ac:dyDescent="0.25">
      <c r="A9659" t="s">
        <v>3671</v>
      </c>
      <c r="B9659">
        <v>321</v>
      </c>
      <c r="C9659" s="54">
        <v>43374</v>
      </c>
      <c r="D9659" s="3" t="str">
        <f>YEAR(Datos_Consumo[[#This Row],[FECHA]])&amp;"-"&amp;MONTH(Datos_Consumo[[#This Row],[FECHA]])</f>
        <v>2018-10</v>
      </c>
    </row>
    <row r="9660" spans="1:4" x14ac:dyDescent="0.25">
      <c r="A9660" t="s">
        <v>3671</v>
      </c>
      <c r="B9660">
        <v>294</v>
      </c>
      <c r="C9660" s="54">
        <v>43405</v>
      </c>
      <c r="D9660" s="3" t="str">
        <f>YEAR(Datos_Consumo[[#This Row],[FECHA]])&amp;"-"&amp;MONTH(Datos_Consumo[[#This Row],[FECHA]])</f>
        <v>2018-11</v>
      </c>
    </row>
    <row r="9661" spans="1:4" x14ac:dyDescent="0.25">
      <c r="A9661" t="s">
        <v>3671</v>
      </c>
      <c r="B9661">
        <v>272</v>
      </c>
      <c r="C9661" s="54">
        <v>43435</v>
      </c>
      <c r="D9661" s="3" t="str">
        <f>YEAR(Datos_Consumo[[#This Row],[FECHA]])&amp;"-"&amp;MONTH(Datos_Consumo[[#This Row],[FECHA]])</f>
        <v>2018-12</v>
      </c>
    </row>
    <row r="9662" spans="1:4" x14ac:dyDescent="0.25">
      <c r="A9662" t="s">
        <v>3671</v>
      </c>
      <c r="B9662">
        <v>178</v>
      </c>
      <c r="C9662" s="54">
        <v>43466</v>
      </c>
      <c r="D9662" s="3" t="str">
        <f>YEAR(Datos_Consumo[[#This Row],[FECHA]])&amp;"-"&amp;MONTH(Datos_Consumo[[#This Row],[FECHA]])</f>
        <v>2019-1</v>
      </c>
    </row>
    <row r="9663" spans="1:4" x14ac:dyDescent="0.25">
      <c r="A9663" t="s">
        <v>3672</v>
      </c>
      <c r="B9663">
        <v>9</v>
      </c>
      <c r="C9663" s="54">
        <v>43344</v>
      </c>
      <c r="D9663" s="3" t="str">
        <f>YEAR(Datos_Consumo[[#This Row],[FECHA]])&amp;"-"&amp;MONTH(Datos_Consumo[[#This Row],[FECHA]])</f>
        <v>2018-9</v>
      </c>
    </row>
    <row r="9664" spans="1:4" x14ac:dyDescent="0.25">
      <c r="A9664" t="s">
        <v>3672</v>
      </c>
      <c r="B9664">
        <v>51</v>
      </c>
      <c r="C9664" s="54">
        <v>43374</v>
      </c>
      <c r="D9664" s="3" t="str">
        <f>YEAR(Datos_Consumo[[#This Row],[FECHA]])&amp;"-"&amp;MONTH(Datos_Consumo[[#This Row],[FECHA]])</f>
        <v>2018-10</v>
      </c>
    </row>
    <row r="9665" spans="1:4" x14ac:dyDescent="0.25">
      <c r="A9665" t="s">
        <v>3672</v>
      </c>
      <c r="B9665">
        <v>21</v>
      </c>
      <c r="C9665" s="54">
        <v>43405</v>
      </c>
      <c r="D9665" s="3" t="str">
        <f>YEAR(Datos_Consumo[[#This Row],[FECHA]])&amp;"-"&amp;MONTH(Datos_Consumo[[#This Row],[FECHA]])</f>
        <v>2018-11</v>
      </c>
    </row>
    <row r="9666" spans="1:4" x14ac:dyDescent="0.25">
      <c r="A9666" t="s">
        <v>3672</v>
      </c>
      <c r="B9666">
        <v>7</v>
      </c>
      <c r="C9666" s="54">
        <v>43435</v>
      </c>
      <c r="D9666" s="3" t="str">
        <f>YEAR(Datos_Consumo[[#This Row],[FECHA]])&amp;"-"&amp;MONTH(Datos_Consumo[[#This Row],[FECHA]])</f>
        <v>2018-12</v>
      </c>
    </row>
    <row r="9667" spans="1:4" x14ac:dyDescent="0.25">
      <c r="A9667" t="s">
        <v>3672</v>
      </c>
      <c r="B9667">
        <v>18</v>
      </c>
      <c r="C9667" s="54">
        <v>43466</v>
      </c>
      <c r="D9667" s="3" t="str">
        <f>YEAR(Datos_Consumo[[#This Row],[FECHA]])&amp;"-"&amp;MONTH(Datos_Consumo[[#This Row],[FECHA]])</f>
        <v>2019-1</v>
      </c>
    </row>
    <row r="9668" spans="1:4" x14ac:dyDescent="0.25">
      <c r="A9668" t="s">
        <v>3673</v>
      </c>
      <c r="B9668">
        <v>29</v>
      </c>
      <c r="C9668" s="54">
        <v>43313</v>
      </c>
      <c r="D9668" s="3" t="str">
        <f>YEAR(Datos_Consumo[[#This Row],[FECHA]])&amp;"-"&amp;MONTH(Datos_Consumo[[#This Row],[FECHA]])</f>
        <v>2018-8</v>
      </c>
    </row>
    <row r="9669" spans="1:4" x14ac:dyDescent="0.25">
      <c r="A9669" t="s">
        <v>3673</v>
      </c>
      <c r="B9669">
        <v>12</v>
      </c>
      <c r="C9669" s="54">
        <v>43344</v>
      </c>
      <c r="D9669" s="3" t="str">
        <f>YEAR(Datos_Consumo[[#This Row],[FECHA]])&amp;"-"&amp;MONTH(Datos_Consumo[[#This Row],[FECHA]])</f>
        <v>2018-9</v>
      </c>
    </row>
    <row r="9670" spans="1:4" x14ac:dyDescent="0.25">
      <c r="A9670" t="s">
        <v>3673</v>
      </c>
      <c r="B9670">
        <v>9</v>
      </c>
      <c r="C9670" s="54">
        <v>43374</v>
      </c>
      <c r="D9670" s="3" t="str">
        <f>YEAR(Datos_Consumo[[#This Row],[FECHA]])&amp;"-"&amp;MONTH(Datos_Consumo[[#This Row],[FECHA]])</f>
        <v>2018-10</v>
      </c>
    </row>
    <row r="9671" spans="1:4" x14ac:dyDescent="0.25">
      <c r="A9671" t="s">
        <v>3674</v>
      </c>
      <c r="B9671">
        <v>32</v>
      </c>
      <c r="C9671" s="54">
        <v>43313</v>
      </c>
      <c r="D9671" s="3" t="str">
        <f>YEAR(Datos_Consumo[[#This Row],[FECHA]])&amp;"-"&amp;MONTH(Datos_Consumo[[#This Row],[FECHA]])</f>
        <v>2018-8</v>
      </c>
    </row>
    <row r="9672" spans="1:4" x14ac:dyDescent="0.25">
      <c r="A9672" t="s">
        <v>3674</v>
      </c>
      <c r="B9672">
        <v>32</v>
      </c>
      <c r="C9672" s="54">
        <v>43344</v>
      </c>
      <c r="D9672" s="3" t="str">
        <f>YEAR(Datos_Consumo[[#This Row],[FECHA]])&amp;"-"&amp;MONTH(Datos_Consumo[[#This Row],[FECHA]])</f>
        <v>2018-9</v>
      </c>
    </row>
    <row r="9673" spans="1:4" x14ac:dyDescent="0.25">
      <c r="A9673" t="s">
        <v>3674</v>
      </c>
      <c r="B9673">
        <v>52</v>
      </c>
      <c r="C9673" s="54">
        <v>43374</v>
      </c>
      <c r="D9673" s="3" t="str">
        <f>YEAR(Datos_Consumo[[#This Row],[FECHA]])&amp;"-"&amp;MONTH(Datos_Consumo[[#This Row],[FECHA]])</f>
        <v>2018-10</v>
      </c>
    </row>
    <row r="9674" spans="1:4" x14ac:dyDescent="0.25">
      <c r="A9674" t="s">
        <v>3674</v>
      </c>
      <c r="B9674">
        <v>29</v>
      </c>
      <c r="C9674" s="54">
        <v>43405</v>
      </c>
      <c r="D9674" s="3" t="str">
        <f>YEAR(Datos_Consumo[[#This Row],[FECHA]])&amp;"-"&amp;MONTH(Datos_Consumo[[#This Row],[FECHA]])</f>
        <v>2018-11</v>
      </c>
    </row>
    <row r="9675" spans="1:4" x14ac:dyDescent="0.25">
      <c r="A9675" t="s">
        <v>3674</v>
      </c>
      <c r="B9675">
        <v>12</v>
      </c>
      <c r="C9675" s="54">
        <v>43435</v>
      </c>
      <c r="D9675" s="3" t="str">
        <f>YEAR(Datos_Consumo[[#This Row],[FECHA]])&amp;"-"&amp;MONTH(Datos_Consumo[[#This Row],[FECHA]])</f>
        <v>2018-12</v>
      </c>
    </row>
    <row r="9676" spans="1:4" x14ac:dyDescent="0.25">
      <c r="A9676" t="s">
        <v>3675</v>
      </c>
      <c r="B9676">
        <v>19</v>
      </c>
      <c r="C9676" s="54">
        <v>43313</v>
      </c>
      <c r="D9676" s="3" t="str">
        <f>YEAR(Datos_Consumo[[#This Row],[FECHA]])&amp;"-"&amp;MONTH(Datos_Consumo[[#This Row],[FECHA]])</f>
        <v>2018-8</v>
      </c>
    </row>
    <row r="9677" spans="1:4" x14ac:dyDescent="0.25">
      <c r="A9677" t="s">
        <v>3675</v>
      </c>
      <c r="B9677">
        <v>18</v>
      </c>
      <c r="C9677" s="54">
        <v>43344</v>
      </c>
      <c r="D9677" s="3" t="str">
        <f>YEAR(Datos_Consumo[[#This Row],[FECHA]])&amp;"-"&amp;MONTH(Datos_Consumo[[#This Row],[FECHA]])</f>
        <v>2018-9</v>
      </c>
    </row>
    <row r="9678" spans="1:4" x14ac:dyDescent="0.25">
      <c r="A9678" t="s">
        <v>3675</v>
      </c>
      <c r="B9678">
        <v>13</v>
      </c>
      <c r="C9678" s="54">
        <v>43374</v>
      </c>
      <c r="D9678" s="3" t="str">
        <f>YEAR(Datos_Consumo[[#This Row],[FECHA]])&amp;"-"&amp;MONTH(Datos_Consumo[[#This Row],[FECHA]])</f>
        <v>2018-10</v>
      </c>
    </row>
    <row r="9679" spans="1:4" x14ac:dyDescent="0.25">
      <c r="A9679" t="s">
        <v>3675</v>
      </c>
      <c r="B9679">
        <v>42</v>
      </c>
      <c r="C9679" s="54">
        <v>43405</v>
      </c>
      <c r="D9679" s="3" t="str">
        <f>YEAR(Datos_Consumo[[#This Row],[FECHA]])&amp;"-"&amp;MONTH(Datos_Consumo[[#This Row],[FECHA]])</f>
        <v>2018-11</v>
      </c>
    </row>
    <row r="9680" spans="1:4" x14ac:dyDescent="0.25">
      <c r="A9680" t="s">
        <v>3675</v>
      </c>
      <c r="B9680">
        <v>13</v>
      </c>
      <c r="C9680" s="54">
        <v>43435</v>
      </c>
      <c r="D9680" s="3" t="str">
        <f>YEAR(Datos_Consumo[[#This Row],[FECHA]])&amp;"-"&amp;MONTH(Datos_Consumo[[#This Row],[FECHA]])</f>
        <v>2018-12</v>
      </c>
    </row>
    <row r="9681" spans="1:4" x14ac:dyDescent="0.25">
      <c r="A9681" t="s">
        <v>3676</v>
      </c>
      <c r="B9681">
        <v>11</v>
      </c>
      <c r="C9681" s="54">
        <v>43313</v>
      </c>
      <c r="D9681" s="3" t="str">
        <f>YEAR(Datos_Consumo[[#This Row],[FECHA]])&amp;"-"&amp;MONTH(Datos_Consumo[[#This Row],[FECHA]])</f>
        <v>2018-8</v>
      </c>
    </row>
    <row r="9682" spans="1:4" x14ac:dyDescent="0.25">
      <c r="A9682" t="s">
        <v>3677</v>
      </c>
      <c r="B9682">
        <v>10</v>
      </c>
      <c r="C9682" s="54">
        <v>43313</v>
      </c>
      <c r="D9682" s="3" t="str">
        <f>YEAR(Datos_Consumo[[#This Row],[FECHA]])&amp;"-"&amp;MONTH(Datos_Consumo[[#This Row],[FECHA]])</f>
        <v>2018-8</v>
      </c>
    </row>
    <row r="9683" spans="1:4" x14ac:dyDescent="0.25">
      <c r="A9683" t="s">
        <v>3678</v>
      </c>
      <c r="B9683">
        <v>4</v>
      </c>
      <c r="C9683" s="54">
        <v>43313</v>
      </c>
      <c r="D9683" s="3" t="str">
        <f>YEAR(Datos_Consumo[[#This Row],[FECHA]])&amp;"-"&amp;MONTH(Datos_Consumo[[#This Row],[FECHA]])</f>
        <v>2018-8</v>
      </c>
    </row>
    <row r="9684" spans="1:4" x14ac:dyDescent="0.25">
      <c r="A9684" t="s">
        <v>3678</v>
      </c>
      <c r="B9684">
        <v>16</v>
      </c>
      <c r="C9684" s="54">
        <v>43374</v>
      </c>
      <c r="D9684" s="3" t="str">
        <f>YEAR(Datos_Consumo[[#This Row],[FECHA]])&amp;"-"&amp;MONTH(Datos_Consumo[[#This Row],[FECHA]])</f>
        <v>2018-10</v>
      </c>
    </row>
    <row r="9685" spans="1:4" x14ac:dyDescent="0.25">
      <c r="A9685" t="s">
        <v>3678</v>
      </c>
      <c r="B9685">
        <v>1</v>
      </c>
      <c r="C9685" s="54">
        <v>43405</v>
      </c>
      <c r="D9685" s="3" t="str">
        <f>YEAR(Datos_Consumo[[#This Row],[FECHA]])&amp;"-"&amp;MONTH(Datos_Consumo[[#This Row],[FECHA]])</f>
        <v>2018-11</v>
      </c>
    </row>
    <row r="9686" spans="1:4" x14ac:dyDescent="0.25">
      <c r="A9686" t="s">
        <v>3678</v>
      </c>
      <c r="B9686">
        <v>1</v>
      </c>
      <c r="C9686" s="54">
        <v>43435</v>
      </c>
      <c r="D9686" s="3" t="str">
        <f>YEAR(Datos_Consumo[[#This Row],[FECHA]])&amp;"-"&amp;MONTH(Datos_Consumo[[#This Row],[FECHA]])</f>
        <v>2018-12</v>
      </c>
    </row>
    <row r="9687" spans="1:4" x14ac:dyDescent="0.25">
      <c r="A9687" t="s">
        <v>3678</v>
      </c>
      <c r="B9687">
        <v>3</v>
      </c>
      <c r="C9687" s="54">
        <v>43466</v>
      </c>
      <c r="D9687" s="3" t="str">
        <f>YEAR(Datos_Consumo[[#This Row],[FECHA]])&amp;"-"&amp;MONTH(Datos_Consumo[[#This Row],[FECHA]])</f>
        <v>2019-1</v>
      </c>
    </row>
    <row r="9688" spans="1:4" x14ac:dyDescent="0.25">
      <c r="A9688" t="s">
        <v>3679</v>
      </c>
      <c r="B9688">
        <v>9</v>
      </c>
      <c r="C9688" s="54">
        <v>43374</v>
      </c>
      <c r="D9688" s="3" t="str">
        <f>YEAR(Datos_Consumo[[#This Row],[FECHA]])&amp;"-"&amp;MONTH(Datos_Consumo[[#This Row],[FECHA]])</f>
        <v>2018-10</v>
      </c>
    </row>
    <row r="9689" spans="1:4" x14ac:dyDescent="0.25">
      <c r="A9689" t="s">
        <v>3679</v>
      </c>
      <c r="B9689">
        <v>2</v>
      </c>
      <c r="C9689" s="54">
        <v>43435</v>
      </c>
      <c r="D9689" s="3" t="str">
        <f>YEAR(Datos_Consumo[[#This Row],[FECHA]])&amp;"-"&amp;MONTH(Datos_Consumo[[#This Row],[FECHA]])</f>
        <v>2018-12</v>
      </c>
    </row>
    <row r="9690" spans="1:4" x14ac:dyDescent="0.25">
      <c r="A9690" t="s">
        <v>3679</v>
      </c>
      <c r="B9690">
        <v>2</v>
      </c>
      <c r="C9690" s="54">
        <v>43466</v>
      </c>
      <c r="D9690" s="3" t="str">
        <f>YEAR(Datos_Consumo[[#This Row],[FECHA]])&amp;"-"&amp;MONTH(Datos_Consumo[[#This Row],[FECHA]])</f>
        <v>2019-1</v>
      </c>
    </row>
    <row r="9691" spans="1:4" x14ac:dyDescent="0.25">
      <c r="A9691" t="s">
        <v>3680</v>
      </c>
      <c r="B9691">
        <v>16</v>
      </c>
      <c r="C9691" s="54">
        <v>43374</v>
      </c>
      <c r="D9691" s="3" t="str">
        <f>YEAR(Datos_Consumo[[#This Row],[FECHA]])&amp;"-"&amp;MONTH(Datos_Consumo[[#This Row],[FECHA]])</f>
        <v>2018-10</v>
      </c>
    </row>
    <row r="9692" spans="1:4" x14ac:dyDescent="0.25">
      <c r="A9692" t="s">
        <v>3680</v>
      </c>
      <c r="B9692">
        <v>1</v>
      </c>
      <c r="C9692" s="54">
        <v>43435</v>
      </c>
      <c r="D9692" s="3" t="str">
        <f>YEAR(Datos_Consumo[[#This Row],[FECHA]])&amp;"-"&amp;MONTH(Datos_Consumo[[#This Row],[FECHA]])</f>
        <v>2018-12</v>
      </c>
    </row>
    <row r="9693" spans="1:4" x14ac:dyDescent="0.25">
      <c r="A9693" t="s">
        <v>3681</v>
      </c>
      <c r="B9693">
        <v>7</v>
      </c>
      <c r="C9693" s="54">
        <v>43313</v>
      </c>
      <c r="D9693" s="3" t="str">
        <f>YEAR(Datos_Consumo[[#This Row],[FECHA]])&amp;"-"&amp;MONTH(Datos_Consumo[[#This Row],[FECHA]])</f>
        <v>2018-8</v>
      </c>
    </row>
    <row r="9694" spans="1:4" x14ac:dyDescent="0.25">
      <c r="A9694" t="s">
        <v>3681</v>
      </c>
      <c r="B9694">
        <v>11</v>
      </c>
      <c r="C9694" s="54">
        <v>43344</v>
      </c>
      <c r="D9694" s="3" t="str">
        <f>YEAR(Datos_Consumo[[#This Row],[FECHA]])&amp;"-"&amp;MONTH(Datos_Consumo[[#This Row],[FECHA]])</f>
        <v>2018-9</v>
      </c>
    </row>
    <row r="9695" spans="1:4" x14ac:dyDescent="0.25">
      <c r="A9695" t="s">
        <v>3681</v>
      </c>
      <c r="B9695">
        <v>31</v>
      </c>
      <c r="C9695" s="54">
        <v>43374</v>
      </c>
      <c r="D9695" s="3" t="str">
        <f>YEAR(Datos_Consumo[[#This Row],[FECHA]])&amp;"-"&amp;MONTH(Datos_Consumo[[#This Row],[FECHA]])</f>
        <v>2018-10</v>
      </c>
    </row>
    <row r="9696" spans="1:4" x14ac:dyDescent="0.25">
      <c r="A9696" t="s">
        <v>3681</v>
      </c>
      <c r="B9696">
        <v>7</v>
      </c>
      <c r="C9696" s="54">
        <v>43405</v>
      </c>
      <c r="D9696" s="3" t="str">
        <f>YEAR(Datos_Consumo[[#This Row],[FECHA]])&amp;"-"&amp;MONTH(Datos_Consumo[[#This Row],[FECHA]])</f>
        <v>2018-11</v>
      </c>
    </row>
    <row r="9697" spans="1:4" x14ac:dyDescent="0.25">
      <c r="A9697" t="s">
        <v>3681</v>
      </c>
      <c r="B9697">
        <v>5</v>
      </c>
      <c r="C9697" s="54">
        <v>43435</v>
      </c>
      <c r="D9697" s="3" t="str">
        <f>YEAR(Datos_Consumo[[#This Row],[FECHA]])&amp;"-"&amp;MONTH(Datos_Consumo[[#This Row],[FECHA]])</f>
        <v>2018-12</v>
      </c>
    </row>
    <row r="9698" spans="1:4" x14ac:dyDescent="0.25">
      <c r="A9698" t="s">
        <v>3682</v>
      </c>
      <c r="B9698">
        <v>95</v>
      </c>
      <c r="C9698" s="54">
        <v>43313</v>
      </c>
      <c r="D9698" s="3" t="str">
        <f>YEAR(Datos_Consumo[[#This Row],[FECHA]])&amp;"-"&amp;MONTH(Datos_Consumo[[#This Row],[FECHA]])</f>
        <v>2018-8</v>
      </c>
    </row>
    <row r="9699" spans="1:4" x14ac:dyDescent="0.25">
      <c r="A9699" t="s">
        <v>3682</v>
      </c>
      <c r="B9699">
        <v>52</v>
      </c>
      <c r="C9699" s="54">
        <v>43344</v>
      </c>
      <c r="D9699" s="3" t="str">
        <f>YEAR(Datos_Consumo[[#This Row],[FECHA]])&amp;"-"&amp;MONTH(Datos_Consumo[[#This Row],[FECHA]])</f>
        <v>2018-9</v>
      </c>
    </row>
    <row r="9700" spans="1:4" x14ac:dyDescent="0.25">
      <c r="A9700" t="s">
        <v>3682</v>
      </c>
      <c r="B9700">
        <v>31</v>
      </c>
      <c r="C9700" s="54">
        <v>43374</v>
      </c>
      <c r="D9700" s="3" t="str">
        <f>YEAR(Datos_Consumo[[#This Row],[FECHA]])&amp;"-"&amp;MONTH(Datos_Consumo[[#This Row],[FECHA]])</f>
        <v>2018-10</v>
      </c>
    </row>
    <row r="9701" spans="1:4" x14ac:dyDescent="0.25">
      <c r="A9701" t="s">
        <v>3682</v>
      </c>
      <c r="B9701">
        <v>39</v>
      </c>
      <c r="C9701" s="54">
        <v>43405</v>
      </c>
      <c r="D9701" s="3" t="str">
        <f>YEAR(Datos_Consumo[[#This Row],[FECHA]])&amp;"-"&amp;MONTH(Datos_Consumo[[#This Row],[FECHA]])</f>
        <v>2018-11</v>
      </c>
    </row>
    <row r="9702" spans="1:4" x14ac:dyDescent="0.25">
      <c r="A9702" t="s">
        <v>3682</v>
      </c>
      <c r="B9702">
        <v>25</v>
      </c>
      <c r="C9702" s="54">
        <v>43435</v>
      </c>
      <c r="D9702" s="3" t="str">
        <f>YEAR(Datos_Consumo[[#This Row],[FECHA]])&amp;"-"&amp;MONTH(Datos_Consumo[[#This Row],[FECHA]])</f>
        <v>2018-12</v>
      </c>
    </row>
    <row r="9703" spans="1:4" x14ac:dyDescent="0.25">
      <c r="A9703" t="s">
        <v>3682</v>
      </c>
      <c r="B9703">
        <v>22</v>
      </c>
      <c r="C9703" s="54">
        <v>43466</v>
      </c>
      <c r="D9703" s="3" t="str">
        <f>YEAR(Datos_Consumo[[#This Row],[FECHA]])&amp;"-"&amp;MONTH(Datos_Consumo[[#This Row],[FECHA]])</f>
        <v>2019-1</v>
      </c>
    </row>
    <row r="9704" spans="1:4" x14ac:dyDescent="0.25">
      <c r="A9704" t="s">
        <v>3683</v>
      </c>
      <c r="B9704">
        <v>15</v>
      </c>
      <c r="C9704" s="54">
        <v>43313</v>
      </c>
      <c r="D9704" s="3" t="str">
        <f>YEAR(Datos_Consumo[[#This Row],[FECHA]])&amp;"-"&amp;MONTH(Datos_Consumo[[#This Row],[FECHA]])</f>
        <v>2018-8</v>
      </c>
    </row>
    <row r="9705" spans="1:4" x14ac:dyDescent="0.25">
      <c r="A9705" t="s">
        <v>3683</v>
      </c>
      <c r="B9705">
        <v>29</v>
      </c>
      <c r="C9705" s="54">
        <v>43344</v>
      </c>
      <c r="D9705" s="3" t="str">
        <f>YEAR(Datos_Consumo[[#This Row],[FECHA]])&amp;"-"&amp;MONTH(Datos_Consumo[[#This Row],[FECHA]])</f>
        <v>2018-9</v>
      </c>
    </row>
    <row r="9706" spans="1:4" x14ac:dyDescent="0.25">
      <c r="A9706" t="s">
        <v>3683</v>
      </c>
      <c r="B9706">
        <v>17</v>
      </c>
      <c r="C9706" s="54">
        <v>43374</v>
      </c>
      <c r="D9706" s="3" t="str">
        <f>YEAR(Datos_Consumo[[#This Row],[FECHA]])&amp;"-"&amp;MONTH(Datos_Consumo[[#This Row],[FECHA]])</f>
        <v>2018-10</v>
      </c>
    </row>
    <row r="9707" spans="1:4" x14ac:dyDescent="0.25">
      <c r="A9707" t="s">
        <v>3683</v>
      </c>
      <c r="B9707">
        <v>13</v>
      </c>
      <c r="C9707" s="54">
        <v>43405</v>
      </c>
      <c r="D9707" s="3" t="str">
        <f>YEAR(Datos_Consumo[[#This Row],[FECHA]])&amp;"-"&amp;MONTH(Datos_Consumo[[#This Row],[FECHA]])</f>
        <v>2018-11</v>
      </c>
    </row>
    <row r="9708" spans="1:4" x14ac:dyDescent="0.25">
      <c r="A9708" t="s">
        <v>3683</v>
      </c>
      <c r="B9708">
        <v>9</v>
      </c>
      <c r="C9708" s="54">
        <v>43435</v>
      </c>
      <c r="D9708" s="3" t="str">
        <f>YEAR(Datos_Consumo[[#This Row],[FECHA]])&amp;"-"&amp;MONTH(Datos_Consumo[[#This Row],[FECHA]])</f>
        <v>2018-12</v>
      </c>
    </row>
    <row r="9709" spans="1:4" x14ac:dyDescent="0.25">
      <c r="A9709" t="s">
        <v>3683</v>
      </c>
      <c r="B9709">
        <v>6</v>
      </c>
      <c r="C9709" s="54">
        <v>43466</v>
      </c>
      <c r="D9709" s="3" t="str">
        <f>YEAR(Datos_Consumo[[#This Row],[FECHA]])&amp;"-"&amp;MONTH(Datos_Consumo[[#This Row],[FECHA]])</f>
        <v>2019-1</v>
      </c>
    </row>
    <row r="9710" spans="1:4" x14ac:dyDescent="0.25">
      <c r="A9710" t="s">
        <v>3684</v>
      </c>
      <c r="B9710">
        <v>3</v>
      </c>
      <c r="C9710" s="54">
        <v>43313</v>
      </c>
      <c r="D9710" s="3" t="str">
        <f>YEAR(Datos_Consumo[[#This Row],[FECHA]])&amp;"-"&amp;MONTH(Datos_Consumo[[#This Row],[FECHA]])</f>
        <v>2018-8</v>
      </c>
    </row>
    <row r="9711" spans="1:4" x14ac:dyDescent="0.25">
      <c r="A9711" t="s">
        <v>3684</v>
      </c>
      <c r="B9711">
        <v>39</v>
      </c>
      <c r="C9711" s="54">
        <v>43344</v>
      </c>
      <c r="D9711" s="3" t="str">
        <f>YEAR(Datos_Consumo[[#This Row],[FECHA]])&amp;"-"&amp;MONTH(Datos_Consumo[[#This Row],[FECHA]])</f>
        <v>2018-9</v>
      </c>
    </row>
    <row r="9712" spans="1:4" x14ac:dyDescent="0.25">
      <c r="A9712" t="s">
        <v>3684</v>
      </c>
      <c r="B9712">
        <v>5</v>
      </c>
      <c r="C9712" s="54">
        <v>43405</v>
      </c>
      <c r="D9712" s="3" t="str">
        <f>YEAR(Datos_Consumo[[#This Row],[FECHA]])&amp;"-"&amp;MONTH(Datos_Consumo[[#This Row],[FECHA]])</f>
        <v>2018-11</v>
      </c>
    </row>
    <row r="9713" spans="1:4" x14ac:dyDescent="0.25">
      <c r="A9713" t="s">
        <v>3684</v>
      </c>
      <c r="B9713">
        <v>62</v>
      </c>
      <c r="C9713" s="54">
        <v>43435</v>
      </c>
      <c r="D9713" s="3" t="str">
        <f>YEAR(Datos_Consumo[[#This Row],[FECHA]])&amp;"-"&amp;MONTH(Datos_Consumo[[#This Row],[FECHA]])</f>
        <v>2018-12</v>
      </c>
    </row>
    <row r="9714" spans="1:4" x14ac:dyDescent="0.25">
      <c r="A9714" t="s">
        <v>3684</v>
      </c>
      <c r="B9714">
        <v>32</v>
      </c>
      <c r="C9714" s="54">
        <v>43466</v>
      </c>
      <c r="D9714" s="3" t="str">
        <f>YEAR(Datos_Consumo[[#This Row],[FECHA]])&amp;"-"&amp;MONTH(Datos_Consumo[[#This Row],[FECHA]])</f>
        <v>2019-1</v>
      </c>
    </row>
    <row r="9715" spans="1:4" x14ac:dyDescent="0.25">
      <c r="A9715" t="s">
        <v>3685</v>
      </c>
      <c r="B9715">
        <v>1</v>
      </c>
      <c r="C9715" s="54">
        <v>43405</v>
      </c>
      <c r="D9715" s="3" t="str">
        <f>YEAR(Datos_Consumo[[#This Row],[FECHA]])&amp;"-"&amp;MONTH(Datos_Consumo[[#This Row],[FECHA]])</f>
        <v>2018-11</v>
      </c>
    </row>
    <row r="9716" spans="1:4" x14ac:dyDescent="0.25">
      <c r="A9716" t="s">
        <v>3686</v>
      </c>
      <c r="B9716">
        <v>1</v>
      </c>
      <c r="C9716" s="54">
        <v>43374</v>
      </c>
      <c r="D9716" s="3" t="str">
        <f>YEAR(Datos_Consumo[[#This Row],[FECHA]])&amp;"-"&amp;MONTH(Datos_Consumo[[#This Row],[FECHA]])</f>
        <v>2018-10</v>
      </c>
    </row>
    <row r="9717" spans="1:4" x14ac:dyDescent="0.25">
      <c r="A9717" t="s">
        <v>3687</v>
      </c>
      <c r="B9717">
        <v>39</v>
      </c>
      <c r="C9717" s="54">
        <v>43313</v>
      </c>
      <c r="D9717" s="3" t="str">
        <f>YEAR(Datos_Consumo[[#This Row],[FECHA]])&amp;"-"&amp;MONTH(Datos_Consumo[[#This Row],[FECHA]])</f>
        <v>2018-8</v>
      </c>
    </row>
    <row r="9718" spans="1:4" x14ac:dyDescent="0.25">
      <c r="A9718" t="s">
        <v>3687</v>
      </c>
      <c r="B9718">
        <v>14</v>
      </c>
      <c r="C9718" s="54">
        <v>43344</v>
      </c>
      <c r="D9718" s="3" t="str">
        <f>YEAR(Datos_Consumo[[#This Row],[FECHA]])&amp;"-"&amp;MONTH(Datos_Consumo[[#This Row],[FECHA]])</f>
        <v>2018-9</v>
      </c>
    </row>
    <row r="9719" spans="1:4" x14ac:dyDescent="0.25">
      <c r="A9719" t="s">
        <v>3687</v>
      </c>
      <c r="B9719">
        <v>7</v>
      </c>
      <c r="C9719" s="54">
        <v>43374</v>
      </c>
      <c r="D9719" s="3" t="str">
        <f>YEAR(Datos_Consumo[[#This Row],[FECHA]])&amp;"-"&amp;MONTH(Datos_Consumo[[#This Row],[FECHA]])</f>
        <v>2018-10</v>
      </c>
    </row>
    <row r="9720" spans="1:4" x14ac:dyDescent="0.25">
      <c r="A9720" t="s">
        <v>3687</v>
      </c>
      <c r="B9720">
        <v>48</v>
      </c>
      <c r="C9720" s="54">
        <v>43405</v>
      </c>
      <c r="D9720" s="3" t="str">
        <f>YEAR(Datos_Consumo[[#This Row],[FECHA]])&amp;"-"&amp;MONTH(Datos_Consumo[[#This Row],[FECHA]])</f>
        <v>2018-11</v>
      </c>
    </row>
    <row r="9721" spans="1:4" x14ac:dyDescent="0.25">
      <c r="A9721" t="s">
        <v>3687</v>
      </c>
      <c r="B9721">
        <v>24</v>
      </c>
      <c r="C9721" s="54">
        <v>43435</v>
      </c>
      <c r="D9721" s="3" t="str">
        <f>YEAR(Datos_Consumo[[#This Row],[FECHA]])&amp;"-"&amp;MONTH(Datos_Consumo[[#This Row],[FECHA]])</f>
        <v>2018-12</v>
      </c>
    </row>
    <row r="9722" spans="1:4" x14ac:dyDescent="0.25">
      <c r="A9722" t="s">
        <v>3687</v>
      </c>
      <c r="B9722">
        <v>19</v>
      </c>
      <c r="C9722" s="54">
        <v>43466</v>
      </c>
      <c r="D9722" s="3" t="str">
        <f>YEAR(Datos_Consumo[[#This Row],[FECHA]])&amp;"-"&amp;MONTH(Datos_Consumo[[#This Row],[FECHA]])</f>
        <v>2019-1</v>
      </c>
    </row>
    <row r="9723" spans="1:4" x14ac:dyDescent="0.25">
      <c r="A9723" t="s">
        <v>3688</v>
      </c>
      <c r="B9723">
        <v>6</v>
      </c>
      <c r="C9723" s="54">
        <v>43313</v>
      </c>
      <c r="D9723" s="3" t="str">
        <f>YEAR(Datos_Consumo[[#This Row],[FECHA]])&amp;"-"&amp;MONTH(Datos_Consumo[[#This Row],[FECHA]])</f>
        <v>2018-8</v>
      </c>
    </row>
    <row r="9724" spans="1:4" x14ac:dyDescent="0.25">
      <c r="A9724" t="s">
        <v>3688</v>
      </c>
      <c r="B9724">
        <v>23</v>
      </c>
      <c r="C9724" s="54">
        <v>43344</v>
      </c>
      <c r="D9724" s="3" t="str">
        <f>YEAR(Datos_Consumo[[#This Row],[FECHA]])&amp;"-"&amp;MONTH(Datos_Consumo[[#This Row],[FECHA]])</f>
        <v>2018-9</v>
      </c>
    </row>
    <row r="9725" spans="1:4" x14ac:dyDescent="0.25">
      <c r="A9725" t="s">
        <v>3688</v>
      </c>
      <c r="B9725">
        <v>9</v>
      </c>
      <c r="C9725" s="54">
        <v>43374</v>
      </c>
      <c r="D9725" s="3" t="str">
        <f>YEAR(Datos_Consumo[[#This Row],[FECHA]])&amp;"-"&amp;MONTH(Datos_Consumo[[#This Row],[FECHA]])</f>
        <v>2018-10</v>
      </c>
    </row>
    <row r="9726" spans="1:4" x14ac:dyDescent="0.25">
      <c r="A9726" t="s">
        <v>3688</v>
      </c>
      <c r="B9726">
        <v>29</v>
      </c>
      <c r="C9726" s="54">
        <v>43405</v>
      </c>
      <c r="D9726" s="3" t="str">
        <f>YEAR(Datos_Consumo[[#This Row],[FECHA]])&amp;"-"&amp;MONTH(Datos_Consumo[[#This Row],[FECHA]])</f>
        <v>2018-11</v>
      </c>
    </row>
    <row r="9727" spans="1:4" x14ac:dyDescent="0.25">
      <c r="A9727" t="s">
        <v>3688</v>
      </c>
      <c r="B9727">
        <v>13</v>
      </c>
      <c r="C9727" s="54">
        <v>43435</v>
      </c>
      <c r="D9727" s="3" t="str">
        <f>YEAR(Datos_Consumo[[#This Row],[FECHA]])&amp;"-"&amp;MONTH(Datos_Consumo[[#This Row],[FECHA]])</f>
        <v>2018-12</v>
      </c>
    </row>
    <row r="9728" spans="1:4" x14ac:dyDescent="0.25">
      <c r="A9728" t="s">
        <v>3688</v>
      </c>
      <c r="B9728">
        <v>12</v>
      </c>
      <c r="C9728" s="54">
        <v>43466</v>
      </c>
      <c r="D9728" s="3" t="str">
        <f>YEAR(Datos_Consumo[[#This Row],[FECHA]])&amp;"-"&amp;MONTH(Datos_Consumo[[#This Row],[FECHA]])</f>
        <v>2019-1</v>
      </c>
    </row>
    <row r="9729" spans="1:4" x14ac:dyDescent="0.25">
      <c r="A9729" t="s">
        <v>3689</v>
      </c>
      <c r="B9729">
        <v>19</v>
      </c>
      <c r="C9729" s="54">
        <v>43313</v>
      </c>
      <c r="D9729" s="3" t="str">
        <f>YEAR(Datos_Consumo[[#This Row],[FECHA]])&amp;"-"&amp;MONTH(Datos_Consumo[[#This Row],[FECHA]])</f>
        <v>2018-8</v>
      </c>
    </row>
    <row r="9730" spans="1:4" x14ac:dyDescent="0.25">
      <c r="A9730" t="s">
        <v>3689</v>
      </c>
      <c r="B9730">
        <v>16</v>
      </c>
      <c r="C9730" s="54">
        <v>43344</v>
      </c>
      <c r="D9730" s="3" t="str">
        <f>YEAR(Datos_Consumo[[#This Row],[FECHA]])&amp;"-"&amp;MONTH(Datos_Consumo[[#This Row],[FECHA]])</f>
        <v>2018-9</v>
      </c>
    </row>
    <row r="9731" spans="1:4" x14ac:dyDescent="0.25">
      <c r="A9731" t="s">
        <v>3689</v>
      </c>
      <c r="B9731">
        <v>23</v>
      </c>
      <c r="C9731" s="54">
        <v>43374</v>
      </c>
      <c r="D9731" s="3" t="str">
        <f>YEAR(Datos_Consumo[[#This Row],[FECHA]])&amp;"-"&amp;MONTH(Datos_Consumo[[#This Row],[FECHA]])</f>
        <v>2018-10</v>
      </c>
    </row>
    <row r="9732" spans="1:4" x14ac:dyDescent="0.25">
      <c r="A9732" t="s">
        <v>3689</v>
      </c>
      <c r="B9732">
        <v>22</v>
      </c>
      <c r="C9732" s="54">
        <v>43405</v>
      </c>
      <c r="D9732" s="3" t="str">
        <f>YEAR(Datos_Consumo[[#This Row],[FECHA]])&amp;"-"&amp;MONTH(Datos_Consumo[[#This Row],[FECHA]])</f>
        <v>2018-11</v>
      </c>
    </row>
    <row r="9733" spans="1:4" x14ac:dyDescent="0.25">
      <c r="A9733" t="s">
        <v>3689</v>
      </c>
      <c r="B9733">
        <v>29</v>
      </c>
      <c r="C9733" s="54">
        <v>43435</v>
      </c>
      <c r="D9733" s="3" t="str">
        <f>YEAR(Datos_Consumo[[#This Row],[FECHA]])&amp;"-"&amp;MONTH(Datos_Consumo[[#This Row],[FECHA]])</f>
        <v>2018-12</v>
      </c>
    </row>
    <row r="9734" spans="1:4" x14ac:dyDescent="0.25">
      <c r="A9734" t="s">
        <v>3689</v>
      </c>
      <c r="B9734">
        <v>7</v>
      </c>
      <c r="C9734" s="54">
        <v>43466</v>
      </c>
      <c r="D9734" s="3" t="str">
        <f>YEAR(Datos_Consumo[[#This Row],[FECHA]])&amp;"-"&amp;MONTH(Datos_Consumo[[#This Row],[FECHA]])</f>
        <v>2019-1</v>
      </c>
    </row>
    <row r="9735" spans="1:4" x14ac:dyDescent="0.25">
      <c r="A9735" t="s">
        <v>3690</v>
      </c>
      <c r="B9735">
        <v>5</v>
      </c>
      <c r="C9735" s="54">
        <v>43344</v>
      </c>
      <c r="D9735" s="3" t="str">
        <f>YEAR(Datos_Consumo[[#This Row],[FECHA]])&amp;"-"&amp;MONTH(Datos_Consumo[[#This Row],[FECHA]])</f>
        <v>2018-9</v>
      </c>
    </row>
    <row r="9736" spans="1:4" x14ac:dyDescent="0.25">
      <c r="A9736" t="s">
        <v>3690</v>
      </c>
      <c r="B9736">
        <v>3</v>
      </c>
      <c r="C9736" s="54">
        <v>43405</v>
      </c>
      <c r="D9736" s="3" t="str">
        <f>YEAR(Datos_Consumo[[#This Row],[FECHA]])&amp;"-"&amp;MONTH(Datos_Consumo[[#This Row],[FECHA]])</f>
        <v>2018-11</v>
      </c>
    </row>
    <row r="9737" spans="1:4" x14ac:dyDescent="0.25">
      <c r="A9737" t="s">
        <v>3690</v>
      </c>
      <c r="B9737">
        <v>2</v>
      </c>
      <c r="C9737" s="54">
        <v>43466</v>
      </c>
      <c r="D9737" s="3" t="str">
        <f>YEAR(Datos_Consumo[[#This Row],[FECHA]])&amp;"-"&amp;MONTH(Datos_Consumo[[#This Row],[FECHA]])</f>
        <v>2019-1</v>
      </c>
    </row>
    <row r="9738" spans="1:4" x14ac:dyDescent="0.25">
      <c r="A9738" t="s">
        <v>3691</v>
      </c>
      <c r="B9738">
        <v>11</v>
      </c>
      <c r="C9738" s="54">
        <v>43313</v>
      </c>
      <c r="D9738" s="3" t="str">
        <f>YEAR(Datos_Consumo[[#This Row],[FECHA]])&amp;"-"&amp;MONTH(Datos_Consumo[[#This Row],[FECHA]])</f>
        <v>2018-8</v>
      </c>
    </row>
    <row r="9739" spans="1:4" x14ac:dyDescent="0.25">
      <c r="A9739" t="s">
        <v>3691</v>
      </c>
      <c r="B9739">
        <v>11</v>
      </c>
      <c r="C9739" s="54">
        <v>43344</v>
      </c>
      <c r="D9739" s="3" t="str">
        <f>YEAR(Datos_Consumo[[#This Row],[FECHA]])&amp;"-"&amp;MONTH(Datos_Consumo[[#This Row],[FECHA]])</f>
        <v>2018-9</v>
      </c>
    </row>
    <row r="9740" spans="1:4" x14ac:dyDescent="0.25">
      <c r="A9740" t="s">
        <v>3691</v>
      </c>
      <c r="B9740">
        <v>2</v>
      </c>
      <c r="C9740" s="54">
        <v>43374</v>
      </c>
      <c r="D9740" s="3" t="str">
        <f>YEAR(Datos_Consumo[[#This Row],[FECHA]])&amp;"-"&amp;MONTH(Datos_Consumo[[#This Row],[FECHA]])</f>
        <v>2018-10</v>
      </c>
    </row>
    <row r="9741" spans="1:4" x14ac:dyDescent="0.25">
      <c r="A9741" t="s">
        <v>3691</v>
      </c>
      <c r="B9741">
        <v>11</v>
      </c>
      <c r="C9741" s="54">
        <v>43405</v>
      </c>
      <c r="D9741" s="3" t="str">
        <f>YEAR(Datos_Consumo[[#This Row],[FECHA]])&amp;"-"&amp;MONTH(Datos_Consumo[[#This Row],[FECHA]])</f>
        <v>2018-11</v>
      </c>
    </row>
    <row r="9742" spans="1:4" x14ac:dyDescent="0.25">
      <c r="A9742" t="s">
        <v>3691</v>
      </c>
      <c r="B9742">
        <v>20</v>
      </c>
      <c r="C9742" s="54">
        <v>43435</v>
      </c>
      <c r="D9742" s="3" t="str">
        <f>YEAR(Datos_Consumo[[#This Row],[FECHA]])&amp;"-"&amp;MONTH(Datos_Consumo[[#This Row],[FECHA]])</f>
        <v>2018-12</v>
      </c>
    </row>
    <row r="9743" spans="1:4" x14ac:dyDescent="0.25">
      <c r="A9743" t="s">
        <v>3692</v>
      </c>
      <c r="B9743">
        <v>16</v>
      </c>
      <c r="C9743" s="54">
        <v>43344</v>
      </c>
      <c r="D9743" s="3" t="str">
        <f>YEAR(Datos_Consumo[[#This Row],[FECHA]])&amp;"-"&amp;MONTH(Datos_Consumo[[#This Row],[FECHA]])</f>
        <v>2018-9</v>
      </c>
    </row>
    <row r="9744" spans="1:4" x14ac:dyDescent="0.25">
      <c r="A9744" t="s">
        <v>3692</v>
      </c>
      <c r="B9744">
        <v>17</v>
      </c>
      <c r="C9744" s="54">
        <v>43374</v>
      </c>
      <c r="D9744" s="3" t="str">
        <f>YEAR(Datos_Consumo[[#This Row],[FECHA]])&amp;"-"&amp;MONTH(Datos_Consumo[[#This Row],[FECHA]])</f>
        <v>2018-10</v>
      </c>
    </row>
    <row r="9745" spans="1:4" x14ac:dyDescent="0.25">
      <c r="A9745" t="s">
        <v>3692</v>
      </c>
      <c r="B9745">
        <v>11</v>
      </c>
      <c r="C9745" s="54">
        <v>43405</v>
      </c>
      <c r="D9745" s="3" t="str">
        <f>YEAR(Datos_Consumo[[#This Row],[FECHA]])&amp;"-"&amp;MONTH(Datos_Consumo[[#This Row],[FECHA]])</f>
        <v>2018-11</v>
      </c>
    </row>
    <row r="9746" spans="1:4" x14ac:dyDescent="0.25">
      <c r="A9746" t="s">
        <v>3692</v>
      </c>
      <c r="B9746">
        <v>6</v>
      </c>
      <c r="C9746" s="54">
        <v>43435</v>
      </c>
      <c r="D9746" s="3" t="str">
        <f>YEAR(Datos_Consumo[[#This Row],[FECHA]])&amp;"-"&amp;MONTH(Datos_Consumo[[#This Row],[FECHA]])</f>
        <v>2018-12</v>
      </c>
    </row>
    <row r="9747" spans="1:4" x14ac:dyDescent="0.25">
      <c r="A9747" t="s">
        <v>3693</v>
      </c>
      <c r="B9747">
        <v>17</v>
      </c>
      <c r="C9747" s="54">
        <v>43344</v>
      </c>
      <c r="D9747" s="3" t="str">
        <f>YEAR(Datos_Consumo[[#This Row],[FECHA]])&amp;"-"&amp;MONTH(Datos_Consumo[[#This Row],[FECHA]])</f>
        <v>2018-9</v>
      </c>
    </row>
    <row r="9748" spans="1:4" x14ac:dyDescent="0.25">
      <c r="A9748" t="s">
        <v>3693</v>
      </c>
      <c r="B9748">
        <v>12</v>
      </c>
      <c r="C9748" s="54">
        <v>43374</v>
      </c>
      <c r="D9748" s="3" t="str">
        <f>YEAR(Datos_Consumo[[#This Row],[FECHA]])&amp;"-"&amp;MONTH(Datos_Consumo[[#This Row],[FECHA]])</f>
        <v>2018-10</v>
      </c>
    </row>
    <row r="9749" spans="1:4" x14ac:dyDescent="0.25">
      <c r="A9749" t="s">
        <v>3693</v>
      </c>
      <c r="B9749">
        <v>27</v>
      </c>
      <c r="C9749" s="54">
        <v>43405</v>
      </c>
      <c r="D9749" s="3" t="str">
        <f>YEAR(Datos_Consumo[[#This Row],[FECHA]])&amp;"-"&amp;MONTH(Datos_Consumo[[#This Row],[FECHA]])</f>
        <v>2018-11</v>
      </c>
    </row>
    <row r="9750" spans="1:4" x14ac:dyDescent="0.25">
      <c r="A9750" t="s">
        <v>3693</v>
      </c>
      <c r="B9750">
        <v>8</v>
      </c>
      <c r="C9750" s="54">
        <v>43435</v>
      </c>
      <c r="D9750" s="3" t="str">
        <f>YEAR(Datos_Consumo[[#This Row],[FECHA]])&amp;"-"&amp;MONTH(Datos_Consumo[[#This Row],[FECHA]])</f>
        <v>2018-12</v>
      </c>
    </row>
    <row r="9751" spans="1:4" x14ac:dyDescent="0.25">
      <c r="A9751" t="s">
        <v>3694</v>
      </c>
      <c r="B9751">
        <v>4</v>
      </c>
      <c r="C9751" s="54">
        <v>43313</v>
      </c>
      <c r="D9751" s="3" t="str">
        <f>YEAR(Datos_Consumo[[#This Row],[FECHA]])&amp;"-"&amp;MONTH(Datos_Consumo[[#This Row],[FECHA]])</f>
        <v>2018-8</v>
      </c>
    </row>
    <row r="9752" spans="1:4" x14ac:dyDescent="0.25">
      <c r="A9752" t="s">
        <v>3694</v>
      </c>
      <c r="B9752">
        <v>8</v>
      </c>
      <c r="C9752" s="54">
        <v>43344</v>
      </c>
      <c r="D9752" s="3" t="str">
        <f>YEAR(Datos_Consumo[[#This Row],[FECHA]])&amp;"-"&amp;MONTH(Datos_Consumo[[#This Row],[FECHA]])</f>
        <v>2018-9</v>
      </c>
    </row>
    <row r="9753" spans="1:4" x14ac:dyDescent="0.25">
      <c r="A9753" t="s">
        <v>3694</v>
      </c>
      <c r="B9753">
        <v>3</v>
      </c>
      <c r="C9753" s="54">
        <v>43374</v>
      </c>
      <c r="D9753" s="3" t="str">
        <f>YEAR(Datos_Consumo[[#This Row],[FECHA]])&amp;"-"&amp;MONTH(Datos_Consumo[[#This Row],[FECHA]])</f>
        <v>2018-10</v>
      </c>
    </row>
    <row r="9754" spans="1:4" x14ac:dyDescent="0.25">
      <c r="A9754" t="s">
        <v>3694</v>
      </c>
      <c r="B9754">
        <v>1</v>
      </c>
      <c r="C9754" s="54">
        <v>43405</v>
      </c>
      <c r="D9754" s="3" t="str">
        <f>YEAR(Datos_Consumo[[#This Row],[FECHA]])&amp;"-"&amp;MONTH(Datos_Consumo[[#This Row],[FECHA]])</f>
        <v>2018-11</v>
      </c>
    </row>
    <row r="9755" spans="1:4" x14ac:dyDescent="0.25">
      <c r="A9755" t="s">
        <v>3694</v>
      </c>
      <c r="B9755">
        <v>2</v>
      </c>
      <c r="C9755" s="54">
        <v>43435</v>
      </c>
      <c r="D9755" s="3" t="str">
        <f>YEAR(Datos_Consumo[[#This Row],[FECHA]])&amp;"-"&amp;MONTH(Datos_Consumo[[#This Row],[FECHA]])</f>
        <v>2018-12</v>
      </c>
    </row>
    <row r="9756" spans="1:4" x14ac:dyDescent="0.25">
      <c r="A9756" t="s">
        <v>3694</v>
      </c>
      <c r="B9756">
        <v>5</v>
      </c>
      <c r="C9756" s="54">
        <v>43466</v>
      </c>
      <c r="D9756" s="3" t="str">
        <f>YEAR(Datos_Consumo[[#This Row],[FECHA]])&amp;"-"&amp;MONTH(Datos_Consumo[[#This Row],[FECHA]])</f>
        <v>2019-1</v>
      </c>
    </row>
    <row r="9757" spans="1:4" x14ac:dyDescent="0.25">
      <c r="A9757" t="s">
        <v>3695</v>
      </c>
      <c r="B9757">
        <v>38</v>
      </c>
      <c r="C9757" s="54">
        <v>43313</v>
      </c>
      <c r="D9757" s="3" t="str">
        <f>YEAR(Datos_Consumo[[#This Row],[FECHA]])&amp;"-"&amp;MONTH(Datos_Consumo[[#This Row],[FECHA]])</f>
        <v>2018-8</v>
      </c>
    </row>
    <row r="9758" spans="1:4" x14ac:dyDescent="0.25">
      <c r="A9758" t="s">
        <v>3695</v>
      </c>
      <c r="B9758">
        <v>2</v>
      </c>
      <c r="C9758" s="54">
        <v>43344</v>
      </c>
      <c r="D9758" s="3" t="str">
        <f>YEAR(Datos_Consumo[[#This Row],[FECHA]])&amp;"-"&amp;MONTH(Datos_Consumo[[#This Row],[FECHA]])</f>
        <v>2018-9</v>
      </c>
    </row>
    <row r="9759" spans="1:4" x14ac:dyDescent="0.25">
      <c r="A9759" t="s">
        <v>3695</v>
      </c>
      <c r="B9759">
        <v>30</v>
      </c>
      <c r="C9759" s="54">
        <v>43374</v>
      </c>
      <c r="D9759" s="3" t="str">
        <f>YEAR(Datos_Consumo[[#This Row],[FECHA]])&amp;"-"&amp;MONTH(Datos_Consumo[[#This Row],[FECHA]])</f>
        <v>2018-10</v>
      </c>
    </row>
    <row r="9760" spans="1:4" x14ac:dyDescent="0.25">
      <c r="A9760" t="s">
        <v>3695</v>
      </c>
      <c r="B9760">
        <v>48</v>
      </c>
      <c r="C9760" s="54">
        <v>43405</v>
      </c>
      <c r="D9760" s="3" t="str">
        <f>YEAR(Datos_Consumo[[#This Row],[FECHA]])&amp;"-"&amp;MONTH(Datos_Consumo[[#This Row],[FECHA]])</f>
        <v>2018-11</v>
      </c>
    </row>
    <row r="9761" spans="1:4" x14ac:dyDescent="0.25">
      <c r="A9761" t="s">
        <v>3695</v>
      </c>
      <c r="B9761">
        <v>11</v>
      </c>
      <c r="C9761" s="54">
        <v>43435</v>
      </c>
      <c r="D9761" s="3" t="str">
        <f>YEAR(Datos_Consumo[[#This Row],[FECHA]])&amp;"-"&amp;MONTH(Datos_Consumo[[#This Row],[FECHA]])</f>
        <v>2018-12</v>
      </c>
    </row>
    <row r="9762" spans="1:4" x14ac:dyDescent="0.25">
      <c r="A9762" t="s">
        <v>3695</v>
      </c>
      <c r="B9762">
        <v>5</v>
      </c>
      <c r="C9762" s="54">
        <v>43466</v>
      </c>
      <c r="D9762" s="3" t="str">
        <f>YEAR(Datos_Consumo[[#This Row],[FECHA]])&amp;"-"&amp;MONTH(Datos_Consumo[[#This Row],[FECHA]])</f>
        <v>2019-1</v>
      </c>
    </row>
    <row r="9763" spans="1:4" x14ac:dyDescent="0.25">
      <c r="A9763" t="s">
        <v>3696</v>
      </c>
      <c r="B9763">
        <v>2</v>
      </c>
      <c r="C9763" s="54">
        <v>43313</v>
      </c>
      <c r="D9763" s="3" t="str">
        <f>YEAR(Datos_Consumo[[#This Row],[FECHA]])&amp;"-"&amp;MONTH(Datos_Consumo[[#This Row],[FECHA]])</f>
        <v>2018-8</v>
      </c>
    </row>
    <row r="9764" spans="1:4" x14ac:dyDescent="0.25">
      <c r="A9764" t="s">
        <v>3696</v>
      </c>
      <c r="B9764">
        <v>6</v>
      </c>
      <c r="C9764" s="54">
        <v>43344</v>
      </c>
      <c r="D9764" s="3" t="str">
        <f>YEAR(Datos_Consumo[[#This Row],[FECHA]])&amp;"-"&amp;MONTH(Datos_Consumo[[#This Row],[FECHA]])</f>
        <v>2018-9</v>
      </c>
    </row>
    <row r="9765" spans="1:4" x14ac:dyDescent="0.25">
      <c r="A9765" t="s">
        <v>3696</v>
      </c>
      <c r="B9765">
        <v>17</v>
      </c>
      <c r="C9765" s="54">
        <v>43374</v>
      </c>
      <c r="D9765" s="3" t="str">
        <f>YEAR(Datos_Consumo[[#This Row],[FECHA]])&amp;"-"&amp;MONTH(Datos_Consumo[[#This Row],[FECHA]])</f>
        <v>2018-10</v>
      </c>
    </row>
    <row r="9766" spans="1:4" x14ac:dyDescent="0.25">
      <c r="A9766" t="s">
        <v>3696</v>
      </c>
      <c r="B9766">
        <v>10</v>
      </c>
      <c r="C9766" s="54">
        <v>43405</v>
      </c>
      <c r="D9766" s="3" t="str">
        <f>YEAR(Datos_Consumo[[#This Row],[FECHA]])&amp;"-"&amp;MONTH(Datos_Consumo[[#This Row],[FECHA]])</f>
        <v>2018-11</v>
      </c>
    </row>
    <row r="9767" spans="1:4" x14ac:dyDescent="0.25">
      <c r="A9767" t="s">
        <v>3696</v>
      </c>
      <c r="B9767">
        <v>5</v>
      </c>
      <c r="C9767" s="54">
        <v>43466</v>
      </c>
      <c r="D9767" s="3" t="str">
        <f>YEAR(Datos_Consumo[[#This Row],[FECHA]])&amp;"-"&amp;MONTH(Datos_Consumo[[#This Row],[FECHA]])</f>
        <v>2019-1</v>
      </c>
    </row>
    <row r="9768" spans="1:4" x14ac:dyDescent="0.25">
      <c r="A9768" t="s">
        <v>3697</v>
      </c>
      <c r="B9768">
        <v>7</v>
      </c>
      <c r="C9768" s="54">
        <v>43313</v>
      </c>
      <c r="D9768" s="3" t="str">
        <f>YEAR(Datos_Consumo[[#This Row],[FECHA]])&amp;"-"&amp;MONTH(Datos_Consumo[[#This Row],[FECHA]])</f>
        <v>2018-8</v>
      </c>
    </row>
    <row r="9769" spans="1:4" x14ac:dyDescent="0.25">
      <c r="A9769" t="s">
        <v>3697</v>
      </c>
      <c r="B9769">
        <v>7</v>
      </c>
      <c r="C9769" s="54">
        <v>43374</v>
      </c>
      <c r="D9769" s="3" t="str">
        <f>YEAR(Datos_Consumo[[#This Row],[FECHA]])&amp;"-"&amp;MONTH(Datos_Consumo[[#This Row],[FECHA]])</f>
        <v>2018-10</v>
      </c>
    </row>
    <row r="9770" spans="1:4" x14ac:dyDescent="0.25">
      <c r="A9770" t="s">
        <v>3697</v>
      </c>
      <c r="B9770">
        <v>16</v>
      </c>
      <c r="C9770" s="54">
        <v>43405</v>
      </c>
      <c r="D9770" s="3" t="str">
        <f>YEAR(Datos_Consumo[[#This Row],[FECHA]])&amp;"-"&amp;MONTH(Datos_Consumo[[#This Row],[FECHA]])</f>
        <v>2018-11</v>
      </c>
    </row>
    <row r="9771" spans="1:4" x14ac:dyDescent="0.25">
      <c r="A9771" t="s">
        <v>3697</v>
      </c>
      <c r="B9771">
        <v>5</v>
      </c>
      <c r="C9771" s="54">
        <v>43466</v>
      </c>
      <c r="D9771" s="3" t="str">
        <f>YEAR(Datos_Consumo[[#This Row],[FECHA]])&amp;"-"&amp;MONTH(Datos_Consumo[[#This Row],[FECHA]])</f>
        <v>2019-1</v>
      </c>
    </row>
    <row r="9772" spans="1:4" x14ac:dyDescent="0.25">
      <c r="A9772" t="s">
        <v>3698</v>
      </c>
      <c r="B9772">
        <v>14</v>
      </c>
      <c r="C9772" s="54">
        <v>43313</v>
      </c>
      <c r="D9772" s="3" t="str">
        <f>YEAR(Datos_Consumo[[#This Row],[FECHA]])&amp;"-"&amp;MONTH(Datos_Consumo[[#This Row],[FECHA]])</f>
        <v>2018-8</v>
      </c>
    </row>
    <row r="9773" spans="1:4" x14ac:dyDescent="0.25">
      <c r="A9773" t="s">
        <v>3698</v>
      </c>
      <c r="B9773">
        <v>8</v>
      </c>
      <c r="C9773" s="54">
        <v>43344</v>
      </c>
      <c r="D9773" s="3" t="str">
        <f>YEAR(Datos_Consumo[[#This Row],[FECHA]])&amp;"-"&amp;MONTH(Datos_Consumo[[#This Row],[FECHA]])</f>
        <v>2018-9</v>
      </c>
    </row>
    <row r="9774" spans="1:4" x14ac:dyDescent="0.25">
      <c r="A9774" t="s">
        <v>3698</v>
      </c>
      <c r="B9774">
        <v>11</v>
      </c>
      <c r="C9774" s="54">
        <v>43374</v>
      </c>
      <c r="D9774" s="3" t="str">
        <f>YEAR(Datos_Consumo[[#This Row],[FECHA]])&amp;"-"&amp;MONTH(Datos_Consumo[[#This Row],[FECHA]])</f>
        <v>2018-10</v>
      </c>
    </row>
    <row r="9775" spans="1:4" x14ac:dyDescent="0.25">
      <c r="A9775" t="s">
        <v>3698</v>
      </c>
      <c r="B9775">
        <v>22</v>
      </c>
      <c r="C9775" s="54">
        <v>43405</v>
      </c>
      <c r="D9775" s="3" t="str">
        <f>YEAR(Datos_Consumo[[#This Row],[FECHA]])&amp;"-"&amp;MONTH(Datos_Consumo[[#This Row],[FECHA]])</f>
        <v>2018-11</v>
      </c>
    </row>
    <row r="9776" spans="1:4" x14ac:dyDescent="0.25">
      <c r="A9776" t="s">
        <v>3698</v>
      </c>
      <c r="B9776">
        <v>20</v>
      </c>
      <c r="C9776" s="54">
        <v>43435</v>
      </c>
      <c r="D9776" s="3" t="str">
        <f>YEAR(Datos_Consumo[[#This Row],[FECHA]])&amp;"-"&amp;MONTH(Datos_Consumo[[#This Row],[FECHA]])</f>
        <v>2018-12</v>
      </c>
    </row>
    <row r="9777" spans="1:4" x14ac:dyDescent="0.25">
      <c r="A9777" t="s">
        <v>3698</v>
      </c>
      <c r="B9777">
        <v>5</v>
      </c>
      <c r="C9777" s="54">
        <v>43466</v>
      </c>
      <c r="D9777" s="3" t="str">
        <f>YEAR(Datos_Consumo[[#This Row],[FECHA]])&amp;"-"&amp;MONTH(Datos_Consumo[[#This Row],[FECHA]])</f>
        <v>2019-1</v>
      </c>
    </row>
    <row r="9778" spans="1:4" x14ac:dyDescent="0.25">
      <c r="A9778" t="s">
        <v>3699</v>
      </c>
      <c r="B9778">
        <v>3</v>
      </c>
      <c r="C9778" s="54">
        <v>43313</v>
      </c>
      <c r="D9778" s="3" t="str">
        <f>YEAR(Datos_Consumo[[#This Row],[FECHA]])&amp;"-"&amp;MONTH(Datos_Consumo[[#This Row],[FECHA]])</f>
        <v>2018-8</v>
      </c>
    </row>
    <row r="9779" spans="1:4" x14ac:dyDescent="0.25">
      <c r="A9779" t="s">
        <v>3699</v>
      </c>
      <c r="B9779">
        <v>6</v>
      </c>
      <c r="C9779" s="54">
        <v>43344</v>
      </c>
      <c r="D9779" s="3" t="str">
        <f>YEAR(Datos_Consumo[[#This Row],[FECHA]])&amp;"-"&amp;MONTH(Datos_Consumo[[#This Row],[FECHA]])</f>
        <v>2018-9</v>
      </c>
    </row>
    <row r="9780" spans="1:4" x14ac:dyDescent="0.25">
      <c r="A9780" t="s">
        <v>3699</v>
      </c>
      <c r="B9780">
        <v>5</v>
      </c>
      <c r="C9780" s="54">
        <v>43374</v>
      </c>
      <c r="D9780" s="3" t="str">
        <f>YEAR(Datos_Consumo[[#This Row],[FECHA]])&amp;"-"&amp;MONTH(Datos_Consumo[[#This Row],[FECHA]])</f>
        <v>2018-10</v>
      </c>
    </row>
    <row r="9781" spans="1:4" x14ac:dyDescent="0.25">
      <c r="A9781" t="s">
        <v>3699</v>
      </c>
      <c r="B9781">
        <v>13</v>
      </c>
      <c r="C9781" s="54">
        <v>43405</v>
      </c>
      <c r="D9781" s="3" t="str">
        <f>YEAR(Datos_Consumo[[#This Row],[FECHA]])&amp;"-"&amp;MONTH(Datos_Consumo[[#This Row],[FECHA]])</f>
        <v>2018-11</v>
      </c>
    </row>
    <row r="9782" spans="1:4" x14ac:dyDescent="0.25">
      <c r="A9782" t="s">
        <v>3699</v>
      </c>
      <c r="B9782">
        <v>6</v>
      </c>
      <c r="C9782" s="54">
        <v>43435</v>
      </c>
      <c r="D9782" s="3" t="str">
        <f>YEAR(Datos_Consumo[[#This Row],[FECHA]])&amp;"-"&amp;MONTH(Datos_Consumo[[#This Row],[FECHA]])</f>
        <v>2018-12</v>
      </c>
    </row>
    <row r="9783" spans="1:4" x14ac:dyDescent="0.25">
      <c r="A9783" t="s">
        <v>3699</v>
      </c>
      <c r="B9783">
        <v>5</v>
      </c>
      <c r="C9783" s="54">
        <v>43466</v>
      </c>
      <c r="D9783" s="3" t="str">
        <f>YEAR(Datos_Consumo[[#This Row],[FECHA]])&amp;"-"&amp;MONTH(Datos_Consumo[[#This Row],[FECHA]])</f>
        <v>2019-1</v>
      </c>
    </row>
    <row r="9784" spans="1:4" x14ac:dyDescent="0.25">
      <c r="A9784" t="s">
        <v>3700</v>
      </c>
      <c r="B9784">
        <v>6</v>
      </c>
      <c r="C9784" s="54">
        <v>43313</v>
      </c>
      <c r="D9784" s="3" t="str">
        <f>YEAR(Datos_Consumo[[#This Row],[FECHA]])&amp;"-"&amp;MONTH(Datos_Consumo[[#This Row],[FECHA]])</f>
        <v>2018-8</v>
      </c>
    </row>
    <row r="9785" spans="1:4" x14ac:dyDescent="0.25">
      <c r="A9785" t="s">
        <v>3700</v>
      </c>
      <c r="B9785">
        <v>8</v>
      </c>
      <c r="C9785" s="54">
        <v>43405</v>
      </c>
      <c r="D9785" s="3" t="str">
        <f>YEAR(Datos_Consumo[[#This Row],[FECHA]])&amp;"-"&amp;MONTH(Datos_Consumo[[#This Row],[FECHA]])</f>
        <v>2018-11</v>
      </c>
    </row>
    <row r="9786" spans="1:4" x14ac:dyDescent="0.25">
      <c r="A9786" t="s">
        <v>3700</v>
      </c>
      <c r="B9786">
        <v>4</v>
      </c>
      <c r="C9786" s="54">
        <v>43466</v>
      </c>
      <c r="D9786" s="3" t="str">
        <f>YEAR(Datos_Consumo[[#This Row],[FECHA]])&amp;"-"&amp;MONTH(Datos_Consumo[[#This Row],[FECHA]])</f>
        <v>2019-1</v>
      </c>
    </row>
    <row r="9787" spans="1:4" x14ac:dyDescent="0.25">
      <c r="A9787" t="s">
        <v>3701</v>
      </c>
      <c r="B9787">
        <v>11</v>
      </c>
      <c r="C9787" s="54">
        <v>43344</v>
      </c>
      <c r="D9787" s="3" t="str">
        <f>YEAR(Datos_Consumo[[#This Row],[FECHA]])&amp;"-"&amp;MONTH(Datos_Consumo[[#This Row],[FECHA]])</f>
        <v>2018-9</v>
      </c>
    </row>
    <row r="9788" spans="1:4" x14ac:dyDescent="0.25">
      <c r="A9788" t="s">
        <v>3701</v>
      </c>
      <c r="B9788">
        <v>12</v>
      </c>
      <c r="C9788" s="54">
        <v>43374</v>
      </c>
      <c r="D9788" s="3" t="str">
        <f>YEAR(Datos_Consumo[[#This Row],[FECHA]])&amp;"-"&amp;MONTH(Datos_Consumo[[#This Row],[FECHA]])</f>
        <v>2018-10</v>
      </c>
    </row>
    <row r="9789" spans="1:4" x14ac:dyDescent="0.25">
      <c r="A9789" t="s">
        <v>3701</v>
      </c>
      <c r="B9789">
        <v>4</v>
      </c>
      <c r="C9789" s="54">
        <v>43405</v>
      </c>
      <c r="D9789" s="3" t="str">
        <f>YEAR(Datos_Consumo[[#This Row],[FECHA]])&amp;"-"&amp;MONTH(Datos_Consumo[[#This Row],[FECHA]])</f>
        <v>2018-11</v>
      </c>
    </row>
    <row r="9790" spans="1:4" x14ac:dyDescent="0.25">
      <c r="A9790" t="s">
        <v>3701</v>
      </c>
      <c r="B9790">
        <v>1</v>
      </c>
      <c r="C9790" s="54">
        <v>43435</v>
      </c>
      <c r="D9790" s="3" t="str">
        <f>YEAR(Datos_Consumo[[#This Row],[FECHA]])&amp;"-"&amp;MONTH(Datos_Consumo[[#This Row],[FECHA]])</f>
        <v>2018-12</v>
      </c>
    </row>
    <row r="9791" spans="1:4" x14ac:dyDescent="0.25">
      <c r="A9791" t="s">
        <v>3701</v>
      </c>
      <c r="B9791">
        <v>3</v>
      </c>
      <c r="C9791" s="54">
        <v>43466</v>
      </c>
      <c r="D9791" s="3" t="str">
        <f>YEAR(Datos_Consumo[[#This Row],[FECHA]])&amp;"-"&amp;MONTH(Datos_Consumo[[#This Row],[FECHA]])</f>
        <v>2019-1</v>
      </c>
    </row>
    <row r="9792" spans="1:4" x14ac:dyDescent="0.25">
      <c r="A9792" t="s">
        <v>3702</v>
      </c>
      <c r="B9792">
        <v>11</v>
      </c>
      <c r="C9792" s="54">
        <v>43344</v>
      </c>
      <c r="D9792" s="3" t="str">
        <f>YEAR(Datos_Consumo[[#This Row],[FECHA]])&amp;"-"&amp;MONTH(Datos_Consumo[[#This Row],[FECHA]])</f>
        <v>2018-9</v>
      </c>
    </row>
    <row r="9793" spans="1:4" x14ac:dyDescent="0.25">
      <c r="A9793" t="s">
        <v>3702</v>
      </c>
      <c r="B9793">
        <v>10</v>
      </c>
      <c r="C9793" s="54">
        <v>43374</v>
      </c>
      <c r="D9793" s="3" t="str">
        <f>YEAR(Datos_Consumo[[#This Row],[FECHA]])&amp;"-"&amp;MONTH(Datos_Consumo[[#This Row],[FECHA]])</f>
        <v>2018-10</v>
      </c>
    </row>
    <row r="9794" spans="1:4" x14ac:dyDescent="0.25">
      <c r="A9794" t="s">
        <v>3702</v>
      </c>
      <c r="B9794">
        <v>5</v>
      </c>
      <c r="C9794" s="54">
        <v>43405</v>
      </c>
      <c r="D9794" s="3" t="str">
        <f>YEAR(Datos_Consumo[[#This Row],[FECHA]])&amp;"-"&amp;MONTH(Datos_Consumo[[#This Row],[FECHA]])</f>
        <v>2018-11</v>
      </c>
    </row>
    <row r="9795" spans="1:4" x14ac:dyDescent="0.25">
      <c r="A9795" t="s">
        <v>3702</v>
      </c>
      <c r="B9795">
        <v>6</v>
      </c>
      <c r="C9795" s="54">
        <v>43435</v>
      </c>
      <c r="D9795" s="3" t="str">
        <f>YEAR(Datos_Consumo[[#This Row],[FECHA]])&amp;"-"&amp;MONTH(Datos_Consumo[[#This Row],[FECHA]])</f>
        <v>2018-12</v>
      </c>
    </row>
    <row r="9796" spans="1:4" x14ac:dyDescent="0.25">
      <c r="A9796" t="s">
        <v>3703</v>
      </c>
      <c r="B9796">
        <v>2</v>
      </c>
      <c r="C9796" s="54">
        <v>43313</v>
      </c>
      <c r="D9796" s="3" t="str">
        <f>YEAR(Datos_Consumo[[#This Row],[FECHA]])&amp;"-"&amp;MONTH(Datos_Consumo[[#This Row],[FECHA]])</f>
        <v>2018-8</v>
      </c>
    </row>
    <row r="9797" spans="1:4" x14ac:dyDescent="0.25">
      <c r="A9797" t="s">
        <v>3703</v>
      </c>
      <c r="B9797">
        <v>6</v>
      </c>
      <c r="C9797" s="54">
        <v>43344</v>
      </c>
      <c r="D9797" s="3" t="str">
        <f>YEAR(Datos_Consumo[[#This Row],[FECHA]])&amp;"-"&amp;MONTH(Datos_Consumo[[#This Row],[FECHA]])</f>
        <v>2018-9</v>
      </c>
    </row>
    <row r="9798" spans="1:4" x14ac:dyDescent="0.25">
      <c r="A9798" t="s">
        <v>3703</v>
      </c>
      <c r="B9798">
        <v>1</v>
      </c>
      <c r="C9798" s="54">
        <v>43374</v>
      </c>
      <c r="D9798" s="3" t="str">
        <f>YEAR(Datos_Consumo[[#This Row],[FECHA]])&amp;"-"&amp;MONTH(Datos_Consumo[[#This Row],[FECHA]])</f>
        <v>2018-10</v>
      </c>
    </row>
    <row r="9799" spans="1:4" x14ac:dyDescent="0.25">
      <c r="A9799" t="s">
        <v>3703</v>
      </c>
      <c r="B9799">
        <v>6</v>
      </c>
      <c r="C9799" s="54">
        <v>43405</v>
      </c>
      <c r="D9799" s="3" t="str">
        <f>YEAR(Datos_Consumo[[#This Row],[FECHA]])&amp;"-"&amp;MONTH(Datos_Consumo[[#This Row],[FECHA]])</f>
        <v>2018-11</v>
      </c>
    </row>
    <row r="9800" spans="1:4" x14ac:dyDescent="0.25">
      <c r="A9800" t="s">
        <v>3703</v>
      </c>
      <c r="B9800">
        <v>7</v>
      </c>
      <c r="C9800" s="54">
        <v>43435</v>
      </c>
      <c r="D9800" s="3" t="str">
        <f>YEAR(Datos_Consumo[[#This Row],[FECHA]])&amp;"-"&amp;MONTH(Datos_Consumo[[#This Row],[FECHA]])</f>
        <v>2018-12</v>
      </c>
    </row>
    <row r="9801" spans="1:4" x14ac:dyDescent="0.25">
      <c r="A9801" t="s">
        <v>3704</v>
      </c>
      <c r="B9801">
        <v>5</v>
      </c>
      <c r="C9801" s="54">
        <v>43313</v>
      </c>
      <c r="D9801" s="3" t="str">
        <f>YEAR(Datos_Consumo[[#This Row],[FECHA]])&amp;"-"&amp;MONTH(Datos_Consumo[[#This Row],[FECHA]])</f>
        <v>2018-8</v>
      </c>
    </row>
    <row r="9802" spans="1:4" x14ac:dyDescent="0.25">
      <c r="A9802" t="s">
        <v>3704</v>
      </c>
      <c r="B9802">
        <v>6</v>
      </c>
      <c r="C9802" s="54">
        <v>43344</v>
      </c>
      <c r="D9802" s="3" t="str">
        <f>YEAR(Datos_Consumo[[#This Row],[FECHA]])&amp;"-"&amp;MONTH(Datos_Consumo[[#This Row],[FECHA]])</f>
        <v>2018-9</v>
      </c>
    </row>
    <row r="9803" spans="1:4" x14ac:dyDescent="0.25">
      <c r="A9803" t="s">
        <v>3704</v>
      </c>
      <c r="B9803">
        <v>11</v>
      </c>
      <c r="C9803" s="54">
        <v>43374</v>
      </c>
      <c r="D9803" s="3" t="str">
        <f>YEAR(Datos_Consumo[[#This Row],[FECHA]])&amp;"-"&amp;MONTH(Datos_Consumo[[#This Row],[FECHA]])</f>
        <v>2018-10</v>
      </c>
    </row>
    <row r="9804" spans="1:4" x14ac:dyDescent="0.25">
      <c r="A9804" t="s">
        <v>3704</v>
      </c>
      <c r="B9804">
        <v>12</v>
      </c>
      <c r="C9804" s="54">
        <v>43405</v>
      </c>
      <c r="D9804" s="3" t="str">
        <f>YEAR(Datos_Consumo[[#This Row],[FECHA]])&amp;"-"&amp;MONTH(Datos_Consumo[[#This Row],[FECHA]])</f>
        <v>2018-11</v>
      </c>
    </row>
    <row r="9805" spans="1:4" x14ac:dyDescent="0.25">
      <c r="A9805" t="s">
        <v>3704</v>
      </c>
      <c r="B9805">
        <v>12</v>
      </c>
      <c r="C9805" s="54">
        <v>43435</v>
      </c>
      <c r="D9805" s="3" t="str">
        <f>YEAR(Datos_Consumo[[#This Row],[FECHA]])&amp;"-"&amp;MONTH(Datos_Consumo[[#This Row],[FECHA]])</f>
        <v>2018-12</v>
      </c>
    </row>
    <row r="9806" spans="1:4" x14ac:dyDescent="0.25">
      <c r="A9806" t="s">
        <v>3704</v>
      </c>
      <c r="B9806">
        <v>11</v>
      </c>
      <c r="C9806" s="54">
        <v>43466</v>
      </c>
      <c r="D9806" s="3" t="str">
        <f>YEAR(Datos_Consumo[[#This Row],[FECHA]])&amp;"-"&amp;MONTH(Datos_Consumo[[#This Row],[FECHA]])</f>
        <v>2019-1</v>
      </c>
    </row>
    <row r="9807" spans="1:4" x14ac:dyDescent="0.25">
      <c r="A9807" t="s">
        <v>3705</v>
      </c>
      <c r="B9807">
        <v>4</v>
      </c>
      <c r="C9807" s="54">
        <v>43313</v>
      </c>
      <c r="D9807" s="3" t="str">
        <f>YEAR(Datos_Consumo[[#This Row],[FECHA]])&amp;"-"&amp;MONTH(Datos_Consumo[[#This Row],[FECHA]])</f>
        <v>2018-8</v>
      </c>
    </row>
    <row r="9808" spans="1:4" x14ac:dyDescent="0.25">
      <c r="A9808" t="s">
        <v>3705</v>
      </c>
      <c r="B9808">
        <v>1</v>
      </c>
      <c r="C9808" s="54">
        <v>43344</v>
      </c>
      <c r="D9808" s="3" t="str">
        <f>YEAR(Datos_Consumo[[#This Row],[FECHA]])&amp;"-"&amp;MONTH(Datos_Consumo[[#This Row],[FECHA]])</f>
        <v>2018-9</v>
      </c>
    </row>
    <row r="9809" spans="1:4" x14ac:dyDescent="0.25">
      <c r="A9809" t="s">
        <v>3705</v>
      </c>
      <c r="B9809">
        <v>1</v>
      </c>
      <c r="C9809" s="54">
        <v>43374</v>
      </c>
      <c r="D9809" s="3" t="str">
        <f>YEAR(Datos_Consumo[[#This Row],[FECHA]])&amp;"-"&amp;MONTH(Datos_Consumo[[#This Row],[FECHA]])</f>
        <v>2018-10</v>
      </c>
    </row>
    <row r="9810" spans="1:4" x14ac:dyDescent="0.25">
      <c r="A9810" t="s">
        <v>3705</v>
      </c>
      <c r="B9810">
        <v>2</v>
      </c>
      <c r="C9810" s="54">
        <v>43405</v>
      </c>
      <c r="D9810" s="3" t="str">
        <f>YEAR(Datos_Consumo[[#This Row],[FECHA]])&amp;"-"&amp;MONTH(Datos_Consumo[[#This Row],[FECHA]])</f>
        <v>2018-11</v>
      </c>
    </row>
    <row r="9811" spans="1:4" x14ac:dyDescent="0.25">
      <c r="A9811" t="s">
        <v>3705</v>
      </c>
      <c r="B9811">
        <v>13</v>
      </c>
      <c r="C9811" s="54">
        <v>43435</v>
      </c>
      <c r="D9811" s="3" t="str">
        <f>YEAR(Datos_Consumo[[#This Row],[FECHA]])&amp;"-"&amp;MONTH(Datos_Consumo[[#This Row],[FECHA]])</f>
        <v>2018-12</v>
      </c>
    </row>
    <row r="9812" spans="1:4" x14ac:dyDescent="0.25">
      <c r="A9812" t="s">
        <v>3705</v>
      </c>
      <c r="B9812">
        <v>2</v>
      </c>
      <c r="C9812" s="54">
        <v>43466</v>
      </c>
      <c r="D9812" s="3" t="str">
        <f>YEAR(Datos_Consumo[[#This Row],[FECHA]])&amp;"-"&amp;MONTH(Datos_Consumo[[#This Row],[FECHA]])</f>
        <v>2019-1</v>
      </c>
    </row>
    <row r="9813" spans="1:4" x14ac:dyDescent="0.25">
      <c r="A9813" t="s">
        <v>3706</v>
      </c>
      <c r="B9813">
        <v>4</v>
      </c>
      <c r="C9813" s="54">
        <v>43313</v>
      </c>
      <c r="D9813" s="3" t="str">
        <f>YEAR(Datos_Consumo[[#This Row],[FECHA]])&amp;"-"&amp;MONTH(Datos_Consumo[[#This Row],[FECHA]])</f>
        <v>2018-8</v>
      </c>
    </row>
    <row r="9814" spans="1:4" x14ac:dyDescent="0.25">
      <c r="A9814" t="s">
        <v>3706</v>
      </c>
      <c r="B9814">
        <v>1</v>
      </c>
      <c r="C9814" s="54">
        <v>43344</v>
      </c>
      <c r="D9814" s="3" t="str">
        <f>YEAR(Datos_Consumo[[#This Row],[FECHA]])&amp;"-"&amp;MONTH(Datos_Consumo[[#This Row],[FECHA]])</f>
        <v>2018-9</v>
      </c>
    </row>
    <row r="9815" spans="1:4" x14ac:dyDescent="0.25">
      <c r="A9815" t="s">
        <v>3706</v>
      </c>
      <c r="B9815">
        <v>1</v>
      </c>
      <c r="C9815" s="54">
        <v>43374</v>
      </c>
      <c r="D9815" s="3" t="str">
        <f>YEAR(Datos_Consumo[[#This Row],[FECHA]])&amp;"-"&amp;MONTH(Datos_Consumo[[#This Row],[FECHA]])</f>
        <v>2018-10</v>
      </c>
    </row>
    <row r="9816" spans="1:4" x14ac:dyDescent="0.25">
      <c r="A9816" t="s">
        <v>3706</v>
      </c>
      <c r="B9816">
        <v>1</v>
      </c>
      <c r="C9816" s="54">
        <v>43405</v>
      </c>
      <c r="D9816" s="3" t="str">
        <f>YEAR(Datos_Consumo[[#This Row],[FECHA]])&amp;"-"&amp;MONTH(Datos_Consumo[[#This Row],[FECHA]])</f>
        <v>2018-11</v>
      </c>
    </row>
    <row r="9817" spans="1:4" x14ac:dyDescent="0.25">
      <c r="A9817" t="s">
        <v>3706</v>
      </c>
      <c r="B9817">
        <v>5</v>
      </c>
      <c r="C9817" s="54">
        <v>43435</v>
      </c>
      <c r="D9817" s="3" t="str">
        <f>YEAR(Datos_Consumo[[#This Row],[FECHA]])&amp;"-"&amp;MONTH(Datos_Consumo[[#This Row],[FECHA]])</f>
        <v>2018-12</v>
      </c>
    </row>
    <row r="9818" spans="1:4" x14ac:dyDescent="0.25">
      <c r="A9818" t="s">
        <v>3707</v>
      </c>
      <c r="B9818">
        <v>4</v>
      </c>
      <c r="C9818" s="54">
        <v>43313</v>
      </c>
      <c r="D9818" s="3" t="str">
        <f>YEAR(Datos_Consumo[[#This Row],[FECHA]])&amp;"-"&amp;MONTH(Datos_Consumo[[#This Row],[FECHA]])</f>
        <v>2018-8</v>
      </c>
    </row>
    <row r="9819" spans="1:4" x14ac:dyDescent="0.25">
      <c r="A9819" t="s">
        <v>3707</v>
      </c>
      <c r="B9819">
        <v>7</v>
      </c>
      <c r="C9819" s="54">
        <v>43344</v>
      </c>
      <c r="D9819" s="3" t="str">
        <f>YEAR(Datos_Consumo[[#This Row],[FECHA]])&amp;"-"&amp;MONTH(Datos_Consumo[[#This Row],[FECHA]])</f>
        <v>2018-9</v>
      </c>
    </row>
    <row r="9820" spans="1:4" x14ac:dyDescent="0.25">
      <c r="A9820" t="s">
        <v>3707</v>
      </c>
      <c r="B9820">
        <v>23</v>
      </c>
      <c r="C9820" s="54">
        <v>43374</v>
      </c>
      <c r="D9820" s="3" t="str">
        <f>YEAR(Datos_Consumo[[#This Row],[FECHA]])&amp;"-"&amp;MONTH(Datos_Consumo[[#This Row],[FECHA]])</f>
        <v>2018-10</v>
      </c>
    </row>
    <row r="9821" spans="1:4" x14ac:dyDescent="0.25">
      <c r="A9821" t="s">
        <v>3707</v>
      </c>
      <c r="B9821">
        <v>23</v>
      </c>
      <c r="C9821" s="54">
        <v>43405</v>
      </c>
      <c r="D9821" s="3" t="str">
        <f>YEAR(Datos_Consumo[[#This Row],[FECHA]])&amp;"-"&amp;MONTH(Datos_Consumo[[#This Row],[FECHA]])</f>
        <v>2018-11</v>
      </c>
    </row>
    <row r="9822" spans="1:4" x14ac:dyDescent="0.25">
      <c r="A9822" t="s">
        <v>3707</v>
      </c>
      <c r="B9822">
        <v>15</v>
      </c>
      <c r="C9822" s="54">
        <v>43435</v>
      </c>
      <c r="D9822" s="3" t="str">
        <f>YEAR(Datos_Consumo[[#This Row],[FECHA]])&amp;"-"&amp;MONTH(Datos_Consumo[[#This Row],[FECHA]])</f>
        <v>2018-12</v>
      </c>
    </row>
    <row r="9823" spans="1:4" x14ac:dyDescent="0.25">
      <c r="A9823" t="s">
        <v>3707</v>
      </c>
      <c r="B9823">
        <v>2</v>
      </c>
      <c r="C9823" s="54">
        <v>43466</v>
      </c>
      <c r="D9823" s="3" t="str">
        <f>YEAR(Datos_Consumo[[#This Row],[FECHA]])&amp;"-"&amp;MONTH(Datos_Consumo[[#This Row],[FECHA]])</f>
        <v>2019-1</v>
      </c>
    </row>
    <row r="9824" spans="1:4" x14ac:dyDescent="0.25">
      <c r="A9824" t="s">
        <v>3708</v>
      </c>
      <c r="B9824">
        <v>7</v>
      </c>
      <c r="C9824" s="54">
        <v>43344</v>
      </c>
      <c r="D9824" s="3" t="str">
        <f>YEAR(Datos_Consumo[[#This Row],[FECHA]])&amp;"-"&amp;MONTH(Datos_Consumo[[#This Row],[FECHA]])</f>
        <v>2018-9</v>
      </c>
    </row>
    <row r="9825" spans="1:4" x14ac:dyDescent="0.25">
      <c r="A9825" t="s">
        <v>3708</v>
      </c>
      <c r="B9825">
        <v>2</v>
      </c>
      <c r="C9825" s="54">
        <v>43374</v>
      </c>
      <c r="D9825" s="3" t="str">
        <f>YEAR(Datos_Consumo[[#This Row],[FECHA]])&amp;"-"&amp;MONTH(Datos_Consumo[[#This Row],[FECHA]])</f>
        <v>2018-10</v>
      </c>
    </row>
    <row r="9826" spans="1:4" x14ac:dyDescent="0.25">
      <c r="A9826" t="s">
        <v>3708</v>
      </c>
      <c r="B9826">
        <v>8</v>
      </c>
      <c r="C9826" s="54">
        <v>43405</v>
      </c>
      <c r="D9826" s="3" t="str">
        <f>YEAR(Datos_Consumo[[#This Row],[FECHA]])&amp;"-"&amp;MONTH(Datos_Consumo[[#This Row],[FECHA]])</f>
        <v>2018-11</v>
      </c>
    </row>
    <row r="9827" spans="1:4" x14ac:dyDescent="0.25">
      <c r="A9827" t="s">
        <v>3708</v>
      </c>
      <c r="B9827">
        <v>5</v>
      </c>
      <c r="C9827" s="54">
        <v>43435</v>
      </c>
      <c r="D9827" s="3" t="str">
        <f>YEAR(Datos_Consumo[[#This Row],[FECHA]])&amp;"-"&amp;MONTH(Datos_Consumo[[#This Row],[FECHA]])</f>
        <v>2018-12</v>
      </c>
    </row>
    <row r="9828" spans="1:4" x14ac:dyDescent="0.25">
      <c r="A9828" t="s">
        <v>3708</v>
      </c>
      <c r="B9828">
        <v>2</v>
      </c>
      <c r="C9828" s="54">
        <v>43466</v>
      </c>
      <c r="D9828" s="3" t="str">
        <f>YEAR(Datos_Consumo[[#This Row],[FECHA]])&amp;"-"&amp;MONTH(Datos_Consumo[[#This Row],[FECHA]])</f>
        <v>2019-1</v>
      </c>
    </row>
    <row r="9829" spans="1:4" x14ac:dyDescent="0.25">
      <c r="A9829" t="s">
        <v>3709</v>
      </c>
      <c r="B9829">
        <v>3</v>
      </c>
      <c r="C9829" s="54">
        <v>43313</v>
      </c>
      <c r="D9829" s="3" t="str">
        <f>YEAR(Datos_Consumo[[#This Row],[FECHA]])&amp;"-"&amp;MONTH(Datos_Consumo[[#This Row],[FECHA]])</f>
        <v>2018-8</v>
      </c>
    </row>
    <row r="9830" spans="1:4" x14ac:dyDescent="0.25">
      <c r="A9830" t="s">
        <v>3709</v>
      </c>
      <c r="B9830">
        <v>6</v>
      </c>
      <c r="C9830" s="54">
        <v>43344</v>
      </c>
      <c r="D9830" s="3" t="str">
        <f>YEAR(Datos_Consumo[[#This Row],[FECHA]])&amp;"-"&amp;MONTH(Datos_Consumo[[#This Row],[FECHA]])</f>
        <v>2018-9</v>
      </c>
    </row>
    <row r="9831" spans="1:4" x14ac:dyDescent="0.25">
      <c r="A9831" t="s">
        <v>3709</v>
      </c>
      <c r="B9831">
        <v>6</v>
      </c>
      <c r="C9831" s="54">
        <v>43374</v>
      </c>
      <c r="D9831" s="3" t="str">
        <f>YEAR(Datos_Consumo[[#This Row],[FECHA]])&amp;"-"&amp;MONTH(Datos_Consumo[[#This Row],[FECHA]])</f>
        <v>2018-10</v>
      </c>
    </row>
    <row r="9832" spans="1:4" x14ac:dyDescent="0.25">
      <c r="A9832" t="s">
        <v>3709</v>
      </c>
      <c r="B9832">
        <v>2</v>
      </c>
      <c r="C9832" s="54">
        <v>43405</v>
      </c>
      <c r="D9832" s="3" t="str">
        <f>YEAR(Datos_Consumo[[#This Row],[FECHA]])&amp;"-"&amp;MONTH(Datos_Consumo[[#This Row],[FECHA]])</f>
        <v>2018-11</v>
      </c>
    </row>
    <row r="9833" spans="1:4" x14ac:dyDescent="0.25">
      <c r="A9833" t="s">
        <v>3710</v>
      </c>
      <c r="B9833">
        <v>1</v>
      </c>
      <c r="C9833" s="54">
        <v>43313</v>
      </c>
      <c r="D9833" s="3" t="str">
        <f>YEAR(Datos_Consumo[[#This Row],[FECHA]])&amp;"-"&amp;MONTH(Datos_Consumo[[#This Row],[FECHA]])</f>
        <v>2018-8</v>
      </c>
    </row>
    <row r="9834" spans="1:4" x14ac:dyDescent="0.25">
      <c r="A9834" t="s">
        <v>3710</v>
      </c>
      <c r="B9834">
        <v>2</v>
      </c>
      <c r="C9834" s="54">
        <v>43344</v>
      </c>
      <c r="D9834" s="3" t="str">
        <f>YEAR(Datos_Consumo[[#This Row],[FECHA]])&amp;"-"&amp;MONTH(Datos_Consumo[[#This Row],[FECHA]])</f>
        <v>2018-9</v>
      </c>
    </row>
    <row r="9835" spans="1:4" x14ac:dyDescent="0.25">
      <c r="A9835" t="s">
        <v>3710</v>
      </c>
      <c r="B9835">
        <v>5</v>
      </c>
      <c r="C9835" s="54">
        <v>43374</v>
      </c>
      <c r="D9835" s="3" t="str">
        <f>YEAR(Datos_Consumo[[#This Row],[FECHA]])&amp;"-"&amp;MONTH(Datos_Consumo[[#This Row],[FECHA]])</f>
        <v>2018-10</v>
      </c>
    </row>
    <row r="9836" spans="1:4" x14ac:dyDescent="0.25">
      <c r="A9836" t="s">
        <v>3710</v>
      </c>
      <c r="B9836">
        <v>5</v>
      </c>
      <c r="C9836" s="54">
        <v>43405</v>
      </c>
      <c r="D9836" s="3" t="str">
        <f>YEAR(Datos_Consumo[[#This Row],[FECHA]])&amp;"-"&amp;MONTH(Datos_Consumo[[#This Row],[FECHA]])</f>
        <v>2018-11</v>
      </c>
    </row>
    <row r="9837" spans="1:4" x14ac:dyDescent="0.25">
      <c r="A9837" t="s">
        <v>3711</v>
      </c>
      <c r="B9837">
        <v>3</v>
      </c>
      <c r="C9837" s="54">
        <v>43374</v>
      </c>
      <c r="D9837" s="3" t="str">
        <f>YEAR(Datos_Consumo[[#This Row],[FECHA]])&amp;"-"&amp;MONTH(Datos_Consumo[[#This Row],[FECHA]])</f>
        <v>2018-10</v>
      </c>
    </row>
    <row r="9838" spans="1:4" x14ac:dyDescent="0.25">
      <c r="A9838" t="s">
        <v>3711</v>
      </c>
      <c r="B9838">
        <v>2</v>
      </c>
      <c r="C9838" s="54">
        <v>43405</v>
      </c>
      <c r="D9838" s="3" t="str">
        <f>YEAR(Datos_Consumo[[#This Row],[FECHA]])&amp;"-"&amp;MONTH(Datos_Consumo[[#This Row],[FECHA]])</f>
        <v>2018-11</v>
      </c>
    </row>
    <row r="9839" spans="1:4" x14ac:dyDescent="0.25">
      <c r="A9839" t="s">
        <v>3711</v>
      </c>
      <c r="B9839">
        <v>3</v>
      </c>
      <c r="C9839" s="54">
        <v>43435</v>
      </c>
      <c r="D9839" s="3" t="str">
        <f>YEAR(Datos_Consumo[[#This Row],[FECHA]])&amp;"-"&amp;MONTH(Datos_Consumo[[#This Row],[FECHA]])</f>
        <v>2018-12</v>
      </c>
    </row>
    <row r="9840" spans="1:4" x14ac:dyDescent="0.25">
      <c r="A9840" t="s">
        <v>3712</v>
      </c>
      <c r="B9840">
        <v>4</v>
      </c>
      <c r="C9840" s="54">
        <v>43344</v>
      </c>
      <c r="D9840" s="3" t="str">
        <f>YEAR(Datos_Consumo[[#This Row],[FECHA]])&amp;"-"&amp;MONTH(Datos_Consumo[[#This Row],[FECHA]])</f>
        <v>2018-9</v>
      </c>
    </row>
    <row r="9841" spans="1:4" x14ac:dyDescent="0.25">
      <c r="A9841" t="s">
        <v>3712</v>
      </c>
      <c r="B9841">
        <v>11</v>
      </c>
      <c r="C9841" s="54">
        <v>43405</v>
      </c>
      <c r="D9841" s="3" t="str">
        <f>YEAR(Datos_Consumo[[#This Row],[FECHA]])&amp;"-"&amp;MONTH(Datos_Consumo[[#This Row],[FECHA]])</f>
        <v>2018-11</v>
      </c>
    </row>
    <row r="9842" spans="1:4" x14ac:dyDescent="0.25">
      <c r="A9842" t="s">
        <v>3712</v>
      </c>
      <c r="B9842">
        <v>6</v>
      </c>
      <c r="C9842" s="54">
        <v>43435</v>
      </c>
      <c r="D9842" s="3" t="str">
        <f>YEAR(Datos_Consumo[[#This Row],[FECHA]])&amp;"-"&amp;MONTH(Datos_Consumo[[#This Row],[FECHA]])</f>
        <v>2018-12</v>
      </c>
    </row>
    <row r="9843" spans="1:4" x14ac:dyDescent="0.25">
      <c r="A9843" t="s">
        <v>3713</v>
      </c>
      <c r="B9843">
        <v>9</v>
      </c>
      <c r="C9843" s="54">
        <v>43313</v>
      </c>
      <c r="D9843" s="3" t="str">
        <f>YEAR(Datos_Consumo[[#This Row],[FECHA]])&amp;"-"&amp;MONTH(Datos_Consumo[[#This Row],[FECHA]])</f>
        <v>2018-8</v>
      </c>
    </row>
    <row r="9844" spans="1:4" x14ac:dyDescent="0.25">
      <c r="A9844" t="s">
        <v>3713</v>
      </c>
      <c r="B9844">
        <v>5</v>
      </c>
      <c r="C9844" s="54">
        <v>43344</v>
      </c>
      <c r="D9844" s="3" t="str">
        <f>YEAR(Datos_Consumo[[#This Row],[FECHA]])&amp;"-"&amp;MONTH(Datos_Consumo[[#This Row],[FECHA]])</f>
        <v>2018-9</v>
      </c>
    </row>
    <row r="9845" spans="1:4" x14ac:dyDescent="0.25">
      <c r="A9845" t="s">
        <v>3713</v>
      </c>
      <c r="B9845">
        <v>10</v>
      </c>
      <c r="C9845" s="54">
        <v>43374</v>
      </c>
      <c r="D9845" s="3" t="str">
        <f>YEAR(Datos_Consumo[[#This Row],[FECHA]])&amp;"-"&amp;MONTH(Datos_Consumo[[#This Row],[FECHA]])</f>
        <v>2018-10</v>
      </c>
    </row>
    <row r="9846" spans="1:4" x14ac:dyDescent="0.25">
      <c r="A9846" t="s">
        <v>3713</v>
      </c>
      <c r="B9846">
        <v>8</v>
      </c>
      <c r="C9846" s="54">
        <v>43405</v>
      </c>
      <c r="D9846" s="3" t="str">
        <f>YEAR(Datos_Consumo[[#This Row],[FECHA]])&amp;"-"&amp;MONTH(Datos_Consumo[[#This Row],[FECHA]])</f>
        <v>2018-11</v>
      </c>
    </row>
    <row r="9847" spans="1:4" x14ac:dyDescent="0.25">
      <c r="A9847" t="s">
        <v>3713</v>
      </c>
      <c r="B9847">
        <v>1</v>
      </c>
      <c r="C9847" s="54">
        <v>43435</v>
      </c>
      <c r="D9847" s="3" t="str">
        <f>YEAR(Datos_Consumo[[#This Row],[FECHA]])&amp;"-"&amp;MONTH(Datos_Consumo[[#This Row],[FECHA]])</f>
        <v>2018-12</v>
      </c>
    </row>
    <row r="9848" spans="1:4" x14ac:dyDescent="0.25">
      <c r="A9848" t="s">
        <v>3714</v>
      </c>
      <c r="B9848">
        <v>9</v>
      </c>
      <c r="C9848" s="54">
        <v>43313</v>
      </c>
      <c r="D9848" s="3" t="str">
        <f>YEAR(Datos_Consumo[[#This Row],[FECHA]])&amp;"-"&amp;MONTH(Datos_Consumo[[#This Row],[FECHA]])</f>
        <v>2018-8</v>
      </c>
    </row>
    <row r="9849" spans="1:4" x14ac:dyDescent="0.25">
      <c r="A9849" t="s">
        <v>3714</v>
      </c>
      <c r="B9849">
        <v>2</v>
      </c>
      <c r="C9849" s="54">
        <v>43374</v>
      </c>
      <c r="D9849" s="3" t="str">
        <f>YEAR(Datos_Consumo[[#This Row],[FECHA]])&amp;"-"&amp;MONTH(Datos_Consumo[[#This Row],[FECHA]])</f>
        <v>2018-10</v>
      </c>
    </row>
    <row r="9850" spans="1:4" x14ac:dyDescent="0.25">
      <c r="A9850" t="s">
        <v>3714</v>
      </c>
      <c r="B9850">
        <v>4</v>
      </c>
      <c r="C9850" s="54">
        <v>43405</v>
      </c>
      <c r="D9850" s="3" t="str">
        <f>YEAR(Datos_Consumo[[#This Row],[FECHA]])&amp;"-"&amp;MONTH(Datos_Consumo[[#This Row],[FECHA]])</f>
        <v>2018-11</v>
      </c>
    </row>
    <row r="9851" spans="1:4" x14ac:dyDescent="0.25">
      <c r="A9851" t="s">
        <v>3715</v>
      </c>
      <c r="B9851">
        <v>9</v>
      </c>
      <c r="C9851" s="54">
        <v>43313</v>
      </c>
      <c r="D9851" s="3" t="str">
        <f>YEAR(Datos_Consumo[[#This Row],[FECHA]])&amp;"-"&amp;MONTH(Datos_Consumo[[#This Row],[FECHA]])</f>
        <v>2018-8</v>
      </c>
    </row>
    <row r="9852" spans="1:4" x14ac:dyDescent="0.25">
      <c r="A9852" t="s">
        <v>3715</v>
      </c>
      <c r="B9852">
        <v>5</v>
      </c>
      <c r="C9852" s="54">
        <v>43344</v>
      </c>
      <c r="D9852" s="3" t="str">
        <f>YEAR(Datos_Consumo[[#This Row],[FECHA]])&amp;"-"&amp;MONTH(Datos_Consumo[[#This Row],[FECHA]])</f>
        <v>2018-9</v>
      </c>
    </row>
    <row r="9853" spans="1:4" x14ac:dyDescent="0.25">
      <c r="A9853" t="s">
        <v>3715</v>
      </c>
      <c r="B9853">
        <v>3</v>
      </c>
      <c r="C9853" s="54">
        <v>43374</v>
      </c>
      <c r="D9853" s="3" t="str">
        <f>YEAR(Datos_Consumo[[#This Row],[FECHA]])&amp;"-"&amp;MONTH(Datos_Consumo[[#This Row],[FECHA]])</f>
        <v>2018-10</v>
      </c>
    </row>
    <row r="9854" spans="1:4" x14ac:dyDescent="0.25">
      <c r="A9854" t="s">
        <v>3715</v>
      </c>
      <c r="B9854">
        <v>2</v>
      </c>
      <c r="C9854" s="54">
        <v>43405</v>
      </c>
      <c r="D9854" s="3" t="str">
        <f>YEAR(Datos_Consumo[[#This Row],[FECHA]])&amp;"-"&amp;MONTH(Datos_Consumo[[#This Row],[FECHA]])</f>
        <v>2018-11</v>
      </c>
    </row>
    <row r="9855" spans="1:4" x14ac:dyDescent="0.25">
      <c r="A9855" t="s">
        <v>3716</v>
      </c>
      <c r="B9855">
        <v>8</v>
      </c>
      <c r="C9855" s="54">
        <v>43313</v>
      </c>
      <c r="D9855" s="3" t="str">
        <f>YEAR(Datos_Consumo[[#This Row],[FECHA]])&amp;"-"&amp;MONTH(Datos_Consumo[[#This Row],[FECHA]])</f>
        <v>2018-8</v>
      </c>
    </row>
    <row r="9856" spans="1:4" x14ac:dyDescent="0.25">
      <c r="A9856" t="s">
        <v>3716</v>
      </c>
      <c r="B9856">
        <v>12</v>
      </c>
      <c r="C9856" s="54">
        <v>43344</v>
      </c>
      <c r="D9856" s="3" t="str">
        <f>YEAR(Datos_Consumo[[#This Row],[FECHA]])&amp;"-"&amp;MONTH(Datos_Consumo[[#This Row],[FECHA]])</f>
        <v>2018-9</v>
      </c>
    </row>
    <row r="9857" spans="1:4" x14ac:dyDescent="0.25">
      <c r="A9857" t="s">
        <v>3716</v>
      </c>
      <c r="B9857">
        <v>1</v>
      </c>
      <c r="C9857" s="54">
        <v>43374</v>
      </c>
      <c r="D9857" s="3" t="str">
        <f>YEAR(Datos_Consumo[[#This Row],[FECHA]])&amp;"-"&amp;MONTH(Datos_Consumo[[#This Row],[FECHA]])</f>
        <v>2018-10</v>
      </c>
    </row>
    <row r="9858" spans="1:4" x14ac:dyDescent="0.25">
      <c r="A9858" t="s">
        <v>3716</v>
      </c>
      <c r="B9858">
        <v>7</v>
      </c>
      <c r="C9858" s="54">
        <v>43405</v>
      </c>
      <c r="D9858" s="3" t="str">
        <f>YEAR(Datos_Consumo[[#This Row],[FECHA]])&amp;"-"&amp;MONTH(Datos_Consumo[[#This Row],[FECHA]])</f>
        <v>2018-11</v>
      </c>
    </row>
    <row r="9859" spans="1:4" x14ac:dyDescent="0.25">
      <c r="A9859" t="s">
        <v>3716</v>
      </c>
      <c r="B9859">
        <v>10</v>
      </c>
      <c r="C9859" s="54">
        <v>43435</v>
      </c>
      <c r="D9859" s="3" t="str">
        <f>YEAR(Datos_Consumo[[#This Row],[FECHA]])&amp;"-"&amp;MONTH(Datos_Consumo[[#This Row],[FECHA]])</f>
        <v>2018-12</v>
      </c>
    </row>
    <row r="9860" spans="1:4" x14ac:dyDescent="0.25">
      <c r="A9860" t="s">
        <v>3717</v>
      </c>
      <c r="B9860">
        <v>2</v>
      </c>
      <c r="C9860" s="54">
        <v>43405</v>
      </c>
      <c r="D9860" s="3" t="str">
        <f>YEAR(Datos_Consumo[[#This Row],[FECHA]])&amp;"-"&amp;MONTH(Datos_Consumo[[#This Row],[FECHA]])</f>
        <v>2018-11</v>
      </c>
    </row>
    <row r="9861" spans="1:4" x14ac:dyDescent="0.25">
      <c r="A9861" t="s">
        <v>3718</v>
      </c>
      <c r="B9861">
        <v>8</v>
      </c>
      <c r="C9861" s="54">
        <v>43435</v>
      </c>
      <c r="D9861" s="3" t="str">
        <f>YEAR(Datos_Consumo[[#This Row],[FECHA]])&amp;"-"&amp;MONTH(Datos_Consumo[[#This Row],[FECHA]])</f>
        <v>2018-12</v>
      </c>
    </row>
    <row r="9862" spans="1:4" x14ac:dyDescent="0.25">
      <c r="A9862" t="s">
        <v>3719</v>
      </c>
      <c r="B9862">
        <v>14</v>
      </c>
      <c r="C9862" s="54">
        <v>43344</v>
      </c>
      <c r="D9862" s="3" t="str">
        <f>YEAR(Datos_Consumo[[#This Row],[FECHA]])&amp;"-"&amp;MONTH(Datos_Consumo[[#This Row],[FECHA]])</f>
        <v>2018-9</v>
      </c>
    </row>
    <row r="9863" spans="1:4" x14ac:dyDescent="0.25">
      <c r="A9863" t="s">
        <v>3719</v>
      </c>
      <c r="B9863">
        <v>3</v>
      </c>
      <c r="C9863" s="54">
        <v>43405</v>
      </c>
      <c r="D9863" s="3" t="str">
        <f>YEAR(Datos_Consumo[[#This Row],[FECHA]])&amp;"-"&amp;MONTH(Datos_Consumo[[#This Row],[FECHA]])</f>
        <v>2018-11</v>
      </c>
    </row>
    <row r="9864" spans="1:4" x14ac:dyDescent="0.25">
      <c r="A9864" t="s">
        <v>3719</v>
      </c>
      <c r="B9864">
        <v>8</v>
      </c>
      <c r="C9864" s="54">
        <v>43435</v>
      </c>
      <c r="D9864" s="3" t="str">
        <f>YEAR(Datos_Consumo[[#This Row],[FECHA]])&amp;"-"&amp;MONTH(Datos_Consumo[[#This Row],[FECHA]])</f>
        <v>2018-12</v>
      </c>
    </row>
    <row r="9865" spans="1:4" x14ac:dyDescent="0.25">
      <c r="A9865" t="s">
        <v>3720</v>
      </c>
      <c r="B9865">
        <v>239</v>
      </c>
      <c r="C9865" s="54">
        <v>43313</v>
      </c>
      <c r="D9865" s="3" t="str">
        <f>YEAR(Datos_Consumo[[#This Row],[FECHA]])&amp;"-"&amp;MONTH(Datos_Consumo[[#This Row],[FECHA]])</f>
        <v>2018-8</v>
      </c>
    </row>
    <row r="9866" spans="1:4" x14ac:dyDescent="0.25">
      <c r="A9866" t="s">
        <v>3720</v>
      </c>
      <c r="B9866">
        <v>408</v>
      </c>
      <c r="C9866" s="54">
        <v>43344</v>
      </c>
      <c r="D9866" s="3" t="str">
        <f>YEAR(Datos_Consumo[[#This Row],[FECHA]])&amp;"-"&amp;MONTH(Datos_Consumo[[#This Row],[FECHA]])</f>
        <v>2018-9</v>
      </c>
    </row>
    <row r="9867" spans="1:4" x14ac:dyDescent="0.25">
      <c r="A9867" t="s">
        <v>3720</v>
      </c>
      <c r="B9867">
        <v>433</v>
      </c>
      <c r="C9867" s="54">
        <v>43374</v>
      </c>
      <c r="D9867" s="3" t="str">
        <f>YEAR(Datos_Consumo[[#This Row],[FECHA]])&amp;"-"&amp;MONTH(Datos_Consumo[[#This Row],[FECHA]])</f>
        <v>2018-10</v>
      </c>
    </row>
    <row r="9868" spans="1:4" x14ac:dyDescent="0.25">
      <c r="A9868" t="s">
        <v>3720</v>
      </c>
      <c r="B9868">
        <v>514</v>
      </c>
      <c r="C9868" s="54">
        <v>43405</v>
      </c>
      <c r="D9868" s="3" t="str">
        <f>YEAR(Datos_Consumo[[#This Row],[FECHA]])&amp;"-"&amp;MONTH(Datos_Consumo[[#This Row],[FECHA]])</f>
        <v>2018-11</v>
      </c>
    </row>
    <row r="9869" spans="1:4" x14ac:dyDescent="0.25">
      <c r="A9869" t="s">
        <v>3720</v>
      </c>
      <c r="B9869">
        <v>416</v>
      </c>
      <c r="C9869" s="54">
        <v>43435</v>
      </c>
      <c r="D9869" s="3" t="str">
        <f>YEAR(Datos_Consumo[[#This Row],[FECHA]])&amp;"-"&amp;MONTH(Datos_Consumo[[#This Row],[FECHA]])</f>
        <v>2018-12</v>
      </c>
    </row>
    <row r="9870" spans="1:4" x14ac:dyDescent="0.25">
      <c r="A9870" t="s">
        <v>3720</v>
      </c>
      <c r="B9870">
        <v>127</v>
      </c>
      <c r="C9870" s="54">
        <v>43466</v>
      </c>
      <c r="D9870" s="3" t="str">
        <f>YEAR(Datos_Consumo[[#This Row],[FECHA]])&amp;"-"&amp;MONTH(Datos_Consumo[[#This Row],[FECHA]])</f>
        <v>2019-1</v>
      </c>
    </row>
    <row r="9871" spans="1:4" x14ac:dyDescent="0.25">
      <c r="A9871" t="s">
        <v>3721</v>
      </c>
      <c r="B9871">
        <v>14</v>
      </c>
      <c r="C9871" s="54">
        <v>43313</v>
      </c>
      <c r="D9871" s="3" t="str">
        <f>YEAR(Datos_Consumo[[#This Row],[FECHA]])&amp;"-"&amp;MONTH(Datos_Consumo[[#This Row],[FECHA]])</f>
        <v>2018-8</v>
      </c>
    </row>
    <row r="9872" spans="1:4" x14ac:dyDescent="0.25">
      <c r="A9872" t="s">
        <v>3721</v>
      </c>
      <c r="B9872">
        <v>30</v>
      </c>
      <c r="C9872" s="54">
        <v>43344</v>
      </c>
      <c r="D9872" s="3" t="str">
        <f>YEAR(Datos_Consumo[[#This Row],[FECHA]])&amp;"-"&amp;MONTH(Datos_Consumo[[#This Row],[FECHA]])</f>
        <v>2018-9</v>
      </c>
    </row>
    <row r="9873" spans="1:4" x14ac:dyDescent="0.25">
      <c r="A9873" t="s">
        <v>3721</v>
      </c>
      <c r="B9873">
        <v>60</v>
      </c>
      <c r="C9873" s="54">
        <v>43374</v>
      </c>
      <c r="D9873" s="3" t="str">
        <f>YEAR(Datos_Consumo[[#This Row],[FECHA]])&amp;"-"&amp;MONTH(Datos_Consumo[[#This Row],[FECHA]])</f>
        <v>2018-10</v>
      </c>
    </row>
    <row r="9874" spans="1:4" x14ac:dyDescent="0.25">
      <c r="A9874" t="s">
        <v>3721</v>
      </c>
      <c r="B9874">
        <v>13</v>
      </c>
      <c r="C9874" s="54">
        <v>43405</v>
      </c>
      <c r="D9874" s="3" t="str">
        <f>YEAR(Datos_Consumo[[#This Row],[FECHA]])&amp;"-"&amp;MONTH(Datos_Consumo[[#This Row],[FECHA]])</f>
        <v>2018-11</v>
      </c>
    </row>
    <row r="9875" spans="1:4" x14ac:dyDescent="0.25">
      <c r="A9875" t="s">
        <v>3721</v>
      </c>
      <c r="B9875">
        <v>2</v>
      </c>
      <c r="C9875" s="54">
        <v>43435</v>
      </c>
      <c r="D9875" s="3" t="str">
        <f>YEAR(Datos_Consumo[[#This Row],[FECHA]])&amp;"-"&amp;MONTH(Datos_Consumo[[#This Row],[FECHA]])</f>
        <v>2018-12</v>
      </c>
    </row>
    <row r="9876" spans="1:4" x14ac:dyDescent="0.25">
      <c r="A9876" t="s">
        <v>3722</v>
      </c>
      <c r="B9876">
        <v>30</v>
      </c>
      <c r="C9876" s="54">
        <v>43313</v>
      </c>
      <c r="D9876" s="3" t="str">
        <f>YEAR(Datos_Consumo[[#This Row],[FECHA]])&amp;"-"&amp;MONTH(Datos_Consumo[[#This Row],[FECHA]])</f>
        <v>2018-8</v>
      </c>
    </row>
    <row r="9877" spans="1:4" x14ac:dyDescent="0.25">
      <c r="A9877" t="s">
        <v>3722</v>
      </c>
      <c r="B9877">
        <v>16</v>
      </c>
      <c r="C9877" s="54">
        <v>43344</v>
      </c>
      <c r="D9877" s="3" t="str">
        <f>YEAR(Datos_Consumo[[#This Row],[FECHA]])&amp;"-"&amp;MONTH(Datos_Consumo[[#This Row],[FECHA]])</f>
        <v>2018-9</v>
      </c>
    </row>
    <row r="9878" spans="1:4" x14ac:dyDescent="0.25">
      <c r="A9878" t="s">
        <v>3722</v>
      </c>
      <c r="B9878">
        <v>26</v>
      </c>
      <c r="C9878" s="54">
        <v>43374</v>
      </c>
      <c r="D9878" s="3" t="str">
        <f>YEAR(Datos_Consumo[[#This Row],[FECHA]])&amp;"-"&amp;MONTH(Datos_Consumo[[#This Row],[FECHA]])</f>
        <v>2018-10</v>
      </c>
    </row>
    <row r="9879" spans="1:4" x14ac:dyDescent="0.25">
      <c r="A9879" t="s">
        <v>3722</v>
      </c>
      <c r="B9879">
        <v>34</v>
      </c>
      <c r="C9879" s="54">
        <v>43405</v>
      </c>
      <c r="D9879" s="3" t="str">
        <f>YEAR(Datos_Consumo[[#This Row],[FECHA]])&amp;"-"&amp;MONTH(Datos_Consumo[[#This Row],[FECHA]])</f>
        <v>2018-11</v>
      </c>
    </row>
    <row r="9880" spans="1:4" x14ac:dyDescent="0.25">
      <c r="A9880" t="s">
        <v>3722</v>
      </c>
      <c r="B9880">
        <v>10</v>
      </c>
      <c r="C9880" s="54">
        <v>43435</v>
      </c>
      <c r="D9880" s="3" t="str">
        <f>YEAR(Datos_Consumo[[#This Row],[FECHA]])&amp;"-"&amp;MONTH(Datos_Consumo[[#This Row],[FECHA]])</f>
        <v>2018-12</v>
      </c>
    </row>
    <row r="9881" spans="1:4" x14ac:dyDescent="0.25">
      <c r="A9881" t="s">
        <v>3722</v>
      </c>
      <c r="B9881">
        <v>5</v>
      </c>
      <c r="C9881" s="54">
        <v>43466</v>
      </c>
      <c r="D9881" s="3" t="str">
        <f>YEAR(Datos_Consumo[[#This Row],[FECHA]])&amp;"-"&amp;MONTH(Datos_Consumo[[#This Row],[FECHA]])</f>
        <v>2019-1</v>
      </c>
    </row>
    <row r="9882" spans="1:4" x14ac:dyDescent="0.25">
      <c r="A9882" t="s">
        <v>3723</v>
      </c>
      <c r="B9882">
        <v>4</v>
      </c>
      <c r="C9882" s="54">
        <v>43313</v>
      </c>
      <c r="D9882" s="3" t="str">
        <f>YEAR(Datos_Consumo[[#This Row],[FECHA]])&amp;"-"&amp;MONTH(Datos_Consumo[[#This Row],[FECHA]])</f>
        <v>2018-8</v>
      </c>
    </row>
    <row r="9883" spans="1:4" x14ac:dyDescent="0.25">
      <c r="A9883" t="s">
        <v>3723</v>
      </c>
      <c r="B9883">
        <v>59</v>
      </c>
      <c r="C9883" s="54">
        <v>43344</v>
      </c>
      <c r="D9883" s="3" t="str">
        <f>YEAR(Datos_Consumo[[#This Row],[FECHA]])&amp;"-"&amp;MONTH(Datos_Consumo[[#This Row],[FECHA]])</f>
        <v>2018-9</v>
      </c>
    </row>
    <row r="9884" spans="1:4" x14ac:dyDescent="0.25">
      <c r="A9884" t="s">
        <v>3723</v>
      </c>
      <c r="B9884">
        <v>18</v>
      </c>
      <c r="C9884" s="54">
        <v>43374</v>
      </c>
      <c r="D9884" s="3" t="str">
        <f>YEAR(Datos_Consumo[[#This Row],[FECHA]])&amp;"-"&amp;MONTH(Datos_Consumo[[#This Row],[FECHA]])</f>
        <v>2018-10</v>
      </c>
    </row>
    <row r="9885" spans="1:4" x14ac:dyDescent="0.25">
      <c r="A9885" t="s">
        <v>3723</v>
      </c>
      <c r="B9885">
        <v>63</v>
      </c>
      <c r="C9885" s="54">
        <v>43405</v>
      </c>
      <c r="D9885" s="3" t="str">
        <f>YEAR(Datos_Consumo[[#This Row],[FECHA]])&amp;"-"&amp;MONTH(Datos_Consumo[[#This Row],[FECHA]])</f>
        <v>2018-11</v>
      </c>
    </row>
    <row r="9886" spans="1:4" x14ac:dyDescent="0.25">
      <c r="A9886" t="s">
        <v>3723</v>
      </c>
      <c r="B9886">
        <v>25</v>
      </c>
      <c r="C9886" s="54">
        <v>43435</v>
      </c>
      <c r="D9886" s="3" t="str">
        <f>YEAR(Datos_Consumo[[#This Row],[FECHA]])&amp;"-"&amp;MONTH(Datos_Consumo[[#This Row],[FECHA]])</f>
        <v>2018-12</v>
      </c>
    </row>
    <row r="9887" spans="1:4" x14ac:dyDescent="0.25">
      <c r="A9887" t="s">
        <v>3723</v>
      </c>
      <c r="B9887">
        <v>32</v>
      </c>
      <c r="C9887" s="54">
        <v>43466</v>
      </c>
      <c r="D9887" s="3" t="str">
        <f>YEAR(Datos_Consumo[[#This Row],[FECHA]])&amp;"-"&amp;MONTH(Datos_Consumo[[#This Row],[FECHA]])</f>
        <v>2019-1</v>
      </c>
    </row>
    <row r="9888" spans="1:4" x14ac:dyDescent="0.25">
      <c r="A9888" t="s">
        <v>3724</v>
      </c>
      <c r="B9888">
        <v>22</v>
      </c>
      <c r="C9888" s="54">
        <v>43313</v>
      </c>
      <c r="D9888" s="3" t="str">
        <f>YEAR(Datos_Consumo[[#This Row],[FECHA]])&amp;"-"&amp;MONTH(Datos_Consumo[[#This Row],[FECHA]])</f>
        <v>2018-8</v>
      </c>
    </row>
    <row r="9889" spans="1:4" x14ac:dyDescent="0.25">
      <c r="A9889" t="s">
        <v>3724</v>
      </c>
      <c r="B9889">
        <v>169</v>
      </c>
      <c r="C9889" s="54">
        <v>43344</v>
      </c>
      <c r="D9889" s="3" t="str">
        <f>YEAR(Datos_Consumo[[#This Row],[FECHA]])&amp;"-"&amp;MONTH(Datos_Consumo[[#This Row],[FECHA]])</f>
        <v>2018-9</v>
      </c>
    </row>
    <row r="9890" spans="1:4" x14ac:dyDescent="0.25">
      <c r="A9890" t="s">
        <v>3724</v>
      </c>
      <c r="B9890">
        <v>162</v>
      </c>
      <c r="C9890" s="54">
        <v>43374</v>
      </c>
      <c r="D9890" s="3" t="str">
        <f>YEAR(Datos_Consumo[[#This Row],[FECHA]])&amp;"-"&amp;MONTH(Datos_Consumo[[#This Row],[FECHA]])</f>
        <v>2018-10</v>
      </c>
    </row>
    <row r="9891" spans="1:4" x14ac:dyDescent="0.25">
      <c r="A9891" t="s">
        <v>3724</v>
      </c>
      <c r="B9891">
        <v>102</v>
      </c>
      <c r="C9891" s="54">
        <v>43405</v>
      </c>
      <c r="D9891" s="3" t="str">
        <f>YEAR(Datos_Consumo[[#This Row],[FECHA]])&amp;"-"&amp;MONTH(Datos_Consumo[[#This Row],[FECHA]])</f>
        <v>2018-11</v>
      </c>
    </row>
    <row r="9892" spans="1:4" x14ac:dyDescent="0.25">
      <c r="A9892" t="s">
        <v>3724</v>
      </c>
      <c r="B9892">
        <v>32</v>
      </c>
      <c r="C9892" s="54">
        <v>43435</v>
      </c>
      <c r="D9892" s="3" t="str">
        <f>YEAR(Datos_Consumo[[#This Row],[FECHA]])&amp;"-"&amp;MONTH(Datos_Consumo[[#This Row],[FECHA]])</f>
        <v>2018-12</v>
      </c>
    </row>
    <row r="9893" spans="1:4" x14ac:dyDescent="0.25">
      <c r="A9893" t="s">
        <v>3724</v>
      </c>
      <c r="B9893">
        <v>72</v>
      </c>
      <c r="C9893" s="54">
        <v>43466</v>
      </c>
      <c r="D9893" s="3" t="str">
        <f>YEAR(Datos_Consumo[[#This Row],[FECHA]])&amp;"-"&amp;MONTH(Datos_Consumo[[#This Row],[FECHA]])</f>
        <v>2019-1</v>
      </c>
    </row>
    <row r="9894" spans="1:4" x14ac:dyDescent="0.25">
      <c r="A9894" t="s">
        <v>3725</v>
      </c>
      <c r="B9894">
        <v>16</v>
      </c>
      <c r="C9894" s="54">
        <v>43435</v>
      </c>
      <c r="D9894" s="3" t="str">
        <f>YEAR(Datos_Consumo[[#This Row],[FECHA]])&amp;"-"&amp;MONTH(Datos_Consumo[[#This Row],[FECHA]])</f>
        <v>2018-12</v>
      </c>
    </row>
    <row r="9895" spans="1:4" x14ac:dyDescent="0.25">
      <c r="A9895" t="s">
        <v>3725</v>
      </c>
      <c r="B9895">
        <v>21</v>
      </c>
      <c r="C9895" s="54">
        <v>43466</v>
      </c>
      <c r="D9895" s="3" t="str">
        <f>YEAR(Datos_Consumo[[#This Row],[FECHA]])&amp;"-"&amp;MONTH(Datos_Consumo[[#This Row],[FECHA]])</f>
        <v>2019-1</v>
      </c>
    </row>
    <row r="9896" spans="1:4" x14ac:dyDescent="0.25">
      <c r="A9896" t="s">
        <v>3726</v>
      </c>
      <c r="B9896">
        <v>10</v>
      </c>
      <c r="C9896" s="54">
        <v>43435</v>
      </c>
      <c r="D9896" s="3" t="str">
        <f>YEAR(Datos_Consumo[[#This Row],[FECHA]])&amp;"-"&amp;MONTH(Datos_Consumo[[#This Row],[FECHA]])</f>
        <v>2018-12</v>
      </c>
    </row>
    <row r="9897" spans="1:4" x14ac:dyDescent="0.25">
      <c r="A9897" t="s">
        <v>3726</v>
      </c>
      <c r="B9897">
        <v>10</v>
      </c>
      <c r="C9897" s="54">
        <v>43466</v>
      </c>
      <c r="D9897" s="3" t="str">
        <f>YEAR(Datos_Consumo[[#This Row],[FECHA]])&amp;"-"&amp;MONTH(Datos_Consumo[[#This Row],[FECHA]])</f>
        <v>2019-1</v>
      </c>
    </row>
    <row r="9898" spans="1:4" x14ac:dyDescent="0.25">
      <c r="A9898" t="s">
        <v>3727</v>
      </c>
      <c r="B9898">
        <v>32</v>
      </c>
      <c r="C9898" s="54">
        <v>43435</v>
      </c>
      <c r="D9898" s="3" t="str">
        <f>YEAR(Datos_Consumo[[#This Row],[FECHA]])&amp;"-"&amp;MONTH(Datos_Consumo[[#This Row],[FECHA]])</f>
        <v>2018-12</v>
      </c>
    </row>
    <row r="9899" spans="1:4" x14ac:dyDescent="0.25">
      <c r="A9899" t="s">
        <v>3727</v>
      </c>
      <c r="B9899">
        <v>45</v>
      </c>
      <c r="C9899" s="54">
        <v>43466</v>
      </c>
      <c r="D9899" s="3" t="str">
        <f>YEAR(Datos_Consumo[[#This Row],[FECHA]])&amp;"-"&amp;MONTH(Datos_Consumo[[#This Row],[FECHA]])</f>
        <v>2019-1</v>
      </c>
    </row>
    <row r="9900" spans="1:4" x14ac:dyDescent="0.25">
      <c r="A9900" t="s">
        <v>3728</v>
      </c>
      <c r="B9900">
        <v>25</v>
      </c>
      <c r="C9900" s="54">
        <v>43435</v>
      </c>
      <c r="D9900" s="3" t="str">
        <f>YEAR(Datos_Consumo[[#This Row],[FECHA]])&amp;"-"&amp;MONTH(Datos_Consumo[[#This Row],[FECHA]])</f>
        <v>2018-12</v>
      </c>
    </row>
    <row r="9901" spans="1:4" x14ac:dyDescent="0.25">
      <c r="A9901" t="s">
        <v>3728</v>
      </c>
      <c r="B9901">
        <v>21</v>
      </c>
      <c r="C9901" s="54">
        <v>43466</v>
      </c>
      <c r="D9901" s="3" t="str">
        <f>YEAR(Datos_Consumo[[#This Row],[FECHA]])&amp;"-"&amp;MONTH(Datos_Consumo[[#This Row],[FECHA]])</f>
        <v>2019-1</v>
      </c>
    </row>
    <row r="9902" spans="1:4" x14ac:dyDescent="0.25">
      <c r="A9902" t="s">
        <v>3729</v>
      </c>
      <c r="B9902">
        <v>26</v>
      </c>
      <c r="C9902" s="54">
        <v>43313</v>
      </c>
      <c r="D9902" s="3" t="str">
        <f>YEAR(Datos_Consumo[[#This Row],[FECHA]])&amp;"-"&amp;MONTH(Datos_Consumo[[#This Row],[FECHA]])</f>
        <v>2018-8</v>
      </c>
    </row>
    <row r="9903" spans="1:4" x14ac:dyDescent="0.25">
      <c r="A9903" t="s">
        <v>3729</v>
      </c>
      <c r="B9903">
        <v>29</v>
      </c>
      <c r="C9903" s="54">
        <v>43344</v>
      </c>
      <c r="D9903" s="3" t="str">
        <f>YEAR(Datos_Consumo[[#This Row],[FECHA]])&amp;"-"&amp;MONTH(Datos_Consumo[[#This Row],[FECHA]])</f>
        <v>2018-9</v>
      </c>
    </row>
    <row r="9904" spans="1:4" x14ac:dyDescent="0.25">
      <c r="A9904" t="s">
        <v>3729</v>
      </c>
      <c r="B9904">
        <v>31</v>
      </c>
      <c r="C9904" s="54">
        <v>43374</v>
      </c>
      <c r="D9904" s="3" t="str">
        <f>YEAR(Datos_Consumo[[#This Row],[FECHA]])&amp;"-"&amp;MONTH(Datos_Consumo[[#This Row],[FECHA]])</f>
        <v>2018-10</v>
      </c>
    </row>
    <row r="9905" spans="1:4" x14ac:dyDescent="0.25">
      <c r="A9905" t="s">
        <v>3729</v>
      </c>
      <c r="B9905">
        <v>2</v>
      </c>
      <c r="C9905" s="54">
        <v>43405</v>
      </c>
      <c r="D9905" s="3" t="str">
        <f>YEAR(Datos_Consumo[[#This Row],[FECHA]])&amp;"-"&amp;MONTH(Datos_Consumo[[#This Row],[FECHA]])</f>
        <v>2018-11</v>
      </c>
    </row>
    <row r="9906" spans="1:4" x14ac:dyDescent="0.25">
      <c r="A9906" t="s">
        <v>3729</v>
      </c>
      <c r="B9906">
        <v>4</v>
      </c>
      <c r="C9906" s="54">
        <v>43435</v>
      </c>
      <c r="D9906" s="3" t="str">
        <f>YEAR(Datos_Consumo[[#This Row],[FECHA]])&amp;"-"&amp;MONTH(Datos_Consumo[[#This Row],[FECHA]])</f>
        <v>2018-12</v>
      </c>
    </row>
    <row r="9907" spans="1:4" x14ac:dyDescent="0.25">
      <c r="A9907" t="s">
        <v>3730</v>
      </c>
      <c r="B9907">
        <v>22</v>
      </c>
      <c r="C9907" s="54">
        <v>43313</v>
      </c>
      <c r="D9907" s="3" t="str">
        <f>YEAR(Datos_Consumo[[#This Row],[FECHA]])&amp;"-"&amp;MONTH(Datos_Consumo[[#This Row],[FECHA]])</f>
        <v>2018-8</v>
      </c>
    </row>
    <row r="9908" spans="1:4" x14ac:dyDescent="0.25">
      <c r="A9908" t="s">
        <v>3730</v>
      </c>
      <c r="B9908">
        <v>27</v>
      </c>
      <c r="C9908" s="54">
        <v>43344</v>
      </c>
      <c r="D9908" s="3" t="str">
        <f>YEAR(Datos_Consumo[[#This Row],[FECHA]])&amp;"-"&amp;MONTH(Datos_Consumo[[#This Row],[FECHA]])</f>
        <v>2018-9</v>
      </c>
    </row>
    <row r="9909" spans="1:4" x14ac:dyDescent="0.25">
      <c r="A9909" t="s">
        <v>3730</v>
      </c>
      <c r="B9909">
        <v>28</v>
      </c>
      <c r="C9909" s="54">
        <v>43374</v>
      </c>
      <c r="D9909" s="3" t="str">
        <f>YEAR(Datos_Consumo[[#This Row],[FECHA]])&amp;"-"&amp;MONTH(Datos_Consumo[[#This Row],[FECHA]])</f>
        <v>2018-10</v>
      </c>
    </row>
    <row r="9910" spans="1:4" x14ac:dyDescent="0.25">
      <c r="A9910" t="s">
        <v>3730</v>
      </c>
      <c r="B9910">
        <v>21</v>
      </c>
      <c r="C9910" s="54">
        <v>43405</v>
      </c>
      <c r="D9910" s="3" t="str">
        <f>YEAR(Datos_Consumo[[#This Row],[FECHA]])&amp;"-"&amp;MONTH(Datos_Consumo[[#This Row],[FECHA]])</f>
        <v>2018-11</v>
      </c>
    </row>
    <row r="9911" spans="1:4" x14ac:dyDescent="0.25">
      <c r="A9911" t="s">
        <v>3730</v>
      </c>
      <c r="B9911">
        <v>20</v>
      </c>
      <c r="C9911" s="54">
        <v>43435</v>
      </c>
      <c r="D9911" s="3" t="str">
        <f>YEAR(Datos_Consumo[[#This Row],[FECHA]])&amp;"-"&amp;MONTH(Datos_Consumo[[#This Row],[FECHA]])</f>
        <v>2018-12</v>
      </c>
    </row>
    <row r="9912" spans="1:4" x14ac:dyDescent="0.25">
      <c r="A9912" t="s">
        <v>3730</v>
      </c>
      <c r="B9912">
        <v>21</v>
      </c>
      <c r="C9912" s="54">
        <v>43466</v>
      </c>
      <c r="D9912" s="3" t="str">
        <f>YEAR(Datos_Consumo[[#This Row],[FECHA]])&amp;"-"&amp;MONTH(Datos_Consumo[[#This Row],[FECHA]])</f>
        <v>2019-1</v>
      </c>
    </row>
    <row r="9913" spans="1:4" x14ac:dyDescent="0.25">
      <c r="A9913" t="s">
        <v>1476</v>
      </c>
      <c r="B9913">
        <v>9</v>
      </c>
      <c r="C9913" s="54">
        <v>43313</v>
      </c>
      <c r="D9913" s="3" t="str">
        <f>YEAR(Datos_Consumo[[#This Row],[FECHA]])&amp;"-"&amp;MONTH(Datos_Consumo[[#This Row],[FECHA]])</f>
        <v>2018-8</v>
      </c>
    </row>
    <row r="9914" spans="1:4" x14ac:dyDescent="0.25">
      <c r="A9914" t="s">
        <v>1476</v>
      </c>
      <c r="B9914">
        <v>23</v>
      </c>
      <c r="C9914" s="54">
        <v>43344</v>
      </c>
      <c r="D9914" s="3" t="str">
        <f>YEAR(Datos_Consumo[[#This Row],[FECHA]])&amp;"-"&amp;MONTH(Datos_Consumo[[#This Row],[FECHA]])</f>
        <v>2018-9</v>
      </c>
    </row>
    <row r="9915" spans="1:4" x14ac:dyDescent="0.25">
      <c r="A9915" t="s">
        <v>1476</v>
      </c>
      <c r="B9915">
        <v>13</v>
      </c>
      <c r="C9915" s="54">
        <v>43374</v>
      </c>
      <c r="D9915" s="3" t="str">
        <f>YEAR(Datos_Consumo[[#This Row],[FECHA]])&amp;"-"&amp;MONTH(Datos_Consumo[[#This Row],[FECHA]])</f>
        <v>2018-10</v>
      </c>
    </row>
    <row r="9916" spans="1:4" x14ac:dyDescent="0.25">
      <c r="A9916" t="s">
        <v>1476</v>
      </c>
      <c r="B9916">
        <v>20</v>
      </c>
      <c r="C9916" s="54">
        <v>43405</v>
      </c>
      <c r="D9916" s="3" t="str">
        <f>YEAR(Datos_Consumo[[#This Row],[FECHA]])&amp;"-"&amp;MONTH(Datos_Consumo[[#This Row],[FECHA]])</f>
        <v>2018-11</v>
      </c>
    </row>
    <row r="9917" spans="1:4" x14ac:dyDescent="0.25">
      <c r="A9917" t="s">
        <v>1476</v>
      </c>
      <c r="B9917">
        <v>6</v>
      </c>
      <c r="C9917" s="54">
        <v>43435</v>
      </c>
      <c r="D9917" s="3" t="str">
        <f>YEAR(Datos_Consumo[[#This Row],[FECHA]])&amp;"-"&amp;MONTH(Datos_Consumo[[#This Row],[FECHA]])</f>
        <v>2018-12</v>
      </c>
    </row>
    <row r="9918" spans="1:4" x14ac:dyDescent="0.25">
      <c r="A9918" t="s">
        <v>1476</v>
      </c>
      <c r="B9918">
        <v>4</v>
      </c>
      <c r="C9918" s="54">
        <v>43466</v>
      </c>
      <c r="D9918" s="3" t="str">
        <f>YEAR(Datos_Consumo[[#This Row],[FECHA]])&amp;"-"&amp;MONTH(Datos_Consumo[[#This Row],[FECHA]])</f>
        <v>2019-1</v>
      </c>
    </row>
    <row r="9919" spans="1:4" x14ac:dyDescent="0.25">
      <c r="A9919" t="s">
        <v>1477</v>
      </c>
      <c r="B9919">
        <v>45</v>
      </c>
      <c r="C9919" s="54">
        <v>43313</v>
      </c>
      <c r="D9919" s="3" t="str">
        <f>YEAR(Datos_Consumo[[#This Row],[FECHA]])&amp;"-"&amp;MONTH(Datos_Consumo[[#This Row],[FECHA]])</f>
        <v>2018-8</v>
      </c>
    </row>
    <row r="9920" spans="1:4" x14ac:dyDescent="0.25">
      <c r="A9920" t="s">
        <v>1477</v>
      </c>
      <c r="B9920">
        <v>64</v>
      </c>
      <c r="C9920" s="54">
        <v>43344</v>
      </c>
      <c r="D9920" s="3" t="str">
        <f>YEAR(Datos_Consumo[[#This Row],[FECHA]])&amp;"-"&amp;MONTH(Datos_Consumo[[#This Row],[FECHA]])</f>
        <v>2018-9</v>
      </c>
    </row>
    <row r="9921" spans="1:4" x14ac:dyDescent="0.25">
      <c r="A9921" t="s">
        <v>1477</v>
      </c>
      <c r="B9921">
        <v>4</v>
      </c>
      <c r="C9921" s="54">
        <v>43374</v>
      </c>
      <c r="D9921" s="3" t="str">
        <f>YEAR(Datos_Consumo[[#This Row],[FECHA]])&amp;"-"&amp;MONTH(Datos_Consumo[[#This Row],[FECHA]])</f>
        <v>2018-10</v>
      </c>
    </row>
    <row r="9922" spans="1:4" x14ac:dyDescent="0.25">
      <c r="A9922" t="s">
        <v>3731</v>
      </c>
      <c r="B9922">
        <v>2</v>
      </c>
      <c r="C9922" s="54">
        <v>43313</v>
      </c>
      <c r="D9922" s="3" t="str">
        <f>YEAR(Datos_Consumo[[#This Row],[FECHA]])&amp;"-"&amp;MONTH(Datos_Consumo[[#This Row],[FECHA]])</f>
        <v>2018-8</v>
      </c>
    </row>
    <row r="9923" spans="1:4" x14ac:dyDescent="0.25">
      <c r="A9923" t="s">
        <v>3731</v>
      </c>
      <c r="B9923">
        <v>7</v>
      </c>
      <c r="C9923" s="54">
        <v>43344</v>
      </c>
      <c r="D9923" s="3" t="str">
        <f>YEAR(Datos_Consumo[[#This Row],[FECHA]])&amp;"-"&amp;MONTH(Datos_Consumo[[#This Row],[FECHA]])</f>
        <v>2018-9</v>
      </c>
    </row>
    <row r="9924" spans="1:4" x14ac:dyDescent="0.25">
      <c r="A9924" t="s">
        <v>3731</v>
      </c>
      <c r="B9924">
        <v>3</v>
      </c>
      <c r="C9924" s="54">
        <v>43374</v>
      </c>
      <c r="D9924" s="3" t="str">
        <f>YEAR(Datos_Consumo[[#This Row],[FECHA]])&amp;"-"&amp;MONTH(Datos_Consumo[[#This Row],[FECHA]])</f>
        <v>2018-10</v>
      </c>
    </row>
    <row r="9925" spans="1:4" x14ac:dyDescent="0.25">
      <c r="A9925" t="s">
        <v>3731</v>
      </c>
      <c r="B9925">
        <v>8</v>
      </c>
      <c r="C9925" s="54">
        <v>43405</v>
      </c>
      <c r="D9925" s="3" t="str">
        <f>YEAR(Datos_Consumo[[#This Row],[FECHA]])&amp;"-"&amp;MONTH(Datos_Consumo[[#This Row],[FECHA]])</f>
        <v>2018-11</v>
      </c>
    </row>
    <row r="9926" spans="1:4" x14ac:dyDescent="0.25">
      <c r="A9926" t="s">
        <v>3731</v>
      </c>
      <c r="B9926">
        <v>7</v>
      </c>
      <c r="C9926" s="54">
        <v>43435</v>
      </c>
      <c r="D9926" s="3" t="str">
        <f>YEAR(Datos_Consumo[[#This Row],[FECHA]])&amp;"-"&amp;MONTH(Datos_Consumo[[#This Row],[FECHA]])</f>
        <v>2018-12</v>
      </c>
    </row>
    <row r="9927" spans="1:4" x14ac:dyDescent="0.25">
      <c r="A9927" t="s">
        <v>1478</v>
      </c>
      <c r="B9927">
        <v>10</v>
      </c>
      <c r="C9927" s="54">
        <v>43313</v>
      </c>
      <c r="D9927" s="3" t="str">
        <f>YEAR(Datos_Consumo[[#This Row],[FECHA]])&amp;"-"&amp;MONTH(Datos_Consumo[[#This Row],[FECHA]])</f>
        <v>2018-8</v>
      </c>
    </row>
    <row r="9928" spans="1:4" x14ac:dyDescent="0.25">
      <c r="A9928" t="s">
        <v>1478</v>
      </c>
      <c r="B9928">
        <v>12</v>
      </c>
      <c r="C9928" s="54">
        <v>43344</v>
      </c>
      <c r="D9928" s="3" t="str">
        <f>YEAR(Datos_Consumo[[#This Row],[FECHA]])&amp;"-"&amp;MONTH(Datos_Consumo[[#This Row],[FECHA]])</f>
        <v>2018-9</v>
      </c>
    </row>
    <row r="9929" spans="1:4" x14ac:dyDescent="0.25">
      <c r="A9929" t="s">
        <v>1478</v>
      </c>
      <c r="B9929">
        <v>5</v>
      </c>
      <c r="C9929" s="54">
        <v>43374</v>
      </c>
      <c r="D9929" s="3" t="str">
        <f>YEAR(Datos_Consumo[[#This Row],[FECHA]])&amp;"-"&amp;MONTH(Datos_Consumo[[#This Row],[FECHA]])</f>
        <v>2018-10</v>
      </c>
    </row>
    <row r="9930" spans="1:4" x14ac:dyDescent="0.25">
      <c r="A9930" t="s">
        <v>1478</v>
      </c>
      <c r="B9930">
        <v>7</v>
      </c>
      <c r="C9930" s="54">
        <v>43405</v>
      </c>
      <c r="D9930" s="3" t="str">
        <f>YEAR(Datos_Consumo[[#This Row],[FECHA]])&amp;"-"&amp;MONTH(Datos_Consumo[[#This Row],[FECHA]])</f>
        <v>2018-11</v>
      </c>
    </row>
    <row r="9931" spans="1:4" x14ac:dyDescent="0.25">
      <c r="A9931" t="s">
        <v>1478</v>
      </c>
      <c r="B9931">
        <v>6</v>
      </c>
      <c r="C9931" s="54">
        <v>43435</v>
      </c>
      <c r="D9931" s="3" t="str">
        <f>YEAR(Datos_Consumo[[#This Row],[FECHA]])&amp;"-"&amp;MONTH(Datos_Consumo[[#This Row],[FECHA]])</f>
        <v>2018-12</v>
      </c>
    </row>
    <row r="9932" spans="1:4" x14ac:dyDescent="0.25">
      <c r="A9932" t="s">
        <v>1478</v>
      </c>
      <c r="B9932">
        <v>3</v>
      </c>
      <c r="C9932" s="54">
        <v>43466</v>
      </c>
      <c r="D9932" s="3" t="str">
        <f>YEAR(Datos_Consumo[[#This Row],[FECHA]])&amp;"-"&amp;MONTH(Datos_Consumo[[#This Row],[FECHA]])</f>
        <v>2019-1</v>
      </c>
    </row>
    <row r="9933" spans="1:4" x14ac:dyDescent="0.25">
      <c r="A9933" t="s">
        <v>1479</v>
      </c>
      <c r="B9933">
        <v>66</v>
      </c>
      <c r="C9933" s="54">
        <v>43313</v>
      </c>
      <c r="D9933" s="3" t="str">
        <f>YEAR(Datos_Consumo[[#This Row],[FECHA]])&amp;"-"&amp;MONTH(Datos_Consumo[[#This Row],[FECHA]])</f>
        <v>2018-8</v>
      </c>
    </row>
    <row r="9934" spans="1:4" x14ac:dyDescent="0.25">
      <c r="A9934" t="s">
        <v>1479</v>
      </c>
      <c r="B9934">
        <v>116</v>
      </c>
      <c r="C9934" s="54">
        <v>43344</v>
      </c>
      <c r="D9934" s="3" t="str">
        <f>YEAR(Datos_Consumo[[#This Row],[FECHA]])&amp;"-"&amp;MONTH(Datos_Consumo[[#This Row],[FECHA]])</f>
        <v>2018-9</v>
      </c>
    </row>
    <row r="9935" spans="1:4" x14ac:dyDescent="0.25">
      <c r="A9935" t="s">
        <v>1479</v>
      </c>
      <c r="B9935">
        <v>125</v>
      </c>
      <c r="C9935" s="54">
        <v>43374</v>
      </c>
      <c r="D9935" s="3" t="str">
        <f>YEAR(Datos_Consumo[[#This Row],[FECHA]])&amp;"-"&amp;MONTH(Datos_Consumo[[#This Row],[FECHA]])</f>
        <v>2018-10</v>
      </c>
    </row>
    <row r="9936" spans="1:4" x14ac:dyDescent="0.25">
      <c r="A9936" t="s">
        <v>1479</v>
      </c>
      <c r="B9936">
        <v>63</v>
      </c>
      <c r="C9936" s="54">
        <v>43405</v>
      </c>
      <c r="D9936" s="3" t="str">
        <f>YEAR(Datos_Consumo[[#This Row],[FECHA]])&amp;"-"&amp;MONTH(Datos_Consumo[[#This Row],[FECHA]])</f>
        <v>2018-11</v>
      </c>
    </row>
    <row r="9937" spans="1:4" x14ac:dyDescent="0.25">
      <c r="A9937" t="s">
        <v>1479</v>
      </c>
      <c r="B9937">
        <v>56</v>
      </c>
      <c r="C9937" s="54">
        <v>43435</v>
      </c>
      <c r="D9937" s="3" t="str">
        <f>YEAR(Datos_Consumo[[#This Row],[FECHA]])&amp;"-"&amp;MONTH(Datos_Consumo[[#This Row],[FECHA]])</f>
        <v>2018-12</v>
      </c>
    </row>
    <row r="9938" spans="1:4" x14ac:dyDescent="0.25">
      <c r="A9938" t="s">
        <v>1479</v>
      </c>
      <c r="B9938">
        <v>77</v>
      </c>
      <c r="C9938" s="54">
        <v>43466</v>
      </c>
      <c r="D9938" s="3" t="str">
        <f>YEAR(Datos_Consumo[[#This Row],[FECHA]])&amp;"-"&amp;MONTH(Datos_Consumo[[#This Row],[FECHA]])</f>
        <v>2019-1</v>
      </c>
    </row>
    <row r="9939" spans="1:4" x14ac:dyDescent="0.25">
      <c r="A9939" t="s">
        <v>3732</v>
      </c>
      <c r="B9939">
        <v>21</v>
      </c>
      <c r="C9939" s="54">
        <v>43313</v>
      </c>
      <c r="D9939" s="3" t="str">
        <f>YEAR(Datos_Consumo[[#This Row],[FECHA]])&amp;"-"&amp;MONTH(Datos_Consumo[[#This Row],[FECHA]])</f>
        <v>2018-8</v>
      </c>
    </row>
    <row r="9940" spans="1:4" x14ac:dyDescent="0.25">
      <c r="A9940" t="s">
        <v>3732</v>
      </c>
      <c r="B9940">
        <v>13</v>
      </c>
      <c r="C9940" s="54">
        <v>43344</v>
      </c>
      <c r="D9940" s="3" t="str">
        <f>YEAR(Datos_Consumo[[#This Row],[FECHA]])&amp;"-"&amp;MONTH(Datos_Consumo[[#This Row],[FECHA]])</f>
        <v>2018-9</v>
      </c>
    </row>
    <row r="9941" spans="1:4" x14ac:dyDescent="0.25">
      <c r="A9941" t="s">
        <v>3732</v>
      </c>
      <c r="B9941">
        <v>20</v>
      </c>
      <c r="C9941" s="54">
        <v>43374</v>
      </c>
      <c r="D9941" s="3" t="str">
        <f>YEAR(Datos_Consumo[[#This Row],[FECHA]])&amp;"-"&amp;MONTH(Datos_Consumo[[#This Row],[FECHA]])</f>
        <v>2018-10</v>
      </c>
    </row>
    <row r="9942" spans="1:4" x14ac:dyDescent="0.25">
      <c r="A9942" t="s">
        <v>3732</v>
      </c>
      <c r="B9942">
        <v>13</v>
      </c>
      <c r="C9942" s="54">
        <v>43405</v>
      </c>
      <c r="D9942" s="3" t="str">
        <f>YEAR(Datos_Consumo[[#This Row],[FECHA]])&amp;"-"&amp;MONTH(Datos_Consumo[[#This Row],[FECHA]])</f>
        <v>2018-11</v>
      </c>
    </row>
    <row r="9943" spans="1:4" x14ac:dyDescent="0.25">
      <c r="A9943" t="s">
        <v>3732</v>
      </c>
      <c r="B9943">
        <v>17</v>
      </c>
      <c r="C9943" s="54">
        <v>43435</v>
      </c>
      <c r="D9943" s="3" t="str">
        <f>YEAR(Datos_Consumo[[#This Row],[FECHA]])&amp;"-"&amp;MONTH(Datos_Consumo[[#This Row],[FECHA]])</f>
        <v>2018-12</v>
      </c>
    </row>
    <row r="9944" spans="1:4" x14ac:dyDescent="0.25">
      <c r="A9944" t="s">
        <v>3732</v>
      </c>
      <c r="B9944">
        <v>5</v>
      </c>
      <c r="C9944" s="54">
        <v>43466</v>
      </c>
      <c r="D9944" s="3" t="str">
        <f>YEAR(Datos_Consumo[[#This Row],[FECHA]])&amp;"-"&amp;MONTH(Datos_Consumo[[#This Row],[FECHA]])</f>
        <v>2019-1</v>
      </c>
    </row>
    <row r="9945" spans="1:4" x14ac:dyDescent="0.25">
      <c r="A9945" t="s">
        <v>3733</v>
      </c>
      <c r="B9945">
        <v>20</v>
      </c>
      <c r="C9945" s="54">
        <v>43313</v>
      </c>
      <c r="D9945" s="3" t="str">
        <f>YEAR(Datos_Consumo[[#This Row],[FECHA]])&amp;"-"&amp;MONTH(Datos_Consumo[[#This Row],[FECHA]])</f>
        <v>2018-8</v>
      </c>
    </row>
    <row r="9946" spans="1:4" x14ac:dyDescent="0.25">
      <c r="A9946" t="s">
        <v>3733</v>
      </c>
      <c r="B9946">
        <v>75</v>
      </c>
      <c r="C9946" s="54">
        <v>43344</v>
      </c>
      <c r="D9946" s="3" t="str">
        <f>YEAR(Datos_Consumo[[#This Row],[FECHA]])&amp;"-"&amp;MONTH(Datos_Consumo[[#This Row],[FECHA]])</f>
        <v>2018-9</v>
      </c>
    </row>
    <row r="9947" spans="1:4" x14ac:dyDescent="0.25">
      <c r="A9947" t="s">
        <v>3733</v>
      </c>
      <c r="B9947">
        <v>32</v>
      </c>
      <c r="C9947" s="54">
        <v>43374</v>
      </c>
      <c r="D9947" s="3" t="str">
        <f>YEAR(Datos_Consumo[[#This Row],[FECHA]])&amp;"-"&amp;MONTH(Datos_Consumo[[#This Row],[FECHA]])</f>
        <v>2018-10</v>
      </c>
    </row>
    <row r="9948" spans="1:4" x14ac:dyDescent="0.25">
      <c r="A9948" t="s">
        <v>3733</v>
      </c>
      <c r="B9948">
        <v>21</v>
      </c>
      <c r="C9948" s="54">
        <v>43405</v>
      </c>
      <c r="D9948" s="3" t="str">
        <f>YEAR(Datos_Consumo[[#This Row],[FECHA]])&amp;"-"&amp;MONTH(Datos_Consumo[[#This Row],[FECHA]])</f>
        <v>2018-11</v>
      </c>
    </row>
    <row r="9949" spans="1:4" x14ac:dyDescent="0.25">
      <c r="A9949" t="s">
        <v>3733</v>
      </c>
      <c r="B9949">
        <v>33</v>
      </c>
      <c r="C9949" s="54">
        <v>43435</v>
      </c>
      <c r="D9949" s="3" t="str">
        <f>YEAR(Datos_Consumo[[#This Row],[FECHA]])&amp;"-"&amp;MONTH(Datos_Consumo[[#This Row],[FECHA]])</f>
        <v>2018-12</v>
      </c>
    </row>
    <row r="9950" spans="1:4" x14ac:dyDescent="0.25">
      <c r="A9950" t="s">
        <v>3733</v>
      </c>
      <c r="B9950">
        <v>3</v>
      </c>
      <c r="C9950" s="54">
        <v>43466</v>
      </c>
      <c r="D9950" s="3" t="str">
        <f>YEAR(Datos_Consumo[[#This Row],[FECHA]])&amp;"-"&amp;MONTH(Datos_Consumo[[#This Row],[FECHA]])</f>
        <v>2019-1</v>
      </c>
    </row>
    <row r="9951" spans="1:4" x14ac:dyDescent="0.25">
      <c r="A9951" t="s">
        <v>3734</v>
      </c>
      <c r="B9951">
        <v>160</v>
      </c>
      <c r="C9951" s="54">
        <v>43313</v>
      </c>
      <c r="D9951" s="3" t="str">
        <f>YEAR(Datos_Consumo[[#This Row],[FECHA]])&amp;"-"&amp;MONTH(Datos_Consumo[[#This Row],[FECHA]])</f>
        <v>2018-8</v>
      </c>
    </row>
    <row r="9952" spans="1:4" x14ac:dyDescent="0.25">
      <c r="A9952" t="s">
        <v>3734</v>
      </c>
      <c r="B9952">
        <v>272</v>
      </c>
      <c r="C9952" s="54">
        <v>43344</v>
      </c>
      <c r="D9952" s="3" t="str">
        <f>YEAR(Datos_Consumo[[#This Row],[FECHA]])&amp;"-"&amp;MONTH(Datos_Consumo[[#This Row],[FECHA]])</f>
        <v>2018-9</v>
      </c>
    </row>
    <row r="9953" spans="1:4" x14ac:dyDescent="0.25">
      <c r="A9953" t="s">
        <v>3734</v>
      </c>
      <c r="B9953">
        <v>236</v>
      </c>
      <c r="C9953" s="54">
        <v>43374</v>
      </c>
      <c r="D9953" s="3" t="str">
        <f>YEAR(Datos_Consumo[[#This Row],[FECHA]])&amp;"-"&amp;MONTH(Datos_Consumo[[#This Row],[FECHA]])</f>
        <v>2018-10</v>
      </c>
    </row>
    <row r="9954" spans="1:4" x14ac:dyDescent="0.25">
      <c r="A9954" t="s">
        <v>3734</v>
      </c>
      <c r="B9954">
        <v>22</v>
      </c>
      <c r="C9954" s="54">
        <v>43405</v>
      </c>
      <c r="D9954" s="3" t="str">
        <f>YEAR(Datos_Consumo[[#This Row],[FECHA]])&amp;"-"&amp;MONTH(Datos_Consumo[[#This Row],[FECHA]])</f>
        <v>2018-11</v>
      </c>
    </row>
    <row r="9955" spans="1:4" x14ac:dyDescent="0.25">
      <c r="A9955" t="s">
        <v>3734</v>
      </c>
      <c r="B9955">
        <v>100</v>
      </c>
      <c r="C9955" s="54">
        <v>43435</v>
      </c>
      <c r="D9955" s="3" t="str">
        <f>YEAR(Datos_Consumo[[#This Row],[FECHA]])&amp;"-"&amp;MONTH(Datos_Consumo[[#This Row],[FECHA]])</f>
        <v>2018-12</v>
      </c>
    </row>
    <row r="9956" spans="1:4" x14ac:dyDescent="0.25">
      <c r="A9956" t="s">
        <v>3734</v>
      </c>
      <c r="B9956">
        <v>50</v>
      </c>
      <c r="C9956" s="54">
        <v>43466</v>
      </c>
      <c r="D9956" s="3" t="str">
        <f>YEAR(Datos_Consumo[[#This Row],[FECHA]])&amp;"-"&amp;MONTH(Datos_Consumo[[#This Row],[FECHA]])</f>
        <v>2019-1</v>
      </c>
    </row>
    <row r="9957" spans="1:4" x14ac:dyDescent="0.25">
      <c r="A9957" t="s">
        <v>3735</v>
      </c>
      <c r="B9957">
        <v>131</v>
      </c>
      <c r="C9957" s="54">
        <v>43313</v>
      </c>
      <c r="D9957" s="3" t="str">
        <f>YEAR(Datos_Consumo[[#This Row],[FECHA]])&amp;"-"&amp;MONTH(Datos_Consumo[[#This Row],[FECHA]])</f>
        <v>2018-8</v>
      </c>
    </row>
    <row r="9958" spans="1:4" x14ac:dyDescent="0.25">
      <c r="A9958" t="s">
        <v>3735</v>
      </c>
      <c r="B9958">
        <v>285</v>
      </c>
      <c r="C9958" s="54">
        <v>43344</v>
      </c>
      <c r="D9958" s="3" t="str">
        <f>YEAR(Datos_Consumo[[#This Row],[FECHA]])&amp;"-"&amp;MONTH(Datos_Consumo[[#This Row],[FECHA]])</f>
        <v>2018-9</v>
      </c>
    </row>
    <row r="9959" spans="1:4" x14ac:dyDescent="0.25">
      <c r="A9959" t="s">
        <v>3735</v>
      </c>
      <c r="B9959">
        <v>172</v>
      </c>
      <c r="C9959" s="54">
        <v>43374</v>
      </c>
      <c r="D9959" s="3" t="str">
        <f>YEAR(Datos_Consumo[[#This Row],[FECHA]])&amp;"-"&amp;MONTH(Datos_Consumo[[#This Row],[FECHA]])</f>
        <v>2018-10</v>
      </c>
    </row>
    <row r="9960" spans="1:4" x14ac:dyDescent="0.25">
      <c r="A9960" t="s">
        <v>3735</v>
      </c>
      <c r="B9960">
        <v>186</v>
      </c>
      <c r="C9960" s="54">
        <v>43405</v>
      </c>
      <c r="D9960" s="3" t="str">
        <f>YEAR(Datos_Consumo[[#This Row],[FECHA]])&amp;"-"&amp;MONTH(Datos_Consumo[[#This Row],[FECHA]])</f>
        <v>2018-11</v>
      </c>
    </row>
    <row r="9961" spans="1:4" x14ac:dyDescent="0.25">
      <c r="A9961" t="s">
        <v>3735</v>
      </c>
      <c r="B9961">
        <v>158</v>
      </c>
      <c r="C9961" s="54">
        <v>43435</v>
      </c>
      <c r="D9961" s="3" t="str">
        <f>YEAR(Datos_Consumo[[#This Row],[FECHA]])&amp;"-"&amp;MONTH(Datos_Consumo[[#This Row],[FECHA]])</f>
        <v>2018-12</v>
      </c>
    </row>
    <row r="9962" spans="1:4" x14ac:dyDescent="0.25">
      <c r="A9962" t="s">
        <v>3735</v>
      </c>
      <c r="B9962">
        <v>30</v>
      </c>
      <c r="C9962" s="54">
        <v>43466</v>
      </c>
      <c r="D9962" s="3" t="str">
        <f>YEAR(Datos_Consumo[[#This Row],[FECHA]])&amp;"-"&amp;MONTH(Datos_Consumo[[#This Row],[FECHA]])</f>
        <v>2019-1</v>
      </c>
    </row>
    <row r="9963" spans="1:4" x14ac:dyDescent="0.25">
      <c r="A9963" t="s">
        <v>3736</v>
      </c>
      <c r="B9963">
        <v>60</v>
      </c>
      <c r="C9963" s="54">
        <v>43313</v>
      </c>
      <c r="D9963" s="3" t="str">
        <f>YEAR(Datos_Consumo[[#This Row],[FECHA]])&amp;"-"&amp;MONTH(Datos_Consumo[[#This Row],[FECHA]])</f>
        <v>2018-8</v>
      </c>
    </row>
    <row r="9964" spans="1:4" x14ac:dyDescent="0.25">
      <c r="A9964" t="s">
        <v>3736</v>
      </c>
      <c r="B9964">
        <v>30</v>
      </c>
      <c r="C9964" s="54">
        <v>43344</v>
      </c>
      <c r="D9964" s="3" t="str">
        <f>YEAR(Datos_Consumo[[#This Row],[FECHA]])&amp;"-"&amp;MONTH(Datos_Consumo[[#This Row],[FECHA]])</f>
        <v>2018-9</v>
      </c>
    </row>
    <row r="9965" spans="1:4" x14ac:dyDescent="0.25">
      <c r="A9965" t="s">
        <v>3736</v>
      </c>
      <c r="B9965">
        <v>60</v>
      </c>
      <c r="C9965" s="54">
        <v>43374</v>
      </c>
      <c r="D9965" s="3" t="str">
        <f>YEAR(Datos_Consumo[[#This Row],[FECHA]])&amp;"-"&amp;MONTH(Datos_Consumo[[#This Row],[FECHA]])</f>
        <v>2018-10</v>
      </c>
    </row>
    <row r="9966" spans="1:4" x14ac:dyDescent="0.25">
      <c r="A9966" t="s">
        <v>3736</v>
      </c>
      <c r="B9966">
        <v>10</v>
      </c>
      <c r="C9966" s="54">
        <v>43405</v>
      </c>
      <c r="D9966" s="3" t="str">
        <f>YEAR(Datos_Consumo[[#This Row],[FECHA]])&amp;"-"&amp;MONTH(Datos_Consumo[[#This Row],[FECHA]])</f>
        <v>2018-11</v>
      </c>
    </row>
    <row r="9967" spans="1:4" x14ac:dyDescent="0.25">
      <c r="A9967" t="s">
        <v>3736</v>
      </c>
      <c r="B9967">
        <v>30</v>
      </c>
      <c r="C9967" s="54">
        <v>43435</v>
      </c>
      <c r="D9967" s="3" t="str">
        <f>YEAR(Datos_Consumo[[#This Row],[FECHA]])&amp;"-"&amp;MONTH(Datos_Consumo[[#This Row],[FECHA]])</f>
        <v>2018-12</v>
      </c>
    </row>
    <row r="9968" spans="1:4" x14ac:dyDescent="0.25">
      <c r="A9968" t="s">
        <v>3737</v>
      </c>
      <c r="B9968">
        <v>15</v>
      </c>
      <c r="C9968" s="54">
        <v>43313</v>
      </c>
      <c r="D9968" s="3" t="str">
        <f>YEAR(Datos_Consumo[[#This Row],[FECHA]])&amp;"-"&amp;MONTH(Datos_Consumo[[#This Row],[FECHA]])</f>
        <v>2018-8</v>
      </c>
    </row>
    <row r="9969" spans="1:4" x14ac:dyDescent="0.25">
      <c r="A9969" t="s">
        <v>3737</v>
      </c>
      <c r="B9969">
        <v>10</v>
      </c>
      <c r="C9969" s="54">
        <v>43344</v>
      </c>
      <c r="D9969" s="3" t="str">
        <f>YEAR(Datos_Consumo[[#This Row],[FECHA]])&amp;"-"&amp;MONTH(Datos_Consumo[[#This Row],[FECHA]])</f>
        <v>2018-9</v>
      </c>
    </row>
    <row r="9970" spans="1:4" x14ac:dyDescent="0.25">
      <c r="A9970" t="s">
        <v>3737</v>
      </c>
      <c r="B9970">
        <v>20</v>
      </c>
      <c r="C9970" s="54">
        <v>43374</v>
      </c>
      <c r="D9970" s="3" t="str">
        <f>YEAR(Datos_Consumo[[#This Row],[FECHA]])&amp;"-"&amp;MONTH(Datos_Consumo[[#This Row],[FECHA]])</f>
        <v>2018-10</v>
      </c>
    </row>
    <row r="9971" spans="1:4" x14ac:dyDescent="0.25">
      <c r="A9971" t="s">
        <v>3737</v>
      </c>
      <c r="B9971">
        <v>5</v>
      </c>
      <c r="C9971" s="54">
        <v>43466</v>
      </c>
      <c r="D9971" s="3" t="str">
        <f>YEAR(Datos_Consumo[[#This Row],[FECHA]])&amp;"-"&amp;MONTH(Datos_Consumo[[#This Row],[FECHA]])</f>
        <v>2019-1</v>
      </c>
    </row>
    <row r="9972" spans="1:4" x14ac:dyDescent="0.25">
      <c r="A9972" t="s">
        <v>3738</v>
      </c>
      <c r="B9972">
        <v>40</v>
      </c>
      <c r="C9972" s="54">
        <v>43313</v>
      </c>
      <c r="D9972" s="3" t="str">
        <f>YEAR(Datos_Consumo[[#This Row],[FECHA]])&amp;"-"&amp;MONTH(Datos_Consumo[[#This Row],[FECHA]])</f>
        <v>2018-8</v>
      </c>
    </row>
    <row r="9973" spans="1:4" x14ac:dyDescent="0.25">
      <c r="A9973" t="s">
        <v>3738</v>
      </c>
      <c r="B9973">
        <v>15</v>
      </c>
      <c r="C9973" s="54">
        <v>43344</v>
      </c>
      <c r="D9973" s="3" t="str">
        <f>YEAR(Datos_Consumo[[#This Row],[FECHA]])&amp;"-"&amp;MONTH(Datos_Consumo[[#This Row],[FECHA]])</f>
        <v>2018-9</v>
      </c>
    </row>
    <row r="9974" spans="1:4" x14ac:dyDescent="0.25">
      <c r="A9974" t="s">
        <v>3738</v>
      </c>
      <c r="B9974">
        <v>8</v>
      </c>
      <c r="C9974" s="54">
        <v>43374</v>
      </c>
      <c r="D9974" s="3" t="str">
        <f>YEAR(Datos_Consumo[[#This Row],[FECHA]])&amp;"-"&amp;MONTH(Datos_Consumo[[#This Row],[FECHA]])</f>
        <v>2018-10</v>
      </c>
    </row>
    <row r="9975" spans="1:4" x14ac:dyDescent="0.25">
      <c r="A9975" t="s">
        <v>3738</v>
      </c>
      <c r="B9975">
        <v>67</v>
      </c>
      <c r="C9975" s="54">
        <v>43435</v>
      </c>
      <c r="D9975" s="3" t="str">
        <f>YEAR(Datos_Consumo[[#This Row],[FECHA]])&amp;"-"&amp;MONTH(Datos_Consumo[[#This Row],[FECHA]])</f>
        <v>2018-12</v>
      </c>
    </row>
    <row r="9976" spans="1:4" x14ac:dyDescent="0.25">
      <c r="A9976" t="s">
        <v>3738</v>
      </c>
      <c r="B9976">
        <v>37</v>
      </c>
      <c r="C9976" s="54">
        <v>43466</v>
      </c>
      <c r="D9976" s="3" t="str">
        <f>YEAR(Datos_Consumo[[#This Row],[FECHA]])&amp;"-"&amp;MONTH(Datos_Consumo[[#This Row],[FECHA]])</f>
        <v>2019-1</v>
      </c>
    </row>
    <row r="9977" spans="1:4" x14ac:dyDescent="0.25">
      <c r="A9977" t="s">
        <v>3739</v>
      </c>
      <c r="B9977">
        <v>36</v>
      </c>
      <c r="C9977" s="54">
        <v>43313</v>
      </c>
      <c r="D9977" s="3" t="str">
        <f>YEAR(Datos_Consumo[[#This Row],[FECHA]])&amp;"-"&amp;MONTH(Datos_Consumo[[#This Row],[FECHA]])</f>
        <v>2018-8</v>
      </c>
    </row>
    <row r="9978" spans="1:4" x14ac:dyDescent="0.25">
      <c r="A9978" t="s">
        <v>3739</v>
      </c>
      <c r="B9978">
        <v>7</v>
      </c>
      <c r="C9978" s="54">
        <v>43344</v>
      </c>
      <c r="D9978" s="3" t="str">
        <f>YEAR(Datos_Consumo[[#This Row],[FECHA]])&amp;"-"&amp;MONTH(Datos_Consumo[[#This Row],[FECHA]])</f>
        <v>2018-9</v>
      </c>
    </row>
    <row r="9979" spans="1:4" x14ac:dyDescent="0.25">
      <c r="A9979" t="s">
        <v>3739</v>
      </c>
      <c r="B9979">
        <v>20</v>
      </c>
      <c r="C9979" s="54">
        <v>43374</v>
      </c>
      <c r="D9979" s="3" t="str">
        <f>YEAR(Datos_Consumo[[#This Row],[FECHA]])&amp;"-"&amp;MONTH(Datos_Consumo[[#This Row],[FECHA]])</f>
        <v>2018-10</v>
      </c>
    </row>
    <row r="9980" spans="1:4" x14ac:dyDescent="0.25">
      <c r="A9980" t="s">
        <v>3739</v>
      </c>
      <c r="B9980">
        <v>10</v>
      </c>
      <c r="C9980" s="54">
        <v>43405</v>
      </c>
      <c r="D9980" s="3" t="str">
        <f>YEAR(Datos_Consumo[[#This Row],[FECHA]])&amp;"-"&amp;MONTH(Datos_Consumo[[#This Row],[FECHA]])</f>
        <v>2018-11</v>
      </c>
    </row>
    <row r="9981" spans="1:4" x14ac:dyDescent="0.25">
      <c r="A9981" t="s">
        <v>3740</v>
      </c>
      <c r="B9981">
        <v>7</v>
      </c>
      <c r="C9981" s="54">
        <v>43435</v>
      </c>
      <c r="D9981" s="3" t="str">
        <f>YEAR(Datos_Consumo[[#This Row],[FECHA]])&amp;"-"&amp;MONTH(Datos_Consumo[[#This Row],[FECHA]])</f>
        <v>2018-12</v>
      </c>
    </row>
    <row r="9982" spans="1:4" x14ac:dyDescent="0.25">
      <c r="A9982" t="s">
        <v>3741</v>
      </c>
      <c r="B9982">
        <v>20</v>
      </c>
      <c r="C9982" s="54">
        <v>43344</v>
      </c>
      <c r="D9982" s="3" t="str">
        <f>YEAR(Datos_Consumo[[#This Row],[FECHA]])&amp;"-"&amp;MONTH(Datos_Consumo[[#This Row],[FECHA]])</f>
        <v>2018-9</v>
      </c>
    </row>
    <row r="9983" spans="1:4" x14ac:dyDescent="0.25">
      <c r="A9983" t="s">
        <v>3741</v>
      </c>
      <c r="B9983">
        <v>12</v>
      </c>
      <c r="C9983" s="54">
        <v>43435</v>
      </c>
      <c r="D9983" s="3" t="str">
        <f>YEAR(Datos_Consumo[[#This Row],[FECHA]])&amp;"-"&amp;MONTH(Datos_Consumo[[#This Row],[FECHA]])</f>
        <v>2018-12</v>
      </c>
    </row>
    <row r="9984" spans="1:4" x14ac:dyDescent="0.25">
      <c r="A9984" t="s">
        <v>3742</v>
      </c>
      <c r="B9984">
        <v>4</v>
      </c>
      <c r="C9984" s="54">
        <v>43313</v>
      </c>
      <c r="D9984" s="3" t="str">
        <f>YEAR(Datos_Consumo[[#This Row],[FECHA]])&amp;"-"&amp;MONTH(Datos_Consumo[[#This Row],[FECHA]])</f>
        <v>2018-8</v>
      </c>
    </row>
    <row r="9985" spans="1:4" x14ac:dyDescent="0.25">
      <c r="A9985" t="s">
        <v>3742</v>
      </c>
      <c r="B9985">
        <v>20</v>
      </c>
      <c r="C9985" s="54">
        <v>43344</v>
      </c>
      <c r="D9985" s="3" t="str">
        <f>YEAR(Datos_Consumo[[#This Row],[FECHA]])&amp;"-"&amp;MONTH(Datos_Consumo[[#This Row],[FECHA]])</f>
        <v>2018-9</v>
      </c>
    </row>
    <row r="9986" spans="1:4" x14ac:dyDescent="0.25">
      <c r="A9986" t="s">
        <v>3742</v>
      </c>
      <c r="B9986">
        <v>1</v>
      </c>
      <c r="C9986" s="54">
        <v>43374</v>
      </c>
      <c r="D9986" s="3" t="str">
        <f>YEAR(Datos_Consumo[[#This Row],[FECHA]])&amp;"-"&amp;MONTH(Datos_Consumo[[#This Row],[FECHA]])</f>
        <v>2018-10</v>
      </c>
    </row>
    <row r="9987" spans="1:4" x14ac:dyDescent="0.25">
      <c r="A9987" t="s">
        <v>3742</v>
      </c>
      <c r="B9987">
        <v>100</v>
      </c>
      <c r="C9987" s="54">
        <v>43405</v>
      </c>
      <c r="D9987" s="3" t="str">
        <f>YEAR(Datos_Consumo[[#This Row],[FECHA]])&amp;"-"&amp;MONTH(Datos_Consumo[[#This Row],[FECHA]])</f>
        <v>2018-11</v>
      </c>
    </row>
    <row r="9988" spans="1:4" x14ac:dyDescent="0.25">
      <c r="A9988" t="s">
        <v>3742</v>
      </c>
      <c r="B9988">
        <v>20</v>
      </c>
      <c r="C9988" s="54">
        <v>43435</v>
      </c>
      <c r="D9988" s="3" t="str">
        <f>YEAR(Datos_Consumo[[#This Row],[FECHA]])&amp;"-"&amp;MONTH(Datos_Consumo[[#This Row],[FECHA]])</f>
        <v>2018-12</v>
      </c>
    </row>
    <row r="9989" spans="1:4" x14ac:dyDescent="0.25">
      <c r="A9989" t="s">
        <v>3742</v>
      </c>
      <c r="B9989">
        <v>50</v>
      </c>
      <c r="C9989" s="54">
        <v>43466</v>
      </c>
      <c r="D9989" s="3" t="str">
        <f>YEAR(Datos_Consumo[[#This Row],[FECHA]])&amp;"-"&amp;MONTH(Datos_Consumo[[#This Row],[FECHA]])</f>
        <v>2019-1</v>
      </c>
    </row>
    <row r="9990" spans="1:4" x14ac:dyDescent="0.25">
      <c r="A9990" t="s">
        <v>3743</v>
      </c>
      <c r="B9990">
        <v>4</v>
      </c>
      <c r="C9990" s="54">
        <v>43313</v>
      </c>
      <c r="D9990" s="3" t="str">
        <f>YEAR(Datos_Consumo[[#This Row],[FECHA]])&amp;"-"&amp;MONTH(Datos_Consumo[[#This Row],[FECHA]])</f>
        <v>2018-8</v>
      </c>
    </row>
    <row r="9991" spans="1:4" x14ac:dyDescent="0.25">
      <c r="A9991" t="s">
        <v>3743</v>
      </c>
      <c r="B9991">
        <v>10</v>
      </c>
      <c r="C9991" s="54">
        <v>43344</v>
      </c>
      <c r="D9991" s="3" t="str">
        <f>YEAR(Datos_Consumo[[#This Row],[FECHA]])&amp;"-"&amp;MONTH(Datos_Consumo[[#This Row],[FECHA]])</f>
        <v>2018-9</v>
      </c>
    </row>
    <row r="9992" spans="1:4" x14ac:dyDescent="0.25">
      <c r="A9992" t="s">
        <v>3744</v>
      </c>
      <c r="B9992">
        <v>4</v>
      </c>
      <c r="C9992" s="54">
        <v>43313</v>
      </c>
      <c r="D9992" s="3" t="str">
        <f>YEAR(Datos_Consumo[[#This Row],[FECHA]])&amp;"-"&amp;MONTH(Datos_Consumo[[#This Row],[FECHA]])</f>
        <v>2018-8</v>
      </c>
    </row>
    <row r="9993" spans="1:4" x14ac:dyDescent="0.25">
      <c r="A9993" t="s">
        <v>3744</v>
      </c>
      <c r="B9993">
        <v>14</v>
      </c>
      <c r="C9993" s="54">
        <v>43374</v>
      </c>
      <c r="D9993" s="3" t="str">
        <f>YEAR(Datos_Consumo[[#This Row],[FECHA]])&amp;"-"&amp;MONTH(Datos_Consumo[[#This Row],[FECHA]])</f>
        <v>2018-10</v>
      </c>
    </row>
    <row r="9994" spans="1:4" x14ac:dyDescent="0.25">
      <c r="A9994" t="s">
        <v>3744</v>
      </c>
      <c r="B9994">
        <v>29</v>
      </c>
      <c r="C9994" s="54">
        <v>43405</v>
      </c>
      <c r="D9994" s="3" t="str">
        <f>YEAR(Datos_Consumo[[#This Row],[FECHA]])&amp;"-"&amp;MONTH(Datos_Consumo[[#This Row],[FECHA]])</f>
        <v>2018-11</v>
      </c>
    </row>
    <row r="9995" spans="1:4" x14ac:dyDescent="0.25">
      <c r="A9995" t="s">
        <v>3744</v>
      </c>
      <c r="B9995">
        <v>24</v>
      </c>
      <c r="C9995" s="54">
        <v>43435</v>
      </c>
      <c r="D9995" s="3" t="str">
        <f>YEAR(Datos_Consumo[[#This Row],[FECHA]])&amp;"-"&amp;MONTH(Datos_Consumo[[#This Row],[FECHA]])</f>
        <v>2018-12</v>
      </c>
    </row>
    <row r="9996" spans="1:4" x14ac:dyDescent="0.25">
      <c r="A9996" t="s">
        <v>3744</v>
      </c>
      <c r="B9996">
        <v>2</v>
      </c>
      <c r="C9996" s="54">
        <v>43466</v>
      </c>
      <c r="D9996" s="3" t="str">
        <f>YEAR(Datos_Consumo[[#This Row],[FECHA]])&amp;"-"&amp;MONTH(Datos_Consumo[[#This Row],[FECHA]])</f>
        <v>2019-1</v>
      </c>
    </row>
    <row r="9997" spans="1:4" x14ac:dyDescent="0.25">
      <c r="A9997" t="s">
        <v>3745</v>
      </c>
      <c r="B9997">
        <v>42</v>
      </c>
      <c r="C9997" s="54">
        <v>43313</v>
      </c>
      <c r="D9997" s="3" t="str">
        <f>YEAR(Datos_Consumo[[#This Row],[FECHA]])&amp;"-"&amp;MONTH(Datos_Consumo[[#This Row],[FECHA]])</f>
        <v>2018-8</v>
      </c>
    </row>
    <row r="9998" spans="1:4" x14ac:dyDescent="0.25">
      <c r="A9998" t="s">
        <v>3745</v>
      </c>
      <c r="B9998">
        <v>22</v>
      </c>
      <c r="C9998" s="54">
        <v>43344</v>
      </c>
      <c r="D9998" s="3" t="str">
        <f>YEAR(Datos_Consumo[[#This Row],[FECHA]])&amp;"-"&amp;MONTH(Datos_Consumo[[#This Row],[FECHA]])</f>
        <v>2018-9</v>
      </c>
    </row>
    <row r="9999" spans="1:4" x14ac:dyDescent="0.25">
      <c r="A9999" t="s">
        <v>3745</v>
      </c>
      <c r="B9999">
        <v>40</v>
      </c>
      <c r="C9999" s="54">
        <v>43374</v>
      </c>
      <c r="D9999" s="3" t="str">
        <f>YEAR(Datos_Consumo[[#This Row],[FECHA]])&amp;"-"&amp;MONTH(Datos_Consumo[[#This Row],[FECHA]])</f>
        <v>2018-10</v>
      </c>
    </row>
    <row r="10000" spans="1:4" x14ac:dyDescent="0.25">
      <c r="A10000" t="s">
        <v>3745</v>
      </c>
      <c r="B10000">
        <v>35</v>
      </c>
      <c r="C10000" s="54">
        <v>43405</v>
      </c>
      <c r="D10000" s="3" t="str">
        <f>YEAR(Datos_Consumo[[#This Row],[FECHA]])&amp;"-"&amp;MONTH(Datos_Consumo[[#This Row],[FECHA]])</f>
        <v>2018-11</v>
      </c>
    </row>
    <row r="10001" spans="1:4" x14ac:dyDescent="0.25">
      <c r="A10001" t="s">
        <v>3745</v>
      </c>
      <c r="B10001">
        <v>58</v>
      </c>
      <c r="C10001" s="54">
        <v>43435</v>
      </c>
      <c r="D10001" s="3" t="str">
        <f>YEAR(Datos_Consumo[[#This Row],[FECHA]])&amp;"-"&amp;MONTH(Datos_Consumo[[#This Row],[FECHA]])</f>
        <v>2018-12</v>
      </c>
    </row>
    <row r="10002" spans="1:4" x14ac:dyDescent="0.25">
      <c r="A10002" t="s">
        <v>3745</v>
      </c>
      <c r="B10002">
        <v>68</v>
      </c>
      <c r="C10002" s="54">
        <v>43466</v>
      </c>
      <c r="D10002" s="3" t="str">
        <f>YEAR(Datos_Consumo[[#This Row],[FECHA]])&amp;"-"&amp;MONTH(Datos_Consumo[[#This Row],[FECHA]])</f>
        <v>2019-1</v>
      </c>
    </row>
    <row r="10003" spans="1:4" x14ac:dyDescent="0.25">
      <c r="A10003" t="s">
        <v>3746</v>
      </c>
      <c r="B10003">
        <v>96</v>
      </c>
      <c r="C10003" s="54">
        <v>43313</v>
      </c>
      <c r="D10003" s="3" t="str">
        <f>YEAR(Datos_Consumo[[#This Row],[FECHA]])&amp;"-"&amp;MONTH(Datos_Consumo[[#This Row],[FECHA]])</f>
        <v>2018-8</v>
      </c>
    </row>
    <row r="10004" spans="1:4" x14ac:dyDescent="0.25">
      <c r="A10004" t="s">
        <v>3746</v>
      </c>
      <c r="B10004">
        <v>129</v>
      </c>
      <c r="C10004" s="54">
        <v>43344</v>
      </c>
      <c r="D10004" s="3" t="str">
        <f>YEAR(Datos_Consumo[[#This Row],[FECHA]])&amp;"-"&amp;MONTH(Datos_Consumo[[#This Row],[FECHA]])</f>
        <v>2018-9</v>
      </c>
    </row>
    <row r="10005" spans="1:4" x14ac:dyDescent="0.25">
      <c r="A10005" t="s">
        <v>3746</v>
      </c>
      <c r="B10005">
        <v>107</v>
      </c>
      <c r="C10005" s="54">
        <v>43374</v>
      </c>
      <c r="D10005" s="3" t="str">
        <f>YEAR(Datos_Consumo[[#This Row],[FECHA]])&amp;"-"&amp;MONTH(Datos_Consumo[[#This Row],[FECHA]])</f>
        <v>2018-10</v>
      </c>
    </row>
    <row r="10006" spans="1:4" x14ac:dyDescent="0.25">
      <c r="A10006" t="s">
        <v>3746</v>
      </c>
      <c r="B10006">
        <v>175</v>
      </c>
      <c r="C10006" s="54">
        <v>43405</v>
      </c>
      <c r="D10006" s="3" t="str">
        <f>YEAR(Datos_Consumo[[#This Row],[FECHA]])&amp;"-"&amp;MONTH(Datos_Consumo[[#This Row],[FECHA]])</f>
        <v>2018-11</v>
      </c>
    </row>
    <row r="10007" spans="1:4" x14ac:dyDescent="0.25">
      <c r="A10007" t="s">
        <v>3746</v>
      </c>
      <c r="B10007">
        <v>77</v>
      </c>
      <c r="C10007" s="54">
        <v>43435</v>
      </c>
      <c r="D10007" s="3" t="str">
        <f>YEAR(Datos_Consumo[[#This Row],[FECHA]])&amp;"-"&amp;MONTH(Datos_Consumo[[#This Row],[FECHA]])</f>
        <v>2018-12</v>
      </c>
    </row>
    <row r="10008" spans="1:4" x14ac:dyDescent="0.25">
      <c r="A10008" t="s">
        <v>3746</v>
      </c>
      <c r="B10008">
        <v>44</v>
      </c>
      <c r="C10008" s="54">
        <v>43466</v>
      </c>
      <c r="D10008" s="3" t="str">
        <f>YEAR(Datos_Consumo[[#This Row],[FECHA]])&amp;"-"&amp;MONTH(Datos_Consumo[[#This Row],[FECHA]])</f>
        <v>2019-1</v>
      </c>
    </row>
    <row r="10009" spans="1:4" x14ac:dyDescent="0.25">
      <c r="A10009" t="s">
        <v>3747</v>
      </c>
      <c r="B10009">
        <v>170</v>
      </c>
      <c r="C10009" s="54">
        <v>43313</v>
      </c>
      <c r="D10009" s="3" t="str">
        <f>YEAR(Datos_Consumo[[#This Row],[FECHA]])&amp;"-"&amp;MONTH(Datos_Consumo[[#This Row],[FECHA]])</f>
        <v>2018-8</v>
      </c>
    </row>
    <row r="10010" spans="1:4" x14ac:dyDescent="0.25">
      <c r="A10010" t="s">
        <v>3747</v>
      </c>
      <c r="B10010">
        <v>24</v>
      </c>
      <c r="C10010" s="54">
        <v>43344</v>
      </c>
      <c r="D10010" s="3" t="str">
        <f>YEAR(Datos_Consumo[[#This Row],[FECHA]])&amp;"-"&amp;MONTH(Datos_Consumo[[#This Row],[FECHA]])</f>
        <v>2018-9</v>
      </c>
    </row>
    <row r="10011" spans="1:4" x14ac:dyDescent="0.25">
      <c r="A10011" t="s">
        <v>3747</v>
      </c>
      <c r="B10011">
        <v>78</v>
      </c>
      <c r="C10011" s="54">
        <v>43374</v>
      </c>
      <c r="D10011" s="3" t="str">
        <f>YEAR(Datos_Consumo[[#This Row],[FECHA]])&amp;"-"&amp;MONTH(Datos_Consumo[[#This Row],[FECHA]])</f>
        <v>2018-10</v>
      </c>
    </row>
    <row r="10012" spans="1:4" x14ac:dyDescent="0.25">
      <c r="A10012" t="s">
        <v>3747</v>
      </c>
      <c r="B10012">
        <v>66</v>
      </c>
      <c r="C10012" s="54">
        <v>43405</v>
      </c>
      <c r="D10012" s="3" t="str">
        <f>YEAR(Datos_Consumo[[#This Row],[FECHA]])&amp;"-"&amp;MONTH(Datos_Consumo[[#This Row],[FECHA]])</f>
        <v>2018-11</v>
      </c>
    </row>
    <row r="10013" spans="1:4" x14ac:dyDescent="0.25">
      <c r="A10013" t="s">
        <v>3747</v>
      </c>
      <c r="B10013">
        <v>56</v>
      </c>
      <c r="C10013" s="54">
        <v>43435</v>
      </c>
      <c r="D10013" s="3" t="str">
        <f>YEAR(Datos_Consumo[[#This Row],[FECHA]])&amp;"-"&amp;MONTH(Datos_Consumo[[#This Row],[FECHA]])</f>
        <v>2018-12</v>
      </c>
    </row>
    <row r="10014" spans="1:4" x14ac:dyDescent="0.25">
      <c r="A10014" t="s">
        <v>3747</v>
      </c>
      <c r="B10014">
        <v>30</v>
      </c>
      <c r="C10014" s="54">
        <v>43466</v>
      </c>
      <c r="D10014" s="3" t="str">
        <f>YEAR(Datos_Consumo[[#This Row],[FECHA]])&amp;"-"&amp;MONTH(Datos_Consumo[[#This Row],[FECHA]])</f>
        <v>2019-1</v>
      </c>
    </row>
    <row r="10015" spans="1:4" x14ac:dyDescent="0.25">
      <c r="A10015" t="s">
        <v>3748</v>
      </c>
      <c r="B10015">
        <v>86</v>
      </c>
      <c r="C10015" s="54">
        <v>43313</v>
      </c>
      <c r="D10015" s="3" t="str">
        <f>YEAR(Datos_Consumo[[#This Row],[FECHA]])&amp;"-"&amp;MONTH(Datos_Consumo[[#This Row],[FECHA]])</f>
        <v>2018-8</v>
      </c>
    </row>
    <row r="10016" spans="1:4" x14ac:dyDescent="0.25">
      <c r="A10016" t="s">
        <v>3748</v>
      </c>
      <c r="B10016">
        <v>93</v>
      </c>
      <c r="C10016" s="54">
        <v>43344</v>
      </c>
      <c r="D10016" s="3" t="str">
        <f>YEAR(Datos_Consumo[[#This Row],[FECHA]])&amp;"-"&amp;MONTH(Datos_Consumo[[#This Row],[FECHA]])</f>
        <v>2018-9</v>
      </c>
    </row>
    <row r="10017" spans="1:4" x14ac:dyDescent="0.25">
      <c r="A10017" t="s">
        <v>3748</v>
      </c>
      <c r="B10017">
        <v>116</v>
      </c>
      <c r="C10017" s="54">
        <v>43374</v>
      </c>
      <c r="D10017" s="3" t="str">
        <f>YEAR(Datos_Consumo[[#This Row],[FECHA]])&amp;"-"&amp;MONTH(Datos_Consumo[[#This Row],[FECHA]])</f>
        <v>2018-10</v>
      </c>
    </row>
    <row r="10018" spans="1:4" x14ac:dyDescent="0.25">
      <c r="A10018" t="s">
        <v>3748</v>
      </c>
      <c r="B10018">
        <v>132</v>
      </c>
      <c r="C10018" s="54">
        <v>43405</v>
      </c>
      <c r="D10018" s="3" t="str">
        <f>YEAR(Datos_Consumo[[#This Row],[FECHA]])&amp;"-"&amp;MONTH(Datos_Consumo[[#This Row],[FECHA]])</f>
        <v>2018-11</v>
      </c>
    </row>
    <row r="10019" spans="1:4" x14ac:dyDescent="0.25">
      <c r="A10019" t="s">
        <v>3748</v>
      </c>
      <c r="B10019">
        <v>146</v>
      </c>
      <c r="C10019" s="54">
        <v>43435</v>
      </c>
      <c r="D10019" s="3" t="str">
        <f>YEAR(Datos_Consumo[[#This Row],[FECHA]])&amp;"-"&amp;MONTH(Datos_Consumo[[#This Row],[FECHA]])</f>
        <v>2018-12</v>
      </c>
    </row>
    <row r="10020" spans="1:4" x14ac:dyDescent="0.25">
      <c r="A10020" t="s">
        <v>3748</v>
      </c>
      <c r="B10020">
        <v>43</v>
      </c>
      <c r="C10020" s="54">
        <v>43466</v>
      </c>
      <c r="D10020" s="3" t="str">
        <f>YEAR(Datos_Consumo[[#This Row],[FECHA]])&amp;"-"&amp;MONTH(Datos_Consumo[[#This Row],[FECHA]])</f>
        <v>2019-1</v>
      </c>
    </row>
    <row r="10021" spans="1:4" x14ac:dyDescent="0.25">
      <c r="A10021" t="s">
        <v>3749</v>
      </c>
      <c r="B10021">
        <v>130</v>
      </c>
      <c r="C10021" s="54">
        <v>43313</v>
      </c>
      <c r="D10021" s="3" t="str">
        <f>YEAR(Datos_Consumo[[#This Row],[FECHA]])&amp;"-"&amp;MONTH(Datos_Consumo[[#This Row],[FECHA]])</f>
        <v>2018-8</v>
      </c>
    </row>
    <row r="10022" spans="1:4" x14ac:dyDescent="0.25">
      <c r="A10022" t="s">
        <v>3749</v>
      </c>
      <c r="B10022">
        <v>10</v>
      </c>
      <c r="C10022" s="54">
        <v>43344</v>
      </c>
      <c r="D10022" s="3" t="str">
        <f>YEAR(Datos_Consumo[[#This Row],[FECHA]])&amp;"-"&amp;MONTH(Datos_Consumo[[#This Row],[FECHA]])</f>
        <v>2018-9</v>
      </c>
    </row>
    <row r="10023" spans="1:4" x14ac:dyDescent="0.25">
      <c r="A10023" t="s">
        <v>3749</v>
      </c>
      <c r="B10023">
        <v>20</v>
      </c>
      <c r="C10023" s="54">
        <v>43374</v>
      </c>
      <c r="D10023" s="3" t="str">
        <f>YEAR(Datos_Consumo[[#This Row],[FECHA]])&amp;"-"&amp;MONTH(Datos_Consumo[[#This Row],[FECHA]])</f>
        <v>2018-10</v>
      </c>
    </row>
    <row r="10024" spans="1:4" x14ac:dyDescent="0.25">
      <c r="A10024" t="s">
        <v>3749</v>
      </c>
      <c r="B10024">
        <v>20</v>
      </c>
      <c r="C10024" s="54">
        <v>43405</v>
      </c>
      <c r="D10024" s="3" t="str">
        <f>YEAR(Datos_Consumo[[#This Row],[FECHA]])&amp;"-"&amp;MONTH(Datos_Consumo[[#This Row],[FECHA]])</f>
        <v>2018-11</v>
      </c>
    </row>
    <row r="10025" spans="1:4" x14ac:dyDescent="0.25">
      <c r="A10025" t="s">
        <v>3749</v>
      </c>
      <c r="B10025">
        <v>20</v>
      </c>
      <c r="C10025" s="54">
        <v>43435</v>
      </c>
      <c r="D10025" s="3" t="str">
        <f>YEAR(Datos_Consumo[[#This Row],[FECHA]])&amp;"-"&amp;MONTH(Datos_Consumo[[#This Row],[FECHA]])</f>
        <v>2018-12</v>
      </c>
    </row>
    <row r="10026" spans="1:4" x14ac:dyDescent="0.25">
      <c r="A10026" t="s">
        <v>3750</v>
      </c>
      <c r="B10026">
        <v>30</v>
      </c>
      <c r="C10026" s="54">
        <v>43313</v>
      </c>
      <c r="D10026" s="3" t="str">
        <f>YEAR(Datos_Consumo[[#This Row],[FECHA]])&amp;"-"&amp;MONTH(Datos_Consumo[[#This Row],[FECHA]])</f>
        <v>2018-8</v>
      </c>
    </row>
    <row r="10027" spans="1:4" x14ac:dyDescent="0.25">
      <c r="A10027" t="s">
        <v>3750</v>
      </c>
      <c r="B10027">
        <v>30</v>
      </c>
      <c r="C10027" s="54">
        <v>43344</v>
      </c>
      <c r="D10027" s="3" t="str">
        <f>YEAR(Datos_Consumo[[#This Row],[FECHA]])&amp;"-"&amp;MONTH(Datos_Consumo[[#This Row],[FECHA]])</f>
        <v>2018-9</v>
      </c>
    </row>
    <row r="10028" spans="1:4" x14ac:dyDescent="0.25">
      <c r="A10028" t="s">
        <v>3750</v>
      </c>
      <c r="B10028">
        <v>5</v>
      </c>
      <c r="C10028" s="54">
        <v>43374</v>
      </c>
      <c r="D10028" s="3" t="str">
        <f>YEAR(Datos_Consumo[[#This Row],[FECHA]])&amp;"-"&amp;MONTH(Datos_Consumo[[#This Row],[FECHA]])</f>
        <v>2018-10</v>
      </c>
    </row>
    <row r="10029" spans="1:4" x14ac:dyDescent="0.25">
      <c r="A10029" t="s">
        <v>3750</v>
      </c>
      <c r="B10029">
        <v>36</v>
      </c>
      <c r="C10029" s="54">
        <v>43405</v>
      </c>
      <c r="D10029" s="3" t="str">
        <f>YEAR(Datos_Consumo[[#This Row],[FECHA]])&amp;"-"&amp;MONTH(Datos_Consumo[[#This Row],[FECHA]])</f>
        <v>2018-11</v>
      </c>
    </row>
    <row r="10030" spans="1:4" x14ac:dyDescent="0.25">
      <c r="A10030" t="s">
        <v>3751</v>
      </c>
      <c r="B10030">
        <v>105</v>
      </c>
      <c r="C10030" s="54">
        <v>43313</v>
      </c>
      <c r="D10030" s="3" t="str">
        <f>YEAR(Datos_Consumo[[#This Row],[FECHA]])&amp;"-"&amp;MONTH(Datos_Consumo[[#This Row],[FECHA]])</f>
        <v>2018-8</v>
      </c>
    </row>
    <row r="10031" spans="1:4" x14ac:dyDescent="0.25">
      <c r="A10031" t="s">
        <v>3751</v>
      </c>
      <c r="B10031">
        <v>41</v>
      </c>
      <c r="C10031" s="54">
        <v>43344</v>
      </c>
      <c r="D10031" s="3" t="str">
        <f>YEAR(Datos_Consumo[[#This Row],[FECHA]])&amp;"-"&amp;MONTH(Datos_Consumo[[#This Row],[FECHA]])</f>
        <v>2018-9</v>
      </c>
    </row>
    <row r="10032" spans="1:4" x14ac:dyDescent="0.25">
      <c r="A10032" t="s">
        <v>3751</v>
      </c>
      <c r="B10032">
        <v>30</v>
      </c>
      <c r="C10032" s="54">
        <v>43374</v>
      </c>
      <c r="D10032" s="3" t="str">
        <f>YEAR(Datos_Consumo[[#This Row],[FECHA]])&amp;"-"&amp;MONTH(Datos_Consumo[[#This Row],[FECHA]])</f>
        <v>2018-10</v>
      </c>
    </row>
    <row r="10033" spans="1:4" x14ac:dyDescent="0.25">
      <c r="A10033" t="s">
        <v>3751</v>
      </c>
      <c r="B10033">
        <v>54</v>
      </c>
      <c r="C10033" s="54">
        <v>43405</v>
      </c>
      <c r="D10033" s="3" t="str">
        <f>YEAR(Datos_Consumo[[#This Row],[FECHA]])&amp;"-"&amp;MONTH(Datos_Consumo[[#This Row],[FECHA]])</f>
        <v>2018-11</v>
      </c>
    </row>
    <row r="10034" spans="1:4" x14ac:dyDescent="0.25">
      <c r="A10034" t="s">
        <v>3751</v>
      </c>
      <c r="B10034">
        <v>14</v>
      </c>
      <c r="C10034" s="54">
        <v>43466</v>
      </c>
      <c r="D10034" s="3" t="str">
        <f>YEAR(Datos_Consumo[[#This Row],[FECHA]])&amp;"-"&amp;MONTH(Datos_Consumo[[#This Row],[FECHA]])</f>
        <v>2019-1</v>
      </c>
    </row>
    <row r="10035" spans="1:4" x14ac:dyDescent="0.25">
      <c r="A10035" t="s">
        <v>3752</v>
      </c>
      <c r="B10035">
        <v>77</v>
      </c>
      <c r="C10035" s="54">
        <v>43313</v>
      </c>
      <c r="D10035" s="3" t="str">
        <f>YEAR(Datos_Consumo[[#This Row],[FECHA]])&amp;"-"&amp;MONTH(Datos_Consumo[[#This Row],[FECHA]])</f>
        <v>2018-8</v>
      </c>
    </row>
    <row r="10036" spans="1:4" x14ac:dyDescent="0.25">
      <c r="A10036" t="s">
        <v>3752</v>
      </c>
      <c r="B10036">
        <v>55</v>
      </c>
      <c r="C10036" s="54">
        <v>43344</v>
      </c>
      <c r="D10036" s="3" t="str">
        <f>YEAR(Datos_Consumo[[#This Row],[FECHA]])&amp;"-"&amp;MONTH(Datos_Consumo[[#This Row],[FECHA]])</f>
        <v>2018-9</v>
      </c>
    </row>
    <row r="10037" spans="1:4" x14ac:dyDescent="0.25">
      <c r="A10037" t="s">
        <v>3752</v>
      </c>
      <c r="B10037">
        <v>101</v>
      </c>
      <c r="C10037" s="54">
        <v>43374</v>
      </c>
      <c r="D10037" s="3" t="str">
        <f>YEAR(Datos_Consumo[[#This Row],[FECHA]])&amp;"-"&amp;MONTH(Datos_Consumo[[#This Row],[FECHA]])</f>
        <v>2018-10</v>
      </c>
    </row>
    <row r="10038" spans="1:4" x14ac:dyDescent="0.25">
      <c r="A10038" t="s">
        <v>3752</v>
      </c>
      <c r="B10038">
        <v>110</v>
      </c>
      <c r="C10038" s="54">
        <v>43405</v>
      </c>
      <c r="D10038" s="3" t="str">
        <f>YEAR(Datos_Consumo[[#This Row],[FECHA]])&amp;"-"&amp;MONTH(Datos_Consumo[[#This Row],[FECHA]])</f>
        <v>2018-11</v>
      </c>
    </row>
    <row r="10039" spans="1:4" x14ac:dyDescent="0.25">
      <c r="A10039" t="s">
        <v>3752</v>
      </c>
      <c r="B10039">
        <v>120</v>
      </c>
      <c r="C10039" s="54">
        <v>43435</v>
      </c>
      <c r="D10039" s="3" t="str">
        <f>YEAR(Datos_Consumo[[#This Row],[FECHA]])&amp;"-"&amp;MONTH(Datos_Consumo[[#This Row],[FECHA]])</f>
        <v>2018-12</v>
      </c>
    </row>
    <row r="10040" spans="1:4" x14ac:dyDescent="0.25">
      <c r="A10040" t="s">
        <v>3752</v>
      </c>
      <c r="B10040">
        <v>52</v>
      </c>
      <c r="C10040" s="54">
        <v>43466</v>
      </c>
      <c r="D10040" s="3" t="str">
        <f>YEAR(Datos_Consumo[[#This Row],[FECHA]])&amp;"-"&amp;MONTH(Datos_Consumo[[#This Row],[FECHA]])</f>
        <v>2019-1</v>
      </c>
    </row>
    <row r="10041" spans="1:4" x14ac:dyDescent="0.25">
      <c r="A10041" t="s">
        <v>3753</v>
      </c>
      <c r="B10041">
        <v>160</v>
      </c>
      <c r="C10041" s="54">
        <v>43313</v>
      </c>
      <c r="D10041" s="3" t="str">
        <f>YEAR(Datos_Consumo[[#This Row],[FECHA]])&amp;"-"&amp;MONTH(Datos_Consumo[[#This Row],[FECHA]])</f>
        <v>2018-8</v>
      </c>
    </row>
    <row r="10042" spans="1:4" x14ac:dyDescent="0.25">
      <c r="A10042" t="s">
        <v>3753</v>
      </c>
      <c r="B10042">
        <v>310</v>
      </c>
      <c r="C10042" s="54">
        <v>43344</v>
      </c>
      <c r="D10042" s="3" t="str">
        <f>YEAR(Datos_Consumo[[#This Row],[FECHA]])&amp;"-"&amp;MONTH(Datos_Consumo[[#This Row],[FECHA]])</f>
        <v>2018-9</v>
      </c>
    </row>
    <row r="10043" spans="1:4" x14ac:dyDescent="0.25">
      <c r="A10043" t="s">
        <v>3753</v>
      </c>
      <c r="B10043">
        <v>90</v>
      </c>
      <c r="C10043" s="54">
        <v>43374</v>
      </c>
      <c r="D10043" s="3" t="str">
        <f>YEAR(Datos_Consumo[[#This Row],[FECHA]])&amp;"-"&amp;MONTH(Datos_Consumo[[#This Row],[FECHA]])</f>
        <v>2018-10</v>
      </c>
    </row>
    <row r="10044" spans="1:4" x14ac:dyDescent="0.25">
      <c r="A10044" t="s">
        <v>3753</v>
      </c>
      <c r="B10044">
        <v>190</v>
      </c>
      <c r="C10044" s="54">
        <v>43405</v>
      </c>
      <c r="D10044" s="3" t="str">
        <f>YEAR(Datos_Consumo[[#This Row],[FECHA]])&amp;"-"&amp;MONTH(Datos_Consumo[[#This Row],[FECHA]])</f>
        <v>2018-11</v>
      </c>
    </row>
    <row r="10045" spans="1:4" x14ac:dyDescent="0.25">
      <c r="A10045" t="s">
        <v>3753</v>
      </c>
      <c r="B10045">
        <v>170</v>
      </c>
      <c r="C10045" s="54">
        <v>43435</v>
      </c>
      <c r="D10045" s="3" t="str">
        <f>YEAR(Datos_Consumo[[#This Row],[FECHA]])&amp;"-"&amp;MONTH(Datos_Consumo[[#This Row],[FECHA]])</f>
        <v>2018-12</v>
      </c>
    </row>
    <row r="10046" spans="1:4" x14ac:dyDescent="0.25">
      <c r="A10046" t="s">
        <v>3753</v>
      </c>
      <c r="B10046">
        <v>250</v>
      </c>
      <c r="C10046" s="54">
        <v>43466</v>
      </c>
      <c r="D10046" s="3" t="str">
        <f>YEAR(Datos_Consumo[[#This Row],[FECHA]])&amp;"-"&amp;MONTH(Datos_Consumo[[#This Row],[FECHA]])</f>
        <v>2019-1</v>
      </c>
    </row>
    <row r="10047" spans="1:4" x14ac:dyDescent="0.25">
      <c r="A10047" t="s">
        <v>3754</v>
      </c>
      <c r="B10047">
        <v>20</v>
      </c>
      <c r="C10047" s="54">
        <v>43313</v>
      </c>
      <c r="D10047" s="3" t="str">
        <f>YEAR(Datos_Consumo[[#This Row],[FECHA]])&amp;"-"&amp;MONTH(Datos_Consumo[[#This Row],[FECHA]])</f>
        <v>2018-8</v>
      </c>
    </row>
    <row r="10048" spans="1:4" x14ac:dyDescent="0.25">
      <c r="A10048" t="s">
        <v>3754</v>
      </c>
      <c r="B10048">
        <v>30</v>
      </c>
      <c r="C10048" s="54">
        <v>43344</v>
      </c>
      <c r="D10048" s="3" t="str">
        <f>YEAR(Datos_Consumo[[#This Row],[FECHA]])&amp;"-"&amp;MONTH(Datos_Consumo[[#This Row],[FECHA]])</f>
        <v>2018-9</v>
      </c>
    </row>
    <row r="10049" spans="1:4" x14ac:dyDescent="0.25">
      <c r="A10049" t="s">
        <v>3754</v>
      </c>
      <c r="B10049">
        <v>90</v>
      </c>
      <c r="C10049" s="54">
        <v>43405</v>
      </c>
      <c r="D10049" s="3" t="str">
        <f>YEAR(Datos_Consumo[[#This Row],[FECHA]])&amp;"-"&amp;MONTH(Datos_Consumo[[#This Row],[FECHA]])</f>
        <v>2018-11</v>
      </c>
    </row>
    <row r="10050" spans="1:4" x14ac:dyDescent="0.25">
      <c r="A10050" t="s">
        <v>3754</v>
      </c>
      <c r="B10050">
        <v>10</v>
      </c>
      <c r="C10050" s="54">
        <v>43435</v>
      </c>
      <c r="D10050" s="3" t="str">
        <f>YEAR(Datos_Consumo[[#This Row],[FECHA]])&amp;"-"&amp;MONTH(Datos_Consumo[[#This Row],[FECHA]])</f>
        <v>2018-12</v>
      </c>
    </row>
    <row r="10051" spans="1:4" x14ac:dyDescent="0.25">
      <c r="A10051" t="s">
        <v>3754</v>
      </c>
      <c r="B10051">
        <v>20</v>
      </c>
      <c r="C10051" s="54">
        <v>43466</v>
      </c>
      <c r="D10051" s="3" t="str">
        <f>YEAR(Datos_Consumo[[#This Row],[FECHA]])&amp;"-"&amp;MONTH(Datos_Consumo[[#This Row],[FECHA]])</f>
        <v>2019-1</v>
      </c>
    </row>
    <row r="10052" spans="1:4" x14ac:dyDescent="0.25">
      <c r="A10052" t="s">
        <v>3755</v>
      </c>
      <c r="B10052">
        <v>580</v>
      </c>
      <c r="C10052" s="54">
        <v>43313</v>
      </c>
      <c r="D10052" s="3" t="str">
        <f>YEAR(Datos_Consumo[[#This Row],[FECHA]])&amp;"-"&amp;MONTH(Datos_Consumo[[#This Row],[FECHA]])</f>
        <v>2018-8</v>
      </c>
    </row>
    <row r="10053" spans="1:4" x14ac:dyDescent="0.25">
      <c r="A10053" t="s">
        <v>3755</v>
      </c>
      <c r="B10053">
        <v>300</v>
      </c>
      <c r="C10053" s="54">
        <v>43344</v>
      </c>
      <c r="D10053" s="3" t="str">
        <f>YEAR(Datos_Consumo[[#This Row],[FECHA]])&amp;"-"&amp;MONTH(Datos_Consumo[[#This Row],[FECHA]])</f>
        <v>2018-9</v>
      </c>
    </row>
    <row r="10054" spans="1:4" x14ac:dyDescent="0.25">
      <c r="A10054" t="s">
        <v>3755</v>
      </c>
      <c r="B10054">
        <v>290</v>
      </c>
      <c r="C10054" s="54">
        <v>43374</v>
      </c>
      <c r="D10054" s="3" t="str">
        <f>YEAR(Datos_Consumo[[#This Row],[FECHA]])&amp;"-"&amp;MONTH(Datos_Consumo[[#This Row],[FECHA]])</f>
        <v>2018-10</v>
      </c>
    </row>
    <row r="10055" spans="1:4" x14ac:dyDescent="0.25">
      <c r="A10055" t="s">
        <v>3755</v>
      </c>
      <c r="B10055">
        <v>1200</v>
      </c>
      <c r="C10055" s="54">
        <v>43405</v>
      </c>
      <c r="D10055" s="3" t="str">
        <f>YEAR(Datos_Consumo[[#This Row],[FECHA]])&amp;"-"&amp;MONTH(Datos_Consumo[[#This Row],[FECHA]])</f>
        <v>2018-11</v>
      </c>
    </row>
    <row r="10056" spans="1:4" x14ac:dyDescent="0.25">
      <c r="A10056" t="s">
        <v>3755</v>
      </c>
      <c r="B10056">
        <v>370</v>
      </c>
      <c r="C10056" s="54">
        <v>43435</v>
      </c>
      <c r="D10056" s="3" t="str">
        <f>YEAR(Datos_Consumo[[#This Row],[FECHA]])&amp;"-"&amp;MONTH(Datos_Consumo[[#This Row],[FECHA]])</f>
        <v>2018-12</v>
      </c>
    </row>
    <row r="10057" spans="1:4" x14ac:dyDescent="0.25">
      <c r="A10057" t="s">
        <v>3755</v>
      </c>
      <c r="B10057">
        <v>450</v>
      </c>
      <c r="C10057" s="54">
        <v>43466</v>
      </c>
      <c r="D10057" s="3" t="str">
        <f>YEAR(Datos_Consumo[[#This Row],[FECHA]])&amp;"-"&amp;MONTH(Datos_Consumo[[#This Row],[FECHA]])</f>
        <v>2019-1</v>
      </c>
    </row>
    <row r="10058" spans="1:4" x14ac:dyDescent="0.25">
      <c r="A10058" t="s">
        <v>3756</v>
      </c>
      <c r="B10058">
        <v>430</v>
      </c>
      <c r="C10058" s="54">
        <v>43313</v>
      </c>
      <c r="D10058" s="3" t="str">
        <f>YEAR(Datos_Consumo[[#This Row],[FECHA]])&amp;"-"&amp;MONTH(Datos_Consumo[[#This Row],[FECHA]])</f>
        <v>2018-8</v>
      </c>
    </row>
    <row r="10059" spans="1:4" x14ac:dyDescent="0.25">
      <c r="A10059" t="s">
        <v>3756</v>
      </c>
      <c r="B10059">
        <v>510</v>
      </c>
      <c r="C10059" s="54">
        <v>43344</v>
      </c>
      <c r="D10059" s="3" t="str">
        <f>YEAR(Datos_Consumo[[#This Row],[FECHA]])&amp;"-"&amp;MONTH(Datos_Consumo[[#This Row],[FECHA]])</f>
        <v>2018-9</v>
      </c>
    </row>
    <row r="10060" spans="1:4" x14ac:dyDescent="0.25">
      <c r="A10060" t="s">
        <v>3756</v>
      </c>
      <c r="B10060">
        <v>340</v>
      </c>
      <c r="C10060" s="54">
        <v>43374</v>
      </c>
      <c r="D10060" s="3" t="str">
        <f>YEAR(Datos_Consumo[[#This Row],[FECHA]])&amp;"-"&amp;MONTH(Datos_Consumo[[#This Row],[FECHA]])</f>
        <v>2018-10</v>
      </c>
    </row>
    <row r="10061" spans="1:4" x14ac:dyDescent="0.25">
      <c r="A10061" t="s">
        <v>3756</v>
      </c>
      <c r="B10061">
        <v>550</v>
      </c>
      <c r="C10061" s="54">
        <v>43405</v>
      </c>
      <c r="D10061" s="3" t="str">
        <f>YEAR(Datos_Consumo[[#This Row],[FECHA]])&amp;"-"&amp;MONTH(Datos_Consumo[[#This Row],[FECHA]])</f>
        <v>2018-11</v>
      </c>
    </row>
    <row r="10062" spans="1:4" x14ac:dyDescent="0.25">
      <c r="A10062" t="s">
        <v>3756</v>
      </c>
      <c r="B10062">
        <v>380</v>
      </c>
      <c r="C10062" s="54">
        <v>43435</v>
      </c>
      <c r="D10062" s="3" t="str">
        <f>YEAR(Datos_Consumo[[#This Row],[FECHA]])&amp;"-"&amp;MONTH(Datos_Consumo[[#This Row],[FECHA]])</f>
        <v>2018-12</v>
      </c>
    </row>
    <row r="10063" spans="1:4" x14ac:dyDescent="0.25">
      <c r="A10063" t="s">
        <v>3756</v>
      </c>
      <c r="B10063">
        <v>460</v>
      </c>
      <c r="C10063" s="54">
        <v>43466</v>
      </c>
      <c r="D10063" s="3" t="str">
        <f>YEAR(Datos_Consumo[[#This Row],[FECHA]])&amp;"-"&amp;MONTH(Datos_Consumo[[#This Row],[FECHA]])</f>
        <v>2019-1</v>
      </c>
    </row>
    <row r="10064" spans="1:4" x14ac:dyDescent="0.25">
      <c r="A10064" t="s">
        <v>3757</v>
      </c>
      <c r="B10064">
        <v>45</v>
      </c>
      <c r="C10064" s="54">
        <v>43313</v>
      </c>
      <c r="D10064" s="3" t="str">
        <f>YEAR(Datos_Consumo[[#This Row],[FECHA]])&amp;"-"&amp;MONTH(Datos_Consumo[[#This Row],[FECHA]])</f>
        <v>2018-8</v>
      </c>
    </row>
    <row r="10065" spans="1:4" x14ac:dyDescent="0.25">
      <c r="A10065" t="s">
        <v>3757</v>
      </c>
      <c r="B10065">
        <v>40</v>
      </c>
      <c r="C10065" s="54">
        <v>43344</v>
      </c>
      <c r="D10065" s="3" t="str">
        <f>YEAR(Datos_Consumo[[#This Row],[FECHA]])&amp;"-"&amp;MONTH(Datos_Consumo[[#This Row],[FECHA]])</f>
        <v>2018-9</v>
      </c>
    </row>
    <row r="10066" spans="1:4" x14ac:dyDescent="0.25">
      <c r="A10066" t="s">
        <v>3757</v>
      </c>
      <c r="B10066">
        <v>30</v>
      </c>
      <c r="C10066" s="54">
        <v>43374</v>
      </c>
      <c r="D10066" s="3" t="str">
        <f>YEAR(Datos_Consumo[[#This Row],[FECHA]])&amp;"-"&amp;MONTH(Datos_Consumo[[#This Row],[FECHA]])</f>
        <v>2018-10</v>
      </c>
    </row>
    <row r="10067" spans="1:4" x14ac:dyDescent="0.25">
      <c r="A10067" t="s">
        <v>3757</v>
      </c>
      <c r="B10067">
        <v>31</v>
      </c>
      <c r="C10067" s="54">
        <v>43405</v>
      </c>
      <c r="D10067" s="3" t="str">
        <f>YEAR(Datos_Consumo[[#This Row],[FECHA]])&amp;"-"&amp;MONTH(Datos_Consumo[[#This Row],[FECHA]])</f>
        <v>2018-11</v>
      </c>
    </row>
    <row r="10068" spans="1:4" x14ac:dyDescent="0.25">
      <c r="A10068" t="s">
        <v>3757</v>
      </c>
      <c r="B10068">
        <v>40</v>
      </c>
      <c r="C10068" s="54">
        <v>43435</v>
      </c>
      <c r="D10068" s="3" t="str">
        <f>YEAR(Datos_Consumo[[#This Row],[FECHA]])&amp;"-"&amp;MONTH(Datos_Consumo[[#This Row],[FECHA]])</f>
        <v>2018-12</v>
      </c>
    </row>
    <row r="10069" spans="1:4" x14ac:dyDescent="0.25">
      <c r="A10069" t="s">
        <v>3757</v>
      </c>
      <c r="B10069">
        <v>10</v>
      </c>
      <c r="C10069" s="54">
        <v>43466</v>
      </c>
      <c r="D10069" s="3" t="str">
        <f>YEAR(Datos_Consumo[[#This Row],[FECHA]])&amp;"-"&amp;MONTH(Datos_Consumo[[#This Row],[FECHA]])</f>
        <v>2019-1</v>
      </c>
    </row>
    <row r="10070" spans="1:4" x14ac:dyDescent="0.25">
      <c r="A10070" t="s">
        <v>3758</v>
      </c>
      <c r="B10070">
        <v>240</v>
      </c>
      <c r="C10070" s="54">
        <v>43313</v>
      </c>
      <c r="D10070" s="3" t="str">
        <f>YEAR(Datos_Consumo[[#This Row],[FECHA]])&amp;"-"&amp;MONTH(Datos_Consumo[[#This Row],[FECHA]])</f>
        <v>2018-8</v>
      </c>
    </row>
    <row r="10071" spans="1:4" x14ac:dyDescent="0.25">
      <c r="A10071" t="s">
        <v>3758</v>
      </c>
      <c r="B10071">
        <v>286</v>
      </c>
      <c r="C10071" s="54">
        <v>43344</v>
      </c>
      <c r="D10071" s="3" t="str">
        <f>YEAR(Datos_Consumo[[#This Row],[FECHA]])&amp;"-"&amp;MONTH(Datos_Consumo[[#This Row],[FECHA]])</f>
        <v>2018-9</v>
      </c>
    </row>
    <row r="10072" spans="1:4" x14ac:dyDescent="0.25">
      <c r="A10072" t="s">
        <v>3758</v>
      </c>
      <c r="B10072">
        <v>330</v>
      </c>
      <c r="C10072" s="54">
        <v>43374</v>
      </c>
      <c r="D10072" s="3" t="str">
        <f>YEAR(Datos_Consumo[[#This Row],[FECHA]])&amp;"-"&amp;MONTH(Datos_Consumo[[#This Row],[FECHA]])</f>
        <v>2018-10</v>
      </c>
    </row>
    <row r="10073" spans="1:4" x14ac:dyDescent="0.25">
      <c r="A10073" t="s">
        <v>3758</v>
      </c>
      <c r="B10073">
        <v>360</v>
      </c>
      <c r="C10073" s="54">
        <v>43405</v>
      </c>
      <c r="D10073" s="3" t="str">
        <f>YEAR(Datos_Consumo[[#This Row],[FECHA]])&amp;"-"&amp;MONTH(Datos_Consumo[[#This Row],[FECHA]])</f>
        <v>2018-11</v>
      </c>
    </row>
    <row r="10074" spans="1:4" x14ac:dyDescent="0.25">
      <c r="A10074" t="s">
        <v>3758</v>
      </c>
      <c r="B10074">
        <v>390</v>
      </c>
      <c r="C10074" s="54">
        <v>43435</v>
      </c>
      <c r="D10074" s="3" t="str">
        <f>YEAR(Datos_Consumo[[#This Row],[FECHA]])&amp;"-"&amp;MONTH(Datos_Consumo[[#This Row],[FECHA]])</f>
        <v>2018-12</v>
      </c>
    </row>
    <row r="10075" spans="1:4" x14ac:dyDescent="0.25">
      <c r="A10075" t="s">
        <v>3758</v>
      </c>
      <c r="B10075">
        <v>610</v>
      </c>
      <c r="C10075" s="54">
        <v>43466</v>
      </c>
      <c r="D10075" s="3" t="str">
        <f>YEAR(Datos_Consumo[[#This Row],[FECHA]])&amp;"-"&amp;MONTH(Datos_Consumo[[#This Row],[FECHA]])</f>
        <v>2019-1</v>
      </c>
    </row>
    <row r="10076" spans="1:4" x14ac:dyDescent="0.25">
      <c r="A10076" t="s">
        <v>3759</v>
      </c>
      <c r="B10076">
        <v>250</v>
      </c>
      <c r="C10076" s="54">
        <v>43313</v>
      </c>
      <c r="D10076" s="3" t="str">
        <f>YEAR(Datos_Consumo[[#This Row],[FECHA]])&amp;"-"&amp;MONTH(Datos_Consumo[[#This Row],[FECHA]])</f>
        <v>2018-8</v>
      </c>
    </row>
    <row r="10077" spans="1:4" x14ac:dyDescent="0.25">
      <c r="A10077" t="s">
        <v>3759</v>
      </c>
      <c r="B10077">
        <v>160</v>
      </c>
      <c r="C10077" s="54">
        <v>43344</v>
      </c>
      <c r="D10077" s="3" t="str">
        <f>YEAR(Datos_Consumo[[#This Row],[FECHA]])&amp;"-"&amp;MONTH(Datos_Consumo[[#This Row],[FECHA]])</f>
        <v>2018-9</v>
      </c>
    </row>
    <row r="10078" spans="1:4" x14ac:dyDescent="0.25">
      <c r="A10078" t="s">
        <v>3759</v>
      </c>
      <c r="B10078">
        <v>100</v>
      </c>
      <c r="C10078" s="54">
        <v>43374</v>
      </c>
      <c r="D10078" s="3" t="str">
        <f>YEAR(Datos_Consumo[[#This Row],[FECHA]])&amp;"-"&amp;MONTH(Datos_Consumo[[#This Row],[FECHA]])</f>
        <v>2018-10</v>
      </c>
    </row>
    <row r="10079" spans="1:4" x14ac:dyDescent="0.25">
      <c r="A10079" t="s">
        <v>3759</v>
      </c>
      <c r="B10079">
        <v>270</v>
      </c>
      <c r="C10079" s="54">
        <v>43405</v>
      </c>
      <c r="D10079" s="3" t="str">
        <f>YEAR(Datos_Consumo[[#This Row],[FECHA]])&amp;"-"&amp;MONTH(Datos_Consumo[[#This Row],[FECHA]])</f>
        <v>2018-11</v>
      </c>
    </row>
    <row r="10080" spans="1:4" x14ac:dyDescent="0.25">
      <c r="A10080" t="s">
        <v>3759</v>
      </c>
      <c r="B10080">
        <v>80</v>
      </c>
      <c r="C10080" s="54">
        <v>43435</v>
      </c>
      <c r="D10080" s="3" t="str">
        <f>YEAR(Datos_Consumo[[#This Row],[FECHA]])&amp;"-"&amp;MONTH(Datos_Consumo[[#This Row],[FECHA]])</f>
        <v>2018-12</v>
      </c>
    </row>
    <row r="10081" spans="1:4" x14ac:dyDescent="0.25">
      <c r="A10081" t="s">
        <v>3759</v>
      </c>
      <c r="B10081">
        <v>70</v>
      </c>
      <c r="C10081" s="54">
        <v>43466</v>
      </c>
      <c r="D10081" s="3" t="str">
        <f>YEAR(Datos_Consumo[[#This Row],[FECHA]])&amp;"-"&amp;MONTH(Datos_Consumo[[#This Row],[FECHA]])</f>
        <v>2019-1</v>
      </c>
    </row>
    <row r="10082" spans="1:4" x14ac:dyDescent="0.25">
      <c r="A10082" t="s">
        <v>3760</v>
      </c>
      <c r="B10082">
        <v>240</v>
      </c>
      <c r="C10082" s="54">
        <v>43313</v>
      </c>
      <c r="D10082" s="3" t="str">
        <f>YEAR(Datos_Consumo[[#This Row],[FECHA]])&amp;"-"&amp;MONTH(Datos_Consumo[[#This Row],[FECHA]])</f>
        <v>2018-8</v>
      </c>
    </row>
    <row r="10083" spans="1:4" x14ac:dyDescent="0.25">
      <c r="A10083" t="s">
        <v>3760</v>
      </c>
      <c r="B10083">
        <v>200</v>
      </c>
      <c r="C10083" s="54">
        <v>43344</v>
      </c>
      <c r="D10083" s="3" t="str">
        <f>YEAR(Datos_Consumo[[#This Row],[FECHA]])&amp;"-"&amp;MONTH(Datos_Consumo[[#This Row],[FECHA]])</f>
        <v>2018-9</v>
      </c>
    </row>
    <row r="10084" spans="1:4" x14ac:dyDescent="0.25">
      <c r="A10084" t="s">
        <v>3760</v>
      </c>
      <c r="B10084">
        <v>120</v>
      </c>
      <c r="C10084" s="54">
        <v>43374</v>
      </c>
      <c r="D10084" s="3" t="str">
        <f>YEAR(Datos_Consumo[[#This Row],[FECHA]])&amp;"-"&amp;MONTH(Datos_Consumo[[#This Row],[FECHA]])</f>
        <v>2018-10</v>
      </c>
    </row>
    <row r="10085" spans="1:4" x14ac:dyDescent="0.25">
      <c r="A10085" t="s">
        <v>3760</v>
      </c>
      <c r="B10085">
        <v>100</v>
      </c>
      <c r="C10085" s="54">
        <v>43405</v>
      </c>
      <c r="D10085" s="3" t="str">
        <f>YEAR(Datos_Consumo[[#This Row],[FECHA]])&amp;"-"&amp;MONTH(Datos_Consumo[[#This Row],[FECHA]])</f>
        <v>2018-11</v>
      </c>
    </row>
    <row r="10086" spans="1:4" x14ac:dyDescent="0.25">
      <c r="A10086" t="s">
        <v>3760</v>
      </c>
      <c r="B10086">
        <v>190</v>
      </c>
      <c r="C10086" s="54">
        <v>43435</v>
      </c>
      <c r="D10086" s="3" t="str">
        <f>YEAR(Datos_Consumo[[#This Row],[FECHA]])&amp;"-"&amp;MONTH(Datos_Consumo[[#This Row],[FECHA]])</f>
        <v>2018-12</v>
      </c>
    </row>
    <row r="10087" spans="1:4" x14ac:dyDescent="0.25">
      <c r="A10087" t="s">
        <v>3760</v>
      </c>
      <c r="B10087">
        <v>50</v>
      </c>
      <c r="C10087" s="54">
        <v>43466</v>
      </c>
      <c r="D10087" s="3" t="str">
        <f>YEAR(Datos_Consumo[[#This Row],[FECHA]])&amp;"-"&amp;MONTH(Datos_Consumo[[#This Row],[FECHA]])</f>
        <v>2019-1</v>
      </c>
    </row>
    <row r="10088" spans="1:4" x14ac:dyDescent="0.25">
      <c r="A10088" t="s">
        <v>3761</v>
      </c>
      <c r="B10088">
        <v>40</v>
      </c>
      <c r="C10088" s="54">
        <v>43313</v>
      </c>
      <c r="D10088" s="3" t="str">
        <f>YEAR(Datos_Consumo[[#This Row],[FECHA]])&amp;"-"&amp;MONTH(Datos_Consumo[[#This Row],[FECHA]])</f>
        <v>2018-8</v>
      </c>
    </row>
    <row r="10089" spans="1:4" x14ac:dyDescent="0.25">
      <c r="A10089" t="s">
        <v>3761</v>
      </c>
      <c r="B10089">
        <v>10</v>
      </c>
      <c r="C10089" s="54">
        <v>43344</v>
      </c>
      <c r="D10089" s="3" t="str">
        <f>YEAR(Datos_Consumo[[#This Row],[FECHA]])&amp;"-"&amp;MONTH(Datos_Consumo[[#This Row],[FECHA]])</f>
        <v>2018-9</v>
      </c>
    </row>
    <row r="10090" spans="1:4" x14ac:dyDescent="0.25">
      <c r="A10090" t="s">
        <v>3761</v>
      </c>
      <c r="B10090">
        <v>10</v>
      </c>
      <c r="C10090" s="54">
        <v>43374</v>
      </c>
      <c r="D10090" s="3" t="str">
        <f>YEAR(Datos_Consumo[[#This Row],[FECHA]])&amp;"-"&amp;MONTH(Datos_Consumo[[#This Row],[FECHA]])</f>
        <v>2018-10</v>
      </c>
    </row>
    <row r="10091" spans="1:4" x14ac:dyDescent="0.25">
      <c r="A10091" t="s">
        <v>3761</v>
      </c>
      <c r="B10091">
        <v>40</v>
      </c>
      <c r="C10091" s="54">
        <v>43435</v>
      </c>
      <c r="D10091" s="3" t="str">
        <f>YEAR(Datos_Consumo[[#This Row],[FECHA]])&amp;"-"&amp;MONTH(Datos_Consumo[[#This Row],[FECHA]])</f>
        <v>2018-12</v>
      </c>
    </row>
    <row r="10092" spans="1:4" x14ac:dyDescent="0.25">
      <c r="A10092" t="s">
        <v>3761</v>
      </c>
      <c r="B10092">
        <v>10</v>
      </c>
      <c r="C10092" s="54">
        <v>43466</v>
      </c>
      <c r="D10092" s="3" t="str">
        <f>YEAR(Datos_Consumo[[#This Row],[FECHA]])&amp;"-"&amp;MONTH(Datos_Consumo[[#This Row],[FECHA]])</f>
        <v>2019-1</v>
      </c>
    </row>
    <row r="10093" spans="1:4" x14ac:dyDescent="0.25">
      <c r="A10093" t="s">
        <v>3762</v>
      </c>
      <c r="B10093">
        <v>36</v>
      </c>
      <c r="C10093" s="54">
        <v>43313</v>
      </c>
      <c r="D10093" s="3" t="str">
        <f>YEAR(Datos_Consumo[[#This Row],[FECHA]])&amp;"-"&amp;MONTH(Datos_Consumo[[#This Row],[FECHA]])</f>
        <v>2018-8</v>
      </c>
    </row>
    <row r="10094" spans="1:4" x14ac:dyDescent="0.25">
      <c r="A10094" t="s">
        <v>3762</v>
      </c>
      <c r="B10094">
        <v>41</v>
      </c>
      <c r="C10094" s="54">
        <v>43344</v>
      </c>
      <c r="D10094" s="3" t="str">
        <f>YEAR(Datos_Consumo[[#This Row],[FECHA]])&amp;"-"&amp;MONTH(Datos_Consumo[[#This Row],[FECHA]])</f>
        <v>2018-9</v>
      </c>
    </row>
    <row r="10095" spans="1:4" x14ac:dyDescent="0.25">
      <c r="A10095" t="s">
        <v>3762</v>
      </c>
      <c r="B10095">
        <v>23</v>
      </c>
      <c r="C10095" s="54">
        <v>43374</v>
      </c>
      <c r="D10095" s="3" t="str">
        <f>YEAR(Datos_Consumo[[#This Row],[FECHA]])&amp;"-"&amp;MONTH(Datos_Consumo[[#This Row],[FECHA]])</f>
        <v>2018-10</v>
      </c>
    </row>
    <row r="10096" spans="1:4" x14ac:dyDescent="0.25">
      <c r="A10096" t="s">
        <v>3762</v>
      </c>
      <c r="B10096">
        <v>38</v>
      </c>
      <c r="C10096" s="54">
        <v>43405</v>
      </c>
      <c r="D10096" s="3" t="str">
        <f>YEAR(Datos_Consumo[[#This Row],[FECHA]])&amp;"-"&amp;MONTH(Datos_Consumo[[#This Row],[FECHA]])</f>
        <v>2018-11</v>
      </c>
    </row>
    <row r="10097" spans="1:4" x14ac:dyDescent="0.25">
      <c r="A10097" t="s">
        <v>3762</v>
      </c>
      <c r="B10097">
        <v>12</v>
      </c>
      <c r="C10097" s="54">
        <v>43435</v>
      </c>
      <c r="D10097" s="3" t="str">
        <f>YEAR(Datos_Consumo[[#This Row],[FECHA]])&amp;"-"&amp;MONTH(Datos_Consumo[[#This Row],[FECHA]])</f>
        <v>2018-12</v>
      </c>
    </row>
    <row r="10098" spans="1:4" x14ac:dyDescent="0.25">
      <c r="A10098" t="s">
        <v>3762</v>
      </c>
      <c r="B10098">
        <v>16</v>
      </c>
      <c r="C10098" s="54">
        <v>43466</v>
      </c>
      <c r="D10098" s="3" t="str">
        <f>YEAR(Datos_Consumo[[#This Row],[FECHA]])&amp;"-"&amp;MONTH(Datos_Consumo[[#This Row],[FECHA]])</f>
        <v>2019-1</v>
      </c>
    </row>
    <row r="10099" spans="1:4" x14ac:dyDescent="0.25">
      <c r="A10099" t="s">
        <v>3763</v>
      </c>
      <c r="B10099">
        <v>297</v>
      </c>
      <c r="C10099" s="54">
        <v>43313</v>
      </c>
      <c r="D10099" s="3" t="str">
        <f>YEAR(Datos_Consumo[[#This Row],[FECHA]])&amp;"-"&amp;MONTH(Datos_Consumo[[#This Row],[FECHA]])</f>
        <v>2018-8</v>
      </c>
    </row>
    <row r="10100" spans="1:4" x14ac:dyDescent="0.25">
      <c r="A10100" t="s">
        <v>3763</v>
      </c>
      <c r="B10100">
        <v>379</v>
      </c>
      <c r="C10100" s="54">
        <v>43344</v>
      </c>
      <c r="D10100" s="3" t="str">
        <f>YEAR(Datos_Consumo[[#This Row],[FECHA]])&amp;"-"&amp;MONTH(Datos_Consumo[[#This Row],[FECHA]])</f>
        <v>2018-9</v>
      </c>
    </row>
    <row r="10101" spans="1:4" x14ac:dyDescent="0.25">
      <c r="A10101" t="s">
        <v>3763</v>
      </c>
      <c r="B10101">
        <v>266</v>
      </c>
      <c r="C10101" s="54">
        <v>43374</v>
      </c>
      <c r="D10101" s="3" t="str">
        <f>YEAR(Datos_Consumo[[#This Row],[FECHA]])&amp;"-"&amp;MONTH(Datos_Consumo[[#This Row],[FECHA]])</f>
        <v>2018-10</v>
      </c>
    </row>
    <row r="10102" spans="1:4" x14ac:dyDescent="0.25">
      <c r="A10102" t="s">
        <v>3763</v>
      </c>
      <c r="B10102">
        <v>262</v>
      </c>
      <c r="C10102" s="54">
        <v>43405</v>
      </c>
      <c r="D10102" s="3" t="str">
        <f>YEAR(Datos_Consumo[[#This Row],[FECHA]])&amp;"-"&amp;MONTH(Datos_Consumo[[#This Row],[FECHA]])</f>
        <v>2018-11</v>
      </c>
    </row>
    <row r="10103" spans="1:4" x14ac:dyDescent="0.25">
      <c r="A10103" t="s">
        <v>3763</v>
      </c>
      <c r="B10103">
        <v>141</v>
      </c>
      <c r="C10103" s="54">
        <v>43435</v>
      </c>
      <c r="D10103" s="3" t="str">
        <f>YEAR(Datos_Consumo[[#This Row],[FECHA]])&amp;"-"&amp;MONTH(Datos_Consumo[[#This Row],[FECHA]])</f>
        <v>2018-12</v>
      </c>
    </row>
    <row r="10104" spans="1:4" x14ac:dyDescent="0.25">
      <c r="A10104" t="s">
        <v>3763</v>
      </c>
      <c r="B10104">
        <v>80</v>
      </c>
      <c r="C10104" s="54">
        <v>43466</v>
      </c>
      <c r="D10104" s="3" t="str">
        <f>YEAR(Datos_Consumo[[#This Row],[FECHA]])&amp;"-"&amp;MONTH(Datos_Consumo[[#This Row],[FECHA]])</f>
        <v>2019-1</v>
      </c>
    </row>
    <row r="10105" spans="1:4" x14ac:dyDescent="0.25">
      <c r="A10105" t="s">
        <v>3764</v>
      </c>
      <c r="B10105">
        <v>19</v>
      </c>
      <c r="C10105" s="54">
        <v>43313</v>
      </c>
      <c r="D10105" s="3" t="str">
        <f>YEAR(Datos_Consumo[[#This Row],[FECHA]])&amp;"-"&amp;MONTH(Datos_Consumo[[#This Row],[FECHA]])</f>
        <v>2018-8</v>
      </c>
    </row>
    <row r="10106" spans="1:4" x14ac:dyDescent="0.25">
      <c r="A10106" t="s">
        <v>3764</v>
      </c>
      <c r="B10106">
        <v>6</v>
      </c>
      <c r="C10106" s="54">
        <v>43435</v>
      </c>
      <c r="D10106" s="3" t="str">
        <f>YEAR(Datos_Consumo[[#This Row],[FECHA]])&amp;"-"&amp;MONTH(Datos_Consumo[[#This Row],[FECHA]])</f>
        <v>2018-12</v>
      </c>
    </row>
    <row r="10107" spans="1:4" x14ac:dyDescent="0.25">
      <c r="A10107" t="s">
        <v>3764</v>
      </c>
      <c r="B10107">
        <v>4</v>
      </c>
      <c r="C10107" s="54">
        <v>43466</v>
      </c>
      <c r="D10107" s="3" t="str">
        <f>YEAR(Datos_Consumo[[#This Row],[FECHA]])&amp;"-"&amp;MONTH(Datos_Consumo[[#This Row],[FECHA]])</f>
        <v>2019-1</v>
      </c>
    </row>
    <row r="10108" spans="1:4" x14ac:dyDescent="0.25">
      <c r="A10108" t="s">
        <v>3765</v>
      </c>
      <c r="B10108">
        <v>192</v>
      </c>
      <c r="C10108" s="54">
        <v>43435</v>
      </c>
      <c r="D10108" s="3" t="str">
        <f>YEAR(Datos_Consumo[[#This Row],[FECHA]])&amp;"-"&amp;MONTH(Datos_Consumo[[#This Row],[FECHA]])</f>
        <v>2018-12</v>
      </c>
    </row>
    <row r="10109" spans="1:4" x14ac:dyDescent="0.25">
      <c r="A10109" t="s">
        <v>3766</v>
      </c>
      <c r="B10109">
        <v>43</v>
      </c>
      <c r="C10109" s="54">
        <v>43313</v>
      </c>
      <c r="D10109" s="3" t="str">
        <f>YEAR(Datos_Consumo[[#This Row],[FECHA]])&amp;"-"&amp;MONTH(Datos_Consumo[[#This Row],[FECHA]])</f>
        <v>2018-8</v>
      </c>
    </row>
    <row r="10110" spans="1:4" x14ac:dyDescent="0.25">
      <c r="A10110" t="s">
        <v>3766</v>
      </c>
      <c r="B10110">
        <v>44</v>
      </c>
      <c r="C10110" s="54">
        <v>43344</v>
      </c>
      <c r="D10110" s="3" t="str">
        <f>YEAR(Datos_Consumo[[#This Row],[FECHA]])&amp;"-"&amp;MONTH(Datos_Consumo[[#This Row],[FECHA]])</f>
        <v>2018-9</v>
      </c>
    </row>
    <row r="10111" spans="1:4" x14ac:dyDescent="0.25">
      <c r="A10111" t="s">
        <v>3766</v>
      </c>
      <c r="B10111">
        <v>27</v>
      </c>
      <c r="C10111" s="54">
        <v>43374</v>
      </c>
      <c r="D10111" s="3" t="str">
        <f>YEAR(Datos_Consumo[[#This Row],[FECHA]])&amp;"-"&amp;MONTH(Datos_Consumo[[#This Row],[FECHA]])</f>
        <v>2018-10</v>
      </c>
    </row>
    <row r="10112" spans="1:4" x14ac:dyDescent="0.25">
      <c r="A10112" t="s">
        <v>3766</v>
      </c>
      <c r="B10112">
        <v>63</v>
      </c>
      <c r="C10112" s="54">
        <v>43405</v>
      </c>
      <c r="D10112" s="3" t="str">
        <f>YEAR(Datos_Consumo[[#This Row],[FECHA]])&amp;"-"&amp;MONTH(Datos_Consumo[[#This Row],[FECHA]])</f>
        <v>2018-11</v>
      </c>
    </row>
    <row r="10113" spans="1:4" x14ac:dyDescent="0.25">
      <c r="A10113" t="s">
        <v>3766</v>
      </c>
      <c r="B10113">
        <v>10</v>
      </c>
      <c r="C10113" s="54">
        <v>43435</v>
      </c>
      <c r="D10113" s="3" t="str">
        <f>YEAR(Datos_Consumo[[#This Row],[FECHA]])&amp;"-"&amp;MONTH(Datos_Consumo[[#This Row],[FECHA]])</f>
        <v>2018-12</v>
      </c>
    </row>
    <row r="10114" spans="1:4" x14ac:dyDescent="0.25">
      <c r="A10114" t="s">
        <v>3766</v>
      </c>
      <c r="B10114">
        <v>16</v>
      </c>
      <c r="C10114" s="54">
        <v>43466</v>
      </c>
      <c r="D10114" s="3" t="str">
        <f>YEAR(Datos_Consumo[[#This Row],[FECHA]])&amp;"-"&amp;MONTH(Datos_Consumo[[#This Row],[FECHA]])</f>
        <v>2019-1</v>
      </c>
    </row>
    <row r="10115" spans="1:4" x14ac:dyDescent="0.25">
      <c r="A10115" t="s">
        <v>3767</v>
      </c>
      <c r="B10115">
        <v>26</v>
      </c>
      <c r="C10115" s="54">
        <v>43313</v>
      </c>
      <c r="D10115" s="3" t="str">
        <f>YEAR(Datos_Consumo[[#This Row],[FECHA]])&amp;"-"&amp;MONTH(Datos_Consumo[[#This Row],[FECHA]])</f>
        <v>2018-8</v>
      </c>
    </row>
    <row r="10116" spans="1:4" x14ac:dyDescent="0.25">
      <c r="A10116" t="s">
        <v>3767</v>
      </c>
      <c r="B10116">
        <v>35</v>
      </c>
      <c r="C10116" s="54">
        <v>43344</v>
      </c>
      <c r="D10116" s="3" t="str">
        <f>YEAR(Datos_Consumo[[#This Row],[FECHA]])&amp;"-"&amp;MONTH(Datos_Consumo[[#This Row],[FECHA]])</f>
        <v>2018-9</v>
      </c>
    </row>
    <row r="10117" spans="1:4" x14ac:dyDescent="0.25">
      <c r="A10117" t="s">
        <v>3767</v>
      </c>
      <c r="B10117">
        <v>13</v>
      </c>
      <c r="C10117" s="54">
        <v>43374</v>
      </c>
      <c r="D10117" s="3" t="str">
        <f>YEAR(Datos_Consumo[[#This Row],[FECHA]])&amp;"-"&amp;MONTH(Datos_Consumo[[#This Row],[FECHA]])</f>
        <v>2018-10</v>
      </c>
    </row>
    <row r="10118" spans="1:4" x14ac:dyDescent="0.25">
      <c r="A10118" t="s">
        <v>3767</v>
      </c>
      <c r="B10118">
        <v>24</v>
      </c>
      <c r="C10118" s="54">
        <v>43405</v>
      </c>
      <c r="D10118" s="3" t="str">
        <f>YEAR(Datos_Consumo[[#This Row],[FECHA]])&amp;"-"&amp;MONTH(Datos_Consumo[[#This Row],[FECHA]])</f>
        <v>2018-11</v>
      </c>
    </row>
    <row r="10119" spans="1:4" x14ac:dyDescent="0.25">
      <c r="A10119" t="s">
        <v>3767</v>
      </c>
      <c r="B10119">
        <v>19</v>
      </c>
      <c r="C10119" s="54">
        <v>43435</v>
      </c>
      <c r="D10119" s="3" t="str">
        <f>YEAR(Datos_Consumo[[#This Row],[FECHA]])&amp;"-"&amp;MONTH(Datos_Consumo[[#This Row],[FECHA]])</f>
        <v>2018-12</v>
      </c>
    </row>
    <row r="10120" spans="1:4" x14ac:dyDescent="0.25">
      <c r="A10120" t="s">
        <v>3767</v>
      </c>
      <c r="B10120">
        <v>29</v>
      </c>
      <c r="C10120" s="54">
        <v>43466</v>
      </c>
      <c r="D10120" s="3" t="str">
        <f>YEAR(Datos_Consumo[[#This Row],[FECHA]])&amp;"-"&amp;MONTH(Datos_Consumo[[#This Row],[FECHA]])</f>
        <v>2019-1</v>
      </c>
    </row>
    <row r="10121" spans="1:4" x14ac:dyDescent="0.25">
      <c r="A10121" t="s">
        <v>3768</v>
      </c>
      <c r="B10121">
        <v>70</v>
      </c>
      <c r="C10121" s="54">
        <v>43313</v>
      </c>
      <c r="D10121" s="3" t="str">
        <f>YEAR(Datos_Consumo[[#This Row],[FECHA]])&amp;"-"&amp;MONTH(Datos_Consumo[[#This Row],[FECHA]])</f>
        <v>2018-8</v>
      </c>
    </row>
    <row r="10122" spans="1:4" x14ac:dyDescent="0.25">
      <c r="A10122" t="s">
        <v>3768</v>
      </c>
      <c r="B10122">
        <v>23</v>
      </c>
      <c r="C10122" s="54">
        <v>43344</v>
      </c>
      <c r="D10122" s="3" t="str">
        <f>YEAR(Datos_Consumo[[#This Row],[FECHA]])&amp;"-"&amp;MONTH(Datos_Consumo[[#This Row],[FECHA]])</f>
        <v>2018-9</v>
      </c>
    </row>
    <row r="10123" spans="1:4" x14ac:dyDescent="0.25">
      <c r="A10123" t="s">
        <v>3768</v>
      </c>
      <c r="B10123">
        <v>37</v>
      </c>
      <c r="C10123" s="54">
        <v>43374</v>
      </c>
      <c r="D10123" s="3" t="str">
        <f>YEAR(Datos_Consumo[[#This Row],[FECHA]])&amp;"-"&amp;MONTH(Datos_Consumo[[#This Row],[FECHA]])</f>
        <v>2018-10</v>
      </c>
    </row>
    <row r="10124" spans="1:4" x14ac:dyDescent="0.25">
      <c r="A10124" t="s">
        <v>3768</v>
      </c>
      <c r="B10124">
        <v>30</v>
      </c>
      <c r="C10124" s="54">
        <v>43405</v>
      </c>
      <c r="D10124" s="3" t="str">
        <f>YEAR(Datos_Consumo[[#This Row],[FECHA]])&amp;"-"&amp;MONTH(Datos_Consumo[[#This Row],[FECHA]])</f>
        <v>2018-11</v>
      </c>
    </row>
    <row r="10125" spans="1:4" x14ac:dyDescent="0.25">
      <c r="A10125" t="s">
        <v>3768</v>
      </c>
      <c r="B10125">
        <v>20</v>
      </c>
      <c r="C10125" s="54">
        <v>43435</v>
      </c>
      <c r="D10125" s="3" t="str">
        <f>YEAR(Datos_Consumo[[#This Row],[FECHA]])&amp;"-"&amp;MONTH(Datos_Consumo[[#This Row],[FECHA]])</f>
        <v>2018-12</v>
      </c>
    </row>
    <row r="10126" spans="1:4" x14ac:dyDescent="0.25">
      <c r="A10126" t="s">
        <v>3769</v>
      </c>
      <c r="B10126">
        <v>26</v>
      </c>
      <c r="C10126" s="54">
        <v>43313</v>
      </c>
      <c r="D10126" s="3" t="str">
        <f>YEAR(Datos_Consumo[[#This Row],[FECHA]])&amp;"-"&amp;MONTH(Datos_Consumo[[#This Row],[FECHA]])</f>
        <v>2018-8</v>
      </c>
    </row>
    <row r="10127" spans="1:4" x14ac:dyDescent="0.25">
      <c r="A10127" t="s">
        <v>3769</v>
      </c>
      <c r="B10127">
        <v>3</v>
      </c>
      <c r="C10127" s="54">
        <v>43344</v>
      </c>
      <c r="D10127" s="3" t="str">
        <f>YEAR(Datos_Consumo[[#This Row],[FECHA]])&amp;"-"&amp;MONTH(Datos_Consumo[[#This Row],[FECHA]])</f>
        <v>2018-9</v>
      </c>
    </row>
    <row r="10128" spans="1:4" x14ac:dyDescent="0.25">
      <c r="A10128" t="s">
        <v>3769</v>
      </c>
      <c r="B10128">
        <v>2</v>
      </c>
      <c r="C10128" s="54">
        <v>43374</v>
      </c>
      <c r="D10128" s="3" t="str">
        <f>YEAR(Datos_Consumo[[#This Row],[FECHA]])&amp;"-"&amp;MONTH(Datos_Consumo[[#This Row],[FECHA]])</f>
        <v>2018-10</v>
      </c>
    </row>
    <row r="10129" spans="1:4" x14ac:dyDescent="0.25">
      <c r="A10129" t="s">
        <v>3769</v>
      </c>
      <c r="B10129">
        <v>4</v>
      </c>
      <c r="C10129" s="54">
        <v>43405</v>
      </c>
      <c r="D10129" s="3" t="str">
        <f>YEAR(Datos_Consumo[[#This Row],[FECHA]])&amp;"-"&amp;MONTH(Datos_Consumo[[#This Row],[FECHA]])</f>
        <v>2018-11</v>
      </c>
    </row>
    <row r="10130" spans="1:4" x14ac:dyDescent="0.25">
      <c r="A10130" t="s">
        <v>3769</v>
      </c>
      <c r="B10130">
        <v>2</v>
      </c>
      <c r="C10130" s="54">
        <v>43435</v>
      </c>
      <c r="D10130" s="3" t="str">
        <f>YEAR(Datos_Consumo[[#This Row],[FECHA]])&amp;"-"&amp;MONTH(Datos_Consumo[[#This Row],[FECHA]])</f>
        <v>2018-12</v>
      </c>
    </row>
    <row r="10131" spans="1:4" x14ac:dyDescent="0.25">
      <c r="A10131" t="s">
        <v>3769</v>
      </c>
      <c r="B10131">
        <v>6</v>
      </c>
      <c r="C10131" s="54">
        <v>43466</v>
      </c>
      <c r="D10131" s="3" t="str">
        <f>YEAR(Datos_Consumo[[#This Row],[FECHA]])&amp;"-"&amp;MONTH(Datos_Consumo[[#This Row],[FECHA]])</f>
        <v>2019-1</v>
      </c>
    </row>
    <row r="10132" spans="1:4" x14ac:dyDescent="0.25">
      <c r="A10132" t="s">
        <v>3770</v>
      </c>
      <c r="B10132">
        <v>10</v>
      </c>
      <c r="C10132" s="54">
        <v>43313</v>
      </c>
      <c r="D10132" s="3" t="str">
        <f>YEAR(Datos_Consumo[[#This Row],[FECHA]])&amp;"-"&amp;MONTH(Datos_Consumo[[#This Row],[FECHA]])</f>
        <v>2018-8</v>
      </c>
    </row>
    <row r="10133" spans="1:4" x14ac:dyDescent="0.25">
      <c r="A10133" t="s">
        <v>3770</v>
      </c>
      <c r="B10133">
        <v>2</v>
      </c>
      <c r="C10133" s="54">
        <v>43344</v>
      </c>
      <c r="D10133" s="3" t="str">
        <f>YEAR(Datos_Consumo[[#This Row],[FECHA]])&amp;"-"&amp;MONTH(Datos_Consumo[[#This Row],[FECHA]])</f>
        <v>2018-9</v>
      </c>
    </row>
    <row r="10134" spans="1:4" x14ac:dyDescent="0.25">
      <c r="A10134" t="s">
        <v>3770</v>
      </c>
      <c r="B10134">
        <v>7</v>
      </c>
      <c r="C10134" s="54">
        <v>43405</v>
      </c>
      <c r="D10134" s="3" t="str">
        <f>YEAR(Datos_Consumo[[#This Row],[FECHA]])&amp;"-"&amp;MONTH(Datos_Consumo[[#This Row],[FECHA]])</f>
        <v>2018-11</v>
      </c>
    </row>
    <row r="10135" spans="1:4" x14ac:dyDescent="0.25">
      <c r="A10135" t="s">
        <v>3771</v>
      </c>
      <c r="B10135">
        <v>14</v>
      </c>
      <c r="C10135" s="54">
        <v>43313</v>
      </c>
      <c r="D10135" s="3" t="str">
        <f>YEAR(Datos_Consumo[[#This Row],[FECHA]])&amp;"-"&amp;MONTH(Datos_Consumo[[#This Row],[FECHA]])</f>
        <v>2018-8</v>
      </c>
    </row>
    <row r="10136" spans="1:4" x14ac:dyDescent="0.25">
      <c r="A10136" t="s">
        <v>3771</v>
      </c>
      <c r="B10136">
        <v>2</v>
      </c>
      <c r="C10136" s="54">
        <v>43344</v>
      </c>
      <c r="D10136" s="3" t="str">
        <f>YEAR(Datos_Consumo[[#This Row],[FECHA]])&amp;"-"&amp;MONTH(Datos_Consumo[[#This Row],[FECHA]])</f>
        <v>2018-9</v>
      </c>
    </row>
    <row r="10137" spans="1:4" x14ac:dyDescent="0.25">
      <c r="A10137" t="s">
        <v>3771</v>
      </c>
      <c r="B10137">
        <v>1</v>
      </c>
      <c r="C10137" s="54">
        <v>43374</v>
      </c>
      <c r="D10137" s="3" t="str">
        <f>YEAR(Datos_Consumo[[#This Row],[FECHA]])&amp;"-"&amp;MONTH(Datos_Consumo[[#This Row],[FECHA]])</f>
        <v>2018-10</v>
      </c>
    </row>
    <row r="10138" spans="1:4" x14ac:dyDescent="0.25">
      <c r="A10138" t="s">
        <v>3771</v>
      </c>
      <c r="B10138">
        <v>10</v>
      </c>
      <c r="C10138" s="54">
        <v>43405</v>
      </c>
      <c r="D10138" s="3" t="str">
        <f>YEAR(Datos_Consumo[[#This Row],[FECHA]])&amp;"-"&amp;MONTH(Datos_Consumo[[#This Row],[FECHA]])</f>
        <v>2018-11</v>
      </c>
    </row>
    <row r="10139" spans="1:4" x14ac:dyDescent="0.25">
      <c r="A10139" t="s">
        <v>3772</v>
      </c>
      <c r="B10139">
        <v>9</v>
      </c>
      <c r="C10139" s="54">
        <v>43313</v>
      </c>
      <c r="D10139" s="3" t="str">
        <f>YEAR(Datos_Consumo[[#This Row],[FECHA]])&amp;"-"&amp;MONTH(Datos_Consumo[[#This Row],[FECHA]])</f>
        <v>2018-8</v>
      </c>
    </row>
    <row r="10140" spans="1:4" x14ac:dyDescent="0.25">
      <c r="A10140" t="s">
        <v>3772</v>
      </c>
      <c r="B10140">
        <v>2</v>
      </c>
      <c r="C10140" s="54">
        <v>43344</v>
      </c>
      <c r="D10140" s="3" t="str">
        <f>YEAR(Datos_Consumo[[#This Row],[FECHA]])&amp;"-"&amp;MONTH(Datos_Consumo[[#This Row],[FECHA]])</f>
        <v>2018-9</v>
      </c>
    </row>
    <row r="10141" spans="1:4" x14ac:dyDescent="0.25">
      <c r="A10141" t="s">
        <v>3772</v>
      </c>
      <c r="B10141">
        <v>1</v>
      </c>
      <c r="C10141" s="54">
        <v>43374</v>
      </c>
      <c r="D10141" s="3" t="str">
        <f>YEAR(Datos_Consumo[[#This Row],[FECHA]])&amp;"-"&amp;MONTH(Datos_Consumo[[#This Row],[FECHA]])</f>
        <v>2018-10</v>
      </c>
    </row>
    <row r="10142" spans="1:4" x14ac:dyDescent="0.25">
      <c r="A10142" t="s">
        <v>3772</v>
      </c>
      <c r="B10142">
        <v>11</v>
      </c>
      <c r="C10142" s="54">
        <v>43405</v>
      </c>
      <c r="D10142" s="3" t="str">
        <f>YEAR(Datos_Consumo[[#This Row],[FECHA]])&amp;"-"&amp;MONTH(Datos_Consumo[[#This Row],[FECHA]])</f>
        <v>2018-11</v>
      </c>
    </row>
    <row r="10143" spans="1:4" x14ac:dyDescent="0.25">
      <c r="A10143" t="s">
        <v>3773</v>
      </c>
      <c r="B10143">
        <v>26</v>
      </c>
      <c r="C10143" s="54">
        <v>43313</v>
      </c>
      <c r="D10143" s="3" t="str">
        <f>YEAR(Datos_Consumo[[#This Row],[FECHA]])&amp;"-"&amp;MONTH(Datos_Consumo[[#This Row],[FECHA]])</f>
        <v>2018-8</v>
      </c>
    </row>
    <row r="10144" spans="1:4" x14ac:dyDescent="0.25">
      <c r="A10144" t="s">
        <v>3773</v>
      </c>
      <c r="B10144">
        <v>26</v>
      </c>
      <c r="C10144" s="54">
        <v>43344</v>
      </c>
      <c r="D10144" s="3" t="str">
        <f>YEAR(Datos_Consumo[[#This Row],[FECHA]])&amp;"-"&amp;MONTH(Datos_Consumo[[#This Row],[FECHA]])</f>
        <v>2018-9</v>
      </c>
    </row>
    <row r="10145" spans="1:4" x14ac:dyDescent="0.25">
      <c r="A10145" t="s">
        <v>3773</v>
      </c>
      <c r="B10145">
        <v>5</v>
      </c>
      <c r="C10145" s="54">
        <v>43374</v>
      </c>
      <c r="D10145" s="3" t="str">
        <f>YEAR(Datos_Consumo[[#This Row],[FECHA]])&amp;"-"&amp;MONTH(Datos_Consumo[[#This Row],[FECHA]])</f>
        <v>2018-10</v>
      </c>
    </row>
    <row r="10146" spans="1:4" x14ac:dyDescent="0.25">
      <c r="A10146" t="s">
        <v>3773</v>
      </c>
      <c r="B10146">
        <v>53</v>
      </c>
      <c r="C10146" s="54">
        <v>43405</v>
      </c>
      <c r="D10146" s="3" t="str">
        <f>YEAR(Datos_Consumo[[#This Row],[FECHA]])&amp;"-"&amp;MONTH(Datos_Consumo[[#This Row],[FECHA]])</f>
        <v>2018-11</v>
      </c>
    </row>
    <row r="10147" spans="1:4" x14ac:dyDescent="0.25">
      <c r="A10147" t="s">
        <v>3773</v>
      </c>
      <c r="B10147">
        <v>8</v>
      </c>
      <c r="C10147" s="54">
        <v>43435</v>
      </c>
      <c r="D10147" s="3" t="str">
        <f>YEAR(Datos_Consumo[[#This Row],[FECHA]])&amp;"-"&amp;MONTH(Datos_Consumo[[#This Row],[FECHA]])</f>
        <v>2018-12</v>
      </c>
    </row>
    <row r="10148" spans="1:4" x14ac:dyDescent="0.25">
      <c r="A10148" t="s">
        <v>3773</v>
      </c>
      <c r="B10148">
        <v>15</v>
      </c>
      <c r="C10148" s="54">
        <v>43466</v>
      </c>
      <c r="D10148" s="3" t="str">
        <f>YEAR(Datos_Consumo[[#This Row],[FECHA]])&amp;"-"&amp;MONTH(Datos_Consumo[[#This Row],[FECHA]])</f>
        <v>2019-1</v>
      </c>
    </row>
    <row r="10149" spans="1:4" x14ac:dyDescent="0.25">
      <c r="A10149" t="s">
        <v>3774</v>
      </c>
      <c r="B10149">
        <v>42</v>
      </c>
      <c r="C10149" s="54">
        <v>43313</v>
      </c>
      <c r="D10149" s="3" t="str">
        <f>YEAR(Datos_Consumo[[#This Row],[FECHA]])&amp;"-"&amp;MONTH(Datos_Consumo[[#This Row],[FECHA]])</f>
        <v>2018-8</v>
      </c>
    </row>
    <row r="10150" spans="1:4" x14ac:dyDescent="0.25">
      <c r="A10150" t="s">
        <v>3774</v>
      </c>
      <c r="B10150">
        <v>64</v>
      </c>
      <c r="C10150" s="54">
        <v>43344</v>
      </c>
      <c r="D10150" s="3" t="str">
        <f>YEAR(Datos_Consumo[[#This Row],[FECHA]])&amp;"-"&amp;MONTH(Datos_Consumo[[#This Row],[FECHA]])</f>
        <v>2018-9</v>
      </c>
    </row>
    <row r="10151" spans="1:4" x14ac:dyDescent="0.25">
      <c r="A10151" t="s">
        <v>3774</v>
      </c>
      <c r="B10151">
        <v>72</v>
      </c>
      <c r="C10151" s="54">
        <v>43374</v>
      </c>
      <c r="D10151" s="3" t="str">
        <f>YEAR(Datos_Consumo[[#This Row],[FECHA]])&amp;"-"&amp;MONTH(Datos_Consumo[[#This Row],[FECHA]])</f>
        <v>2018-10</v>
      </c>
    </row>
    <row r="10152" spans="1:4" x14ac:dyDescent="0.25">
      <c r="A10152" t="s">
        <v>3774</v>
      </c>
      <c r="B10152">
        <v>14</v>
      </c>
      <c r="C10152" s="54">
        <v>43405</v>
      </c>
      <c r="D10152" s="3" t="str">
        <f>YEAR(Datos_Consumo[[#This Row],[FECHA]])&amp;"-"&amp;MONTH(Datos_Consumo[[#This Row],[FECHA]])</f>
        <v>2018-11</v>
      </c>
    </row>
    <row r="10153" spans="1:4" x14ac:dyDescent="0.25">
      <c r="A10153" t="s">
        <v>3775</v>
      </c>
      <c r="B10153">
        <v>70</v>
      </c>
      <c r="C10153" s="54">
        <v>43313</v>
      </c>
      <c r="D10153" s="3" t="str">
        <f>YEAR(Datos_Consumo[[#This Row],[FECHA]])&amp;"-"&amp;MONTH(Datos_Consumo[[#This Row],[FECHA]])</f>
        <v>2018-8</v>
      </c>
    </row>
    <row r="10154" spans="1:4" x14ac:dyDescent="0.25">
      <c r="A10154" t="s">
        <v>3775</v>
      </c>
      <c r="B10154">
        <v>28</v>
      </c>
      <c r="C10154" s="54">
        <v>43344</v>
      </c>
      <c r="D10154" s="3" t="str">
        <f>YEAR(Datos_Consumo[[#This Row],[FECHA]])&amp;"-"&amp;MONTH(Datos_Consumo[[#This Row],[FECHA]])</f>
        <v>2018-9</v>
      </c>
    </row>
    <row r="10155" spans="1:4" x14ac:dyDescent="0.25">
      <c r="A10155" t="s">
        <v>3775</v>
      </c>
      <c r="B10155">
        <v>13</v>
      </c>
      <c r="C10155" s="54">
        <v>43374</v>
      </c>
      <c r="D10155" s="3" t="str">
        <f>YEAR(Datos_Consumo[[#This Row],[FECHA]])&amp;"-"&amp;MONTH(Datos_Consumo[[#This Row],[FECHA]])</f>
        <v>2018-10</v>
      </c>
    </row>
    <row r="10156" spans="1:4" x14ac:dyDescent="0.25">
      <c r="A10156" t="s">
        <v>3775</v>
      </c>
      <c r="B10156">
        <v>64</v>
      </c>
      <c r="C10156" s="54">
        <v>43405</v>
      </c>
      <c r="D10156" s="3" t="str">
        <f>YEAR(Datos_Consumo[[#This Row],[FECHA]])&amp;"-"&amp;MONTH(Datos_Consumo[[#This Row],[FECHA]])</f>
        <v>2018-11</v>
      </c>
    </row>
    <row r="10157" spans="1:4" x14ac:dyDescent="0.25">
      <c r="A10157" t="s">
        <v>3775</v>
      </c>
      <c r="B10157">
        <v>2</v>
      </c>
      <c r="C10157" s="54">
        <v>43435</v>
      </c>
      <c r="D10157" s="3" t="str">
        <f>YEAR(Datos_Consumo[[#This Row],[FECHA]])&amp;"-"&amp;MONTH(Datos_Consumo[[#This Row],[FECHA]])</f>
        <v>2018-12</v>
      </c>
    </row>
    <row r="10158" spans="1:4" x14ac:dyDescent="0.25">
      <c r="A10158" t="s">
        <v>3775</v>
      </c>
      <c r="B10158">
        <v>1</v>
      </c>
      <c r="C10158" s="54">
        <v>43466</v>
      </c>
      <c r="D10158" s="3" t="str">
        <f>YEAR(Datos_Consumo[[#This Row],[FECHA]])&amp;"-"&amp;MONTH(Datos_Consumo[[#This Row],[FECHA]])</f>
        <v>2019-1</v>
      </c>
    </row>
    <row r="10159" spans="1:4" x14ac:dyDescent="0.25">
      <c r="A10159" t="s">
        <v>3776</v>
      </c>
      <c r="B10159">
        <v>167</v>
      </c>
      <c r="C10159" s="54">
        <v>43313</v>
      </c>
      <c r="D10159" s="3" t="str">
        <f>YEAR(Datos_Consumo[[#This Row],[FECHA]])&amp;"-"&amp;MONTH(Datos_Consumo[[#This Row],[FECHA]])</f>
        <v>2018-8</v>
      </c>
    </row>
    <row r="10160" spans="1:4" x14ac:dyDescent="0.25">
      <c r="A10160" t="s">
        <v>3776</v>
      </c>
      <c r="B10160">
        <v>42</v>
      </c>
      <c r="C10160" s="54">
        <v>43344</v>
      </c>
      <c r="D10160" s="3" t="str">
        <f>YEAR(Datos_Consumo[[#This Row],[FECHA]])&amp;"-"&amp;MONTH(Datos_Consumo[[#This Row],[FECHA]])</f>
        <v>2018-9</v>
      </c>
    </row>
    <row r="10161" spans="1:4" x14ac:dyDescent="0.25">
      <c r="A10161" t="s">
        <v>3776</v>
      </c>
      <c r="B10161">
        <v>168</v>
      </c>
      <c r="C10161" s="54">
        <v>43374</v>
      </c>
      <c r="D10161" s="3" t="str">
        <f>YEAR(Datos_Consumo[[#This Row],[FECHA]])&amp;"-"&amp;MONTH(Datos_Consumo[[#This Row],[FECHA]])</f>
        <v>2018-10</v>
      </c>
    </row>
    <row r="10162" spans="1:4" x14ac:dyDescent="0.25">
      <c r="A10162" t="s">
        <v>3776</v>
      </c>
      <c r="B10162">
        <v>260</v>
      </c>
      <c r="C10162" s="54">
        <v>43405</v>
      </c>
      <c r="D10162" s="3" t="str">
        <f>YEAR(Datos_Consumo[[#This Row],[FECHA]])&amp;"-"&amp;MONTH(Datos_Consumo[[#This Row],[FECHA]])</f>
        <v>2018-11</v>
      </c>
    </row>
    <row r="10163" spans="1:4" x14ac:dyDescent="0.25">
      <c r="A10163" t="s">
        <v>3776</v>
      </c>
      <c r="B10163">
        <v>71</v>
      </c>
      <c r="C10163" s="54">
        <v>43435</v>
      </c>
      <c r="D10163" s="3" t="str">
        <f>YEAR(Datos_Consumo[[#This Row],[FECHA]])&amp;"-"&amp;MONTH(Datos_Consumo[[#This Row],[FECHA]])</f>
        <v>2018-12</v>
      </c>
    </row>
    <row r="10164" spans="1:4" x14ac:dyDescent="0.25">
      <c r="A10164" t="s">
        <v>3776</v>
      </c>
      <c r="B10164">
        <v>155</v>
      </c>
      <c r="C10164" s="54">
        <v>43466</v>
      </c>
      <c r="D10164" s="3" t="str">
        <f>YEAR(Datos_Consumo[[#This Row],[FECHA]])&amp;"-"&amp;MONTH(Datos_Consumo[[#This Row],[FECHA]])</f>
        <v>2019-1</v>
      </c>
    </row>
    <row r="10165" spans="1:4" x14ac:dyDescent="0.25">
      <c r="A10165" t="s">
        <v>3777</v>
      </c>
      <c r="B10165">
        <v>35</v>
      </c>
      <c r="C10165" s="54">
        <v>43313</v>
      </c>
      <c r="D10165" s="3" t="str">
        <f>YEAR(Datos_Consumo[[#This Row],[FECHA]])&amp;"-"&amp;MONTH(Datos_Consumo[[#This Row],[FECHA]])</f>
        <v>2018-8</v>
      </c>
    </row>
    <row r="10166" spans="1:4" x14ac:dyDescent="0.25">
      <c r="A10166" t="s">
        <v>3777</v>
      </c>
      <c r="B10166">
        <v>15</v>
      </c>
      <c r="C10166" s="54">
        <v>43374</v>
      </c>
      <c r="D10166" s="3" t="str">
        <f>YEAR(Datos_Consumo[[#This Row],[FECHA]])&amp;"-"&amp;MONTH(Datos_Consumo[[#This Row],[FECHA]])</f>
        <v>2018-10</v>
      </c>
    </row>
    <row r="10167" spans="1:4" x14ac:dyDescent="0.25">
      <c r="A10167" t="s">
        <v>3777</v>
      </c>
      <c r="B10167">
        <v>2</v>
      </c>
      <c r="C10167" s="54">
        <v>43435</v>
      </c>
      <c r="D10167" s="3" t="str">
        <f>YEAR(Datos_Consumo[[#This Row],[FECHA]])&amp;"-"&amp;MONTH(Datos_Consumo[[#This Row],[FECHA]])</f>
        <v>2018-12</v>
      </c>
    </row>
    <row r="10168" spans="1:4" x14ac:dyDescent="0.25">
      <c r="A10168" t="s">
        <v>3777</v>
      </c>
      <c r="B10168">
        <v>10</v>
      </c>
      <c r="C10168" s="54">
        <v>43466</v>
      </c>
      <c r="D10168" s="3" t="str">
        <f>YEAR(Datos_Consumo[[#This Row],[FECHA]])&amp;"-"&amp;MONTH(Datos_Consumo[[#This Row],[FECHA]])</f>
        <v>2019-1</v>
      </c>
    </row>
    <row r="10169" spans="1:4" x14ac:dyDescent="0.25">
      <c r="A10169" t="s">
        <v>3778</v>
      </c>
      <c r="B10169">
        <v>10</v>
      </c>
      <c r="C10169" s="54">
        <v>43313</v>
      </c>
      <c r="D10169" s="3" t="str">
        <f>YEAR(Datos_Consumo[[#This Row],[FECHA]])&amp;"-"&amp;MONTH(Datos_Consumo[[#This Row],[FECHA]])</f>
        <v>2018-8</v>
      </c>
    </row>
    <row r="10170" spans="1:4" x14ac:dyDescent="0.25">
      <c r="A10170" t="s">
        <v>3778</v>
      </c>
      <c r="B10170">
        <v>6</v>
      </c>
      <c r="C10170" s="54">
        <v>43344</v>
      </c>
      <c r="D10170" s="3" t="str">
        <f>YEAR(Datos_Consumo[[#This Row],[FECHA]])&amp;"-"&amp;MONTH(Datos_Consumo[[#This Row],[FECHA]])</f>
        <v>2018-9</v>
      </c>
    </row>
    <row r="10171" spans="1:4" x14ac:dyDescent="0.25">
      <c r="A10171" t="s">
        <v>3778</v>
      </c>
      <c r="B10171">
        <v>4</v>
      </c>
      <c r="C10171" s="54">
        <v>43374</v>
      </c>
      <c r="D10171" s="3" t="str">
        <f>YEAR(Datos_Consumo[[#This Row],[FECHA]])&amp;"-"&amp;MONTH(Datos_Consumo[[#This Row],[FECHA]])</f>
        <v>2018-10</v>
      </c>
    </row>
    <row r="10172" spans="1:4" x14ac:dyDescent="0.25">
      <c r="A10172" t="s">
        <v>3778</v>
      </c>
      <c r="B10172">
        <v>10</v>
      </c>
      <c r="C10172" s="54">
        <v>43405</v>
      </c>
      <c r="D10172" s="3" t="str">
        <f>YEAR(Datos_Consumo[[#This Row],[FECHA]])&amp;"-"&amp;MONTH(Datos_Consumo[[#This Row],[FECHA]])</f>
        <v>2018-11</v>
      </c>
    </row>
    <row r="10173" spans="1:4" x14ac:dyDescent="0.25">
      <c r="A10173" t="s">
        <v>3778</v>
      </c>
      <c r="B10173">
        <v>11</v>
      </c>
      <c r="C10173" s="54">
        <v>43435</v>
      </c>
      <c r="D10173" s="3" t="str">
        <f>YEAR(Datos_Consumo[[#This Row],[FECHA]])&amp;"-"&amp;MONTH(Datos_Consumo[[#This Row],[FECHA]])</f>
        <v>2018-12</v>
      </c>
    </row>
    <row r="10174" spans="1:4" x14ac:dyDescent="0.25">
      <c r="A10174" t="s">
        <v>3778</v>
      </c>
      <c r="B10174">
        <v>9</v>
      </c>
      <c r="C10174" s="54">
        <v>43466</v>
      </c>
      <c r="D10174" s="3" t="str">
        <f>YEAR(Datos_Consumo[[#This Row],[FECHA]])&amp;"-"&amp;MONTH(Datos_Consumo[[#This Row],[FECHA]])</f>
        <v>2019-1</v>
      </c>
    </row>
    <row r="10175" spans="1:4" x14ac:dyDescent="0.25">
      <c r="A10175" t="s">
        <v>3779</v>
      </c>
      <c r="B10175">
        <v>20</v>
      </c>
      <c r="C10175" s="54">
        <v>43313</v>
      </c>
      <c r="D10175" s="3" t="str">
        <f>YEAR(Datos_Consumo[[#This Row],[FECHA]])&amp;"-"&amp;MONTH(Datos_Consumo[[#This Row],[FECHA]])</f>
        <v>2018-8</v>
      </c>
    </row>
    <row r="10176" spans="1:4" x14ac:dyDescent="0.25">
      <c r="A10176" t="s">
        <v>3779</v>
      </c>
      <c r="B10176">
        <v>16</v>
      </c>
      <c r="C10176" s="54">
        <v>43344</v>
      </c>
      <c r="D10176" s="3" t="str">
        <f>YEAR(Datos_Consumo[[#This Row],[FECHA]])&amp;"-"&amp;MONTH(Datos_Consumo[[#This Row],[FECHA]])</f>
        <v>2018-9</v>
      </c>
    </row>
    <row r="10177" spans="1:4" x14ac:dyDescent="0.25">
      <c r="A10177" t="s">
        <v>3779</v>
      </c>
      <c r="B10177">
        <v>22</v>
      </c>
      <c r="C10177" s="54">
        <v>43374</v>
      </c>
      <c r="D10177" s="3" t="str">
        <f>YEAR(Datos_Consumo[[#This Row],[FECHA]])&amp;"-"&amp;MONTH(Datos_Consumo[[#This Row],[FECHA]])</f>
        <v>2018-10</v>
      </c>
    </row>
    <row r="10178" spans="1:4" x14ac:dyDescent="0.25">
      <c r="A10178" t="s">
        <v>3779</v>
      </c>
      <c r="B10178">
        <v>10</v>
      </c>
      <c r="C10178" s="54">
        <v>43405</v>
      </c>
      <c r="D10178" s="3" t="str">
        <f>YEAR(Datos_Consumo[[#This Row],[FECHA]])&amp;"-"&amp;MONTH(Datos_Consumo[[#This Row],[FECHA]])</f>
        <v>2018-11</v>
      </c>
    </row>
    <row r="10179" spans="1:4" x14ac:dyDescent="0.25">
      <c r="A10179" t="s">
        <v>3779</v>
      </c>
      <c r="B10179">
        <v>23</v>
      </c>
      <c r="C10179" s="54">
        <v>43435</v>
      </c>
      <c r="D10179" s="3" t="str">
        <f>YEAR(Datos_Consumo[[#This Row],[FECHA]])&amp;"-"&amp;MONTH(Datos_Consumo[[#This Row],[FECHA]])</f>
        <v>2018-12</v>
      </c>
    </row>
    <row r="10180" spans="1:4" x14ac:dyDescent="0.25">
      <c r="A10180" t="s">
        <v>3779</v>
      </c>
      <c r="B10180">
        <v>3</v>
      </c>
      <c r="C10180" s="54">
        <v>43466</v>
      </c>
      <c r="D10180" s="3" t="str">
        <f>YEAR(Datos_Consumo[[#This Row],[FECHA]])&amp;"-"&amp;MONTH(Datos_Consumo[[#This Row],[FECHA]])</f>
        <v>2019-1</v>
      </c>
    </row>
    <row r="10181" spans="1:4" x14ac:dyDescent="0.25">
      <c r="A10181" t="s">
        <v>3780</v>
      </c>
      <c r="B10181">
        <v>6</v>
      </c>
      <c r="C10181" s="54">
        <v>43344</v>
      </c>
      <c r="D10181" s="3" t="str">
        <f>YEAR(Datos_Consumo[[#This Row],[FECHA]])&amp;"-"&amp;MONTH(Datos_Consumo[[#This Row],[FECHA]])</f>
        <v>2018-9</v>
      </c>
    </row>
    <row r="10182" spans="1:4" x14ac:dyDescent="0.25">
      <c r="A10182" t="s">
        <v>3780</v>
      </c>
      <c r="B10182">
        <v>7</v>
      </c>
      <c r="C10182" s="54">
        <v>43374</v>
      </c>
      <c r="D10182" s="3" t="str">
        <f>YEAR(Datos_Consumo[[#This Row],[FECHA]])&amp;"-"&amp;MONTH(Datos_Consumo[[#This Row],[FECHA]])</f>
        <v>2018-10</v>
      </c>
    </row>
    <row r="10183" spans="1:4" x14ac:dyDescent="0.25">
      <c r="A10183" t="s">
        <v>3780</v>
      </c>
      <c r="B10183">
        <v>16</v>
      </c>
      <c r="C10183" s="54">
        <v>43405</v>
      </c>
      <c r="D10183" s="3" t="str">
        <f>YEAR(Datos_Consumo[[#This Row],[FECHA]])&amp;"-"&amp;MONTH(Datos_Consumo[[#This Row],[FECHA]])</f>
        <v>2018-11</v>
      </c>
    </row>
    <row r="10184" spans="1:4" x14ac:dyDescent="0.25">
      <c r="A10184" t="s">
        <v>3781</v>
      </c>
      <c r="B10184">
        <v>39</v>
      </c>
      <c r="C10184" s="54">
        <v>43313</v>
      </c>
      <c r="D10184" s="3" t="str">
        <f>YEAR(Datos_Consumo[[#This Row],[FECHA]])&amp;"-"&amp;MONTH(Datos_Consumo[[#This Row],[FECHA]])</f>
        <v>2018-8</v>
      </c>
    </row>
    <row r="10185" spans="1:4" x14ac:dyDescent="0.25">
      <c r="A10185" t="s">
        <v>3781</v>
      </c>
      <c r="B10185">
        <v>27</v>
      </c>
      <c r="C10185" s="54">
        <v>43344</v>
      </c>
      <c r="D10185" s="3" t="str">
        <f>YEAR(Datos_Consumo[[#This Row],[FECHA]])&amp;"-"&amp;MONTH(Datos_Consumo[[#This Row],[FECHA]])</f>
        <v>2018-9</v>
      </c>
    </row>
    <row r="10186" spans="1:4" x14ac:dyDescent="0.25">
      <c r="A10186" t="s">
        <v>3781</v>
      </c>
      <c r="B10186">
        <v>17</v>
      </c>
      <c r="C10186" s="54">
        <v>43374</v>
      </c>
      <c r="D10186" s="3" t="str">
        <f>YEAR(Datos_Consumo[[#This Row],[FECHA]])&amp;"-"&amp;MONTH(Datos_Consumo[[#This Row],[FECHA]])</f>
        <v>2018-10</v>
      </c>
    </row>
    <row r="10187" spans="1:4" x14ac:dyDescent="0.25">
      <c r="A10187" t="s">
        <v>3781</v>
      </c>
      <c r="B10187">
        <v>27</v>
      </c>
      <c r="C10187" s="54">
        <v>43405</v>
      </c>
      <c r="D10187" s="3" t="str">
        <f>YEAR(Datos_Consumo[[#This Row],[FECHA]])&amp;"-"&amp;MONTH(Datos_Consumo[[#This Row],[FECHA]])</f>
        <v>2018-11</v>
      </c>
    </row>
    <row r="10188" spans="1:4" x14ac:dyDescent="0.25">
      <c r="A10188" t="s">
        <v>3781</v>
      </c>
      <c r="B10188">
        <v>9</v>
      </c>
      <c r="C10188" s="54">
        <v>43435</v>
      </c>
      <c r="D10188" s="3" t="str">
        <f>YEAR(Datos_Consumo[[#This Row],[FECHA]])&amp;"-"&amp;MONTH(Datos_Consumo[[#This Row],[FECHA]])</f>
        <v>2018-12</v>
      </c>
    </row>
    <row r="10189" spans="1:4" x14ac:dyDescent="0.25">
      <c r="A10189" t="s">
        <v>3782</v>
      </c>
      <c r="B10189">
        <v>112</v>
      </c>
      <c r="C10189" s="54">
        <v>43313</v>
      </c>
      <c r="D10189" s="3" t="str">
        <f>YEAR(Datos_Consumo[[#This Row],[FECHA]])&amp;"-"&amp;MONTH(Datos_Consumo[[#This Row],[FECHA]])</f>
        <v>2018-8</v>
      </c>
    </row>
    <row r="10190" spans="1:4" x14ac:dyDescent="0.25">
      <c r="A10190" t="s">
        <v>3782</v>
      </c>
      <c r="B10190">
        <v>150</v>
      </c>
      <c r="C10190" s="54">
        <v>43344</v>
      </c>
      <c r="D10190" s="3" t="str">
        <f>YEAR(Datos_Consumo[[#This Row],[FECHA]])&amp;"-"&amp;MONTH(Datos_Consumo[[#This Row],[FECHA]])</f>
        <v>2018-9</v>
      </c>
    </row>
    <row r="10191" spans="1:4" x14ac:dyDescent="0.25">
      <c r="A10191" t="s">
        <v>3782</v>
      </c>
      <c r="B10191">
        <v>165</v>
      </c>
      <c r="C10191" s="54">
        <v>43374</v>
      </c>
      <c r="D10191" s="3" t="str">
        <f>YEAR(Datos_Consumo[[#This Row],[FECHA]])&amp;"-"&amp;MONTH(Datos_Consumo[[#This Row],[FECHA]])</f>
        <v>2018-10</v>
      </c>
    </row>
    <row r="10192" spans="1:4" x14ac:dyDescent="0.25">
      <c r="A10192" t="s">
        <v>3782</v>
      </c>
      <c r="B10192">
        <v>135</v>
      </c>
      <c r="C10192" s="54">
        <v>43405</v>
      </c>
      <c r="D10192" s="3" t="str">
        <f>YEAR(Datos_Consumo[[#This Row],[FECHA]])&amp;"-"&amp;MONTH(Datos_Consumo[[#This Row],[FECHA]])</f>
        <v>2018-11</v>
      </c>
    </row>
    <row r="10193" spans="1:4" x14ac:dyDescent="0.25">
      <c r="A10193" t="s">
        <v>3782</v>
      </c>
      <c r="B10193">
        <v>43</v>
      </c>
      <c r="C10193" s="54">
        <v>43435</v>
      </c>
      <c r="D10193" s="3" t="str">
        <f>YEAR(Datos_Consumo[[#This Row],[FECHA]])&amp;"-"&amp;MONTH(Datos_Consumo[[#This Row],[FECHA]])</f>
        <v>2018-12</v>
      </c>
    </row>
    <row r="10194" spans="1:4" x14ac:dyDescent="0.25">
      <c r="A10194" t="s">
        <v>3782</v>
      </c>
      <c r="B10194">
        <v>55</v>
      </c>
      <c r="C10194" s="54">
        <v>43466</v>
      </c>
      <c r="D10194" s="3" t="str">
        <f>YEAR(Datos_Consumo[[#This Row],[FECHA]])&amp;"-"&amp;MONTH(Datos_Consumo[[#This Row],[FECHA]])</f>
        <v>2019-1</v>
      </c>
    </row>
    <row r="10195" spans="1:4" x14ac:dyDescent="0.25">
      <c r="A10195" t="s">
        <v>3783</v>
      </c>
      <c r="B10195">
        <v>1</v>
      </c>
      <c r="C10195" s="54">
        <v>43374</v>
      </c>
      <c r="D10195" s="3" t="str">
        <f>YEAR(Datos_Consumo[[#This Row],[FECHA]])&amp;"-"&amp;MONTH(Datos_Consumo[[#This Row],[FECHA]])</f>
        <v>2018-10</v>
      </c>
    </row>
    <row r="10196" spans="1:4" x14ac:dyDescent="0.25">
      <c r="A10196" t="s">
        <v>3784</v>
      </c>
      <c r="B10196">
        <v>29</v>
      </c>
      <c r="C10196" s="54">
        <v>43313</v>
      </c>
      <c r="D10196" s="3" t="str">
        <f>YEAR(Datos_Consumo[[#This Row],[FECHA]])&amp;"-"&amp;MONTH(Datos_Consumo[[#This Row],[FECHA]])</f>
        <v>2018-8</v>
      </c>
    </row>
    <row r="10197" spans="1:4" x14ac:dyDescent="0.25">
      <c r="A10197" t="s">
        <v>3784</v>
      </c>
      <c r="B10197">
        <v>44</v>
      </c>
      <c r="C10197" s="54">
        <v>43344</v>
      </c>
      <c r="D10197" s="3" t="str">
        <f>YEAR(Datos_Consumo[[#This Row],[FECHA]])&amp;"-"&amp;MONTH(Datos_Consumo[[#This Row],[FECHA]])</f>
        <v>2018-9</v>
      </c>
    </row>
    <row r="10198" spans="1:4" x14ac:dyDescent="0.25">
      <c r="A10198" t="s">
        <v>3784</v>
      </c>
      <c r="B10198">
        <v>41</v>
      </c>
      <c r="C10198" s="54">
        <v>43374</v>
      </c>
      <c r="D10198" s="3" t="str">
        <f>YEAR(Datos_Consumo[[#This Row],[FECHA]])&amp;"-"&amp;MONTH(Datos_Consumo[[#This Row],[FECHA]])</f>
        <v>2018-10</v>
      </c>
    </row>
    <row r="10199" spans="1:4" x14ac:dyDescent="0.25">
      <c r="A10199" t="s">
        <v>3784</v>
      </c>
      <c r="B10199">
        <v>48</v>
      </c>
      <c r="C10199" s="54">
        <v>43405</v>
      </c>
      <c r="D10199" s="3" t="str">
        <f>YEAR(Datos_Consumo[[#This Row],[FECHA]])&amp;"-"&amp;MONTH(Datos_Consumo[[#This Row],[FECHA]])</f>
        <v>2018-11</v>
      </c>
    </row>
    <row r="10200" spans="1:4" x14ac:dyDescent="0.25">
      <c r="A10200" t="s">
        <v>3784</v>
      </c>
      <c r="B10200">
        <v>49</v>
      </c>
      <c r="C10200" s="54">
        <v>43435</v>
      </c>
      <c r="D10200" s="3" t="str">
        <f>YEAR(Datos_Consumo[[#This Row],[FECHA]])&amp;"-"&amp;MONTH(Datos_Consumo[[#This Row],[FECHA]])</f>
        <v>2018-12</v>
      </c>
    </row>
    <row r="10201" spans="1:4" x14ac:dyDescent="0.25">
      <c r="A10201" t="s">
        <v>3784</v>
      </c>
      <c r="B10201">
        <v>33</v>
      </c>
      <c r="C10201" s="54">
        <v>43466</v>
      </c>
      <c r="D10201" s="3" t="str">
        <f>YEAR(Datos_Consumo[[#This Row],[FECHA]])&amp;"-"&amp;MONTH(Datos_Consumo[[#This Row],[FECHA]])</f>
        <v>2019-1</v>
      </c>
    </row>
    <row r="10202" spans="1:4" x14ac:dyDescent="0.25">
      <c r="A10202" t="s">
        <v>3785</v>
      </c>
      <c r="B10202">
        <v>15</v>
      </c>
      <c r="C10202" s="54">
        <v>43313</v>
      </c>
      <c r="D10202" s="3" t="str">
        <f>YEAR(Datos_Consumo[[#This Row],[FECHA]])&amp;"-"&amp;MONTH(Datos_Consumo[[#This Row],[FECHA]])</f>
        <v>2018-8</v>
      </c>
    </row>
    <row r="10203" spans="1:4" x14ac:dyDescent="0.25">
      <c r="A10203" t="s">
        <v>3785</v>
      </c>
      <c r="B10203">
        <v>5</v>
      </c>
      <c r="C10203" s="54">
        <v>43435</v>
      </c>
      <c r="D10203" s="3" t="str">
        <f>YEAR(Datos_Consumo[[#This Row],[FECHA]])&amp;"-"&amp;MONTH(Datos_Consumo[[#This Row],[FECHA]])</f>
        <v>2018-12</v>
      </c>
    </row>
    <row r="10204" spans="1:4" x14ac:dyDescent="0.25">
      <c r="A10204" t="s">
        <v>3785</v>
      </c>
      <c r="B10204">
        <v>5</v>
      </c>
      <c r="C10204" s="54">
        <v>43466</v>
      </c>
      <c r="D10204" s="3" t="str">
        <f>YEAR(Datos_Consumo[[#This Row],[FECHA]])&amp;"-"&amp;MONTH(Datos_Consumo[[#This Row],[FECHA]])</f>
        <v>2019-1</v>
      </c>
    </row>
    <row r="10205" spans="1:4" x14ac:dyDescent="0.25">
      <c r="A10205" t="s">
        <v>3786</v>
      </c>
      <c r="B10205">
        <v>12</v>
      </c>
      <c r="C10205" s="54">
        <v>43313</v>
      </c>
      <c r="D10205" s="3" t="str">
        <f>YEAR(Datos_Consumo[[#This Row],[FECHA]])&amp;"-"&amp;MONTH(Datos_Consumo[[#This Row],[FECHA]])</f>
        <v>2018-8</v>
      </c>
    </row>
    <row r="10206" spans="1:4" x14ac:dyDescent="0.25">
      <c r="A10206" t="s">
        <v>3786</v>
      </c>
      <c r="B10206">
        <v>27</v>
      </c>
      <c r="C10206" s="54">
        <v>43344</v>
      </c>
      <c r="D10206" s="3" t="str">
        <f>YEAR(Datos_Consumo[[#This Row],[FECHA]])&amp;"-"&amp;MONTH(Datos_Consumo[[#This Row],[FECHA]])</f>
        <v>2018-9</v>
      </c>
    </row>
    <row r="10207" spans="1:4" x14ac:dyDescent="0.25">
      <c r="A10207" t="s">
        <v>3786</v>
      </c>
      <c r="B10207">
        <v>70</v>
      </c>
      <c r="C10207" s="54">
        <v>43374</v>
      </c>
      <c r="D10207" s="3" t="str">
        <f>YEAR(Datos_Consumo[[#This Row],[FECHA]])&amp;"-"&amp;MONTH(Datos_Consumo[[#This Row],[FECHA]])</f>
        <v>2018-10</v>
      </c>
    </row>
    <row r="10208" spans="1:4" x14ac:dyDescent="0.25">
      <c r="A10208" t="s">
        <v>3786</v>
      </c>
      <c r="B10208">
        <v>31</v>
      </c>
      <c r="C10208" s="54">
        <v>43405</v>
      </c>
      <c r="D10208" s="3" t="str">
        <f>YEAR(Datos_Consumo[[#This Row],[FECHA]])&amp;"-"&amp;MONTH(Datos_Consumo[[#This Row],[FECHA]])</f>
        <v>2018-11</v>
      </c>
    </row>
    <row r="10209" spans="1:4" x14ac:dyDescent="0.25">
      <c r="A10209" t="s">
        <v>3786</v>
      </c>
      <c r="B10209">
        <v>20</v>
      </c>
      <c r="C10209" s="54">
        <v>43466</v>
      </c>
      <c r="D10209" s="3" t="str">
        <f>YEAR(Datos_Consumo[[#This Row],[FECHA]])&amp;"-"&amp;MONTH(Datos_Consumo[[#This Row],[FECHA]])</f>
        <v>2019-1</v>
      </c>
    </row>
    <row r="10210" spans="1:4" x14ac:dyDescent="0.25">
      <c r="A10210" t="s">
        <v>3787</v>
      </c>
      <c r="B10210">
        <v>16</v>
      </c>
      <c r="C10210" s="54">
        <v>43313</v>
      </c>
      <c r="D10210" s="3" t="str">
        <f>YEAR(Datos_Consumo[[#This Row],[FECHA]])&amp;"-"&amp;MONTH(Datos_Consumo[[#This Row],[FECHA]])</f>
        <v>2018-8</v>
      </c>
    </row>
    <row r="10211" spans="1:4" x14ac:dyDescent="0.25">
      <c r="A10211" t="s">
        <v>3787</v>
      </c>
      <c r="B10211">
        <v>5</v>
      </c>
      <c r="C10211" s="54">
        <v>43344</v>
      </c>
      <c r="D10211" s="3" t="str">
        <f>YEAR(Datos_Consumo[[#This Row],[FECHA]])&amp;"-"&amp;MONTH(Datos_Consumo[[#This Row],[FECHA]])</f>
        <v>2018-9</v>
      </c>
    </row>
    <row r="10212" spans="1:4" x14ac:dyDescent="0.25">
      <c r="A10212" t="s">
        <v>3787</v>
      </c>
      <c r="B10212">
        <v>8</v>
      </c>
      <c r="C10212" s="54">
        <v>43374</v>
      </c>
      <c r="D10212" s="3" t="str">
        <f>YEAR(Datos_Consumo[[#This Row],[FECHA]])&amp;"-"&amp;MONTH(Datos_Consumo[[#This Row],[FECHA]])</f>
        <v>2018-10</v>
      </c>
    </row>
    <row r="10213" spans="1:4" x14ac:dyDescent="0.25">
      <c r="A10213" t="s">
        <v>3787</v>
      </c>
      <c r="B10213">
        <v>18</v>
      </c>
      <c r="C10213" s="54">
        <v>43405</v>
      </c>
      <c r="D10213" s="3" t="str">
        <f>YEAR(Datos_Consumo[[#This Row],[FECHA]])&amp;"-"&amp;MONTH(Datos_Consumo[[#This Row],[FECHA]])</f>
        <v>2018-11</v>
      </c>
    </row>
    <row r="10214" spans="1:4" x14ac:dyDescent="0.25">
      <c r="A10214" t="s">
        <v>3787</v>
      </c>
      <c r="B10214">
        <v>24</v>
      </c>
      <c r="C10214" s="54">
        <v>43435</v>
      </c>
      <c r="D10214" s="3" t="str">
        <f>YEAR(Datos_Consumo[[#This Row],[FECHA]])&amp;"-"&amp;MONTH(Datos_Consumo[[#This Row],[FECHA]])</f>
        <v>2018-12</v>
      </c>
    </row>
    <row r="10215" spans="1:4" x14ac:dyDescent="0.25">
      <c r="A10215" t="s">
        <v>3787</v>
      </c>
      <c r="B10215">
        <v>12</v>
      </c>
      <c r="C10215" s="54">
        <v>43466</v>
      </c>
      <c r="D10215" s="3" t="str">
        <f>YEAR(Datos_Consumo[[#This Row],[FECHA]])&amp;"-"&amp;MONTH(Datos_Consumo[[#This Row],[FECHA]])</f>
        <v>2019-1</v>
      </c>
    </row>
    <row r="10216" spans="1:4" x14ac:dyDescent="0.25">
      <c r="A10216" t="s">
        <v>3788</v>
      </c>
      <c r="B10216">
        <v>149</v>
      </c>
      <c r="C10216" s="54">
        <v>43313</v>
      </c>
      <c r="D10216" s="3" t="str">
        <f>YEAR(Datos_Consumo[[#This Row],[FECHA]])&amp;"-"&amp;MONTH(Datos_Consumo[[#This Row],[FECHA]])</f>
        <v>2018-8</v>
      </c>
    </row>
    <row r="10217" spans="1:4" x14ac:dyDescent="0.25">
      <c r="A10217" t="s">
        <v>3788</v>
      </c>
      <c r="B10217">
        <v>50</v>
      </c>
      <c r="C10217" s="54">
        <v>43344</v>
      </c>
      <c r="D10217" s="3" t="str">
        <f>YEAR(Datos_Consumo[[#This Row],[FECHA]])&amp;"-"&amp;MONTH(Datos_Consumo[[#This Row],[FECHA]])</f>
        <v>2018-9</v>
      </c>
    </row>
    <row r="10218" spans="1:4" x14ac:dyDescent="0.25">
      <c r="A10218" t="s">
        <v>3789</v>
      </c>
      <c r="B10218">
        <v>17</v>
      </c>
      <c r="C10218" s="54">
        <v>43313</v>
      </c>
      <c r="D10218" s="3" t="str">
        <f>YEAR(Datos_Consumo[[#This Row],[FECHA]])&amp;"-"&amp;MONTH(Datos_Consumo[[#This Row],[FECHA]])</f>
        <v>2018-8</v>
      </c>
    </row>
    <row r="10219" spans="1:4" x14ac:dyDescent="0.25">
      <c r="A10219" t="s">
        <v>3789</v>
      </c>
      <c r="B10219">
        <v>10</v>
      </c>
      <c r="C10219" s="54">
        <v>43466</v>
      </c>
      <c r="D10219" s="3" t="str">
        <f>YEAR(Datos_Consumo[[#This Row],[FECHA]])&amp;"-"&amp;MONTH(Datos_Consumo[[#This Row],[FECHA]])</f>
        <v>2019-1</v>
      </c>
    </row>
    <row r="10220" spans="1:4" x14ac:dyDescent="0.25">
      <c r="A10220" t="s">
        <v>3790</v>
      </c>
      <c r="B10220">
        <v>8</v>
      </c>
      <c r="C10220" s="54">
        <v>43313</v>
      </c>
      <c r="D10220" s="3" t="str">
        <f>YEAR(Datos_Consumo[[#This Row],[FECHA]])&amp;"-"&amp;MONTH(Datos_Consumo[[#This Row],[FECHA]])</f>
        <v>2018-8</v>
      </c>
    </row>
    <row r="10221" spans="1:4" x14ac:dyDescent="0.25">
      <c r="A10221" t="s">
        <v>3790</v>
      </c>
      <c r="B10221">
        <v>7</v>
      </c>
      <c r="C10221" s="54">
        <v>43344</v>
      </c>
      <c r="D10221" s="3" t="str">
        <f>YEAR(Datos_Consumo[[#This Row],[FECHA]])&amp;"-"&amp;MONTH(Datos_Consumo[[#This Row],[FECHA]])</f>
        <v>2018-9</v>
      </c>
    </row>
    <row r="10222" spans="1:4" x14ac:dyDescent="0.25">
      <c r="A10222" t="s">
        <v>3791</v>
      </c>
      <c r="B10222">
        <v>1</v>
      </c>
      <c r="C10222" s="54">
        <v>43344</v>
      </c>
      <c r="D10222" s="3" t="str">
        <f>YEAR(Datos_Consumo[[#This Row],[FECHA]])&amp;"-"&amp;MONTH(Datos_Consumo[[#This Row],[FECHA]])</f>
        <v>2018-9</v>
      </c>
    </row>
    <row r="10223" spans="1:4" x14ac:dyDescent="0.25">
      <c r="A10223" t="s">
        <v>3792</v>
      </c>
      <c r="B10223">
        <v>9</v>
      </c>
      <c r="C10223" s="54">
        <v>43313</v>
      </c>
      <c r="D10223" s="3" t="str">
        <f>YEAR(Datos_Consumo[[#This Row],[FECHA]])&amp;"-"&amp;MONTH(Datos_Consumo[[#This Row],[FECHA]])</f>
        <v>2018-8</v>
      </c>
    </row>
    <row r="10224" spans="1:4" x14ac:dyDescent="0.25">
      <c r="A10224" t="s">
        <v>3792</v>
      </c>
      <c r="B10224">
        <v>51</v>
      </c>
      <c r="C10224" s="54">
        <v>43344</v>
      </c>
      <c r="D10224" s="3" t="str">
        <f>YEAR(Datos_Consumo[[#This Row],[FECHA]])&amp;"-"&amp;MONTH(Datos_Consumo[[#This Row],[FECHA]])</f>
        <v>2018-9</v>
      </c>
    </row>
    <row r="10225" spans="1:4" x14ac:dyDescent="0.25">
      <c r="A10225" t="s">
        <v>3792</v>
      </c>
      <c r="B10225">
        <v>23</v>
      </c>
      <c r="C10225" s="54">
        <v>43374</v>
      </c>
      <c r="D10225" s="3" t="str">
        <f>YEAR(Datos_Consumo[[#This Row],[FECHA]])&amp;"-"&amp;MONTH(Datos_Consumo[[#This Row],[FECHA]])</f>
        <v>2018-10</v>
      </c>
    </row>
    <row r="10226" spans="1:4" x14ac:dyDescent="0.25">
      <c r="A10226" t="s">
        <v>3792</v>
      </c>
      <c r="B10226">
        <v>14</v>
      </c>
      <c r="C10226" s="54">
        <v>43405</v>
      </c>
      <c r="D10226" s="3" t="str">
        <f>YEAR(Datos_Consumo[[#This Row],[FECHA]])&amp;"-"&amp;MONTH(Datos_Consumo[[#This Row],[FECHA]])</f>
        <v>2018-11</v>
      </c>
    </row>
    <row r="10227" spans="1:4" x14ac:dyDescent="0.25">
      <c r="A10227" t="s">
        <v>3792</v>
      </c>
      <c r="B10227">
        <v>11</v>
      </c>
      <c r="C10227" s="54">
        <v>43435</v>
      </c>
      <c r="D10227" s="3" t="str">
        <f>YEAR(Datos_Consumo[[#This Row],[FECHA]])&amp;"-"&amp;MONTH(Datos_Consumo[[#This Row],[FECHA]])</f>
        <v>2018-12</v>
      </c>
    </row>
    <row r="10228" spans="1:4" x14ac:dyDescent="0.25">
      <c r="A10228" t="s">
        <v>3792</v>
      </c>
      <c r="B10228">
        <v>2</v>
      </c>
      <c r="C10228" s="54">
        <v>43466</v>
      </c>
      <c r="D10228" s="3" t="str">
        <f>YEAR(Datos_Consumo[[#This Row],[FECHA]])&amp;"-"&amp;MONTH(Datos_Consumo[[#This Row],[FECHA]])</f>
        <v>2019-1</v>
      </c>
    </row>
    <row r="10229" spans="1:4" x14ac:dyDescent="0.25">
      <c r="A10229" t="s">
        <v>3793</v>
      </c>
      <c r="B10229">
        <v>183</v>
      </c>
      <c r="C10229" s="54">
        <v>43313</v>
      </c>
      <c r="D10229" s="3" t="str">
        <f>YEAR(Datos_Consumo[[#This Row],[FECHA]])&amp;"-"&amp;MONTH(Datos_Consumo[[#This Row],[FECHA]])</f>
        <v>2018-8</v>
      </c>
    </row>
    <row r="10230" spans="1:4" x14ac:dyDescent="0.25">
      <c r="A10230" t="s">
        <v>3793</v>
      </c>
      <c r="B10230">
        <v>212</v>
      </c>
      <c r="C10230" s="54">
        <v>43344</v>
      </c>
      <c r="D10230" s="3" t="str">
        <f>YEAR(Datos_Consumo[[#This Row],[FECHA]])&amp;"-"&amp;MONTH(Datos_Consumo[[#This Row],[FECHA]])</f>
        <v>2018-9</v>
      </c>
    </row>
    <row r="10231" spans="1:4" x14ac:dyDescent="0.25">
      <c r="A10231" t="s">
        <v>3793</v>
      </c>
      <c r="B10231">
        <v>139</v>
      </c>
      <c r="C10231" s="54">
        <v>43374</v>
      </c>
      <c r="D10231" s="3" t="str">
        <f>YEAR(Datos_Consumo[[#This Row],[FECHA]])&amp;"-"&amp;MONTH(Datos_Consumo[[#This Row],[FECHA]])</f>
        <v>2018-10</v>
      </c>
    </row>
    <row r="10232" spans="1:4" x14ac:dyDescent="0.25">
      <c r="A10232" t="s">
        <v>3793</v>
      </c>
      <c r="B10232">
        <v>312</v>
      </c>
      <c r="C10232" s="54">
        <v>43405</v>
      </c>
      <c r="D10232" s="3" t="str">
        <f>YEAR(Datos_Consumo[[#This Row],[FECHA]])&amp;"-"&amp;MONTH(Datos_Consumo[[#This Row],[FECHA]])</f>
        <v>2018-11</v>
      </c>
    </row>
    <row r="10233" spans="1:4" x14ac:dyDescent="0.25">
      <c r="A10233" t="s">
        <v>3793</v>
      </c>
      <c r="B10233">
        <v>81</v>
      </c>
      <c r="C10233" s="54">
        <v>43435</v>
      </c>
      <c r="D10233" s="3" t="str">
        <f>YEAR(Datos_Consumo[[#This Row],[FECHA]])&amp;"-"&amp;MONTH(Datos_Consumo[[#This Row],[FECHA]])</f>
        <v>2018-12</v>
      </c>
    </row>
    <row r="10234" spans="1:4" x14ac:dyDescent="0.25">
      <c r="A10234" t="s">
        <v>3793</v>
      </c>
      <c r="B10234">
        <v>78</v>
      </c>
      <c r="C10234" s="54">
        <v>43466</v>
      </c>
      <c r="D10234" s="3" t="str">
        <f>YEAR(Datos_Consumo[[#This Row],[FECHA]])&amp;"-"&amp;MONTH(Datos_Consumo[[#This Row],[FECHA]])</f>
        <v>2019-1</v>
      </c>
    </row>
    <row r="10235" spans="1:4" x14ac:dyDescent="0.25">
      <c r="A10235" t="s">
        <v>3794</v>
      </c>
      <c r="B10235">
        <v>20</v>
      </c>
      <c r="C10235" s="54">
        <v>43313</v>
      </c>
      <c r="D10235" s="3" t="str">
        <f>YEAR(Datos_Consumo[[#This Row],[FECHA]])&amp;"-"&amp;MONTH(Datos_Consumo[[#This Row],[FECHA]])</f>
        <v>2018-8</v>
      </c>
    </row>
    <row r="10236" spans="1:4" x14ac:dyDescent="0.25">
      <c r="A10236" t="s">
        <v>3794</v>
      </c>
      <c r="B10236">
        <v>24</v>
      </c>
      <c r="C10236" s="54">
        <v>43344</v>
      </c>
      <c r="D10236" s="3" t="str">
        <f>YEAR(Datos_Consumo[[#This Row],[FECHA]])&amp;"-"&amp;MONTH(Datos_Consumo[[#This Row],[FECHA]])</f>
        <v>2018-9</v>
      </c>
    </row>
    <row r="10237" spans="1:4" x14ac:dyDescent="0.25">
      <c r="A10237" t="s">
        <v>3794</v>
      </c>
      <c r="B10237">
        <v>29</v>
      </c>
      <c r="C10237" s="54">
        <v>43374</v>
      </c>
      <c r="D10237" s="3" t="str">
        <f>YEAR(Datos_Consumo[[#This Row],[FECHA]])&amp;"-"&amp;MONTH(Datos_Consumo[[#This Row],[FECHA]])</f>
        <v>2018-10</v>
      </c>
    </row>
    <row r="10238" spans="1:4" x14ac:dyDescent="0.25">
      <c r="A10238" t="s">
        <v>3794</v>
      </c>
      <c r="B10238">
        <v>14</v>
      </c>
      <c r="C10238" s="54">
        <v>43405</v>
      </c>
      <c r="D10238" s="3" t="str">
        <f>YEAR(Datos_Consumo[[#This Row],[FECHA]])&amp;"-"&amp;MONTH(Datos_Consumo[[#This Row],[FECHA]])</f>
        <v>2018-11</v>
      </c>
    </row>
    <row r="10239" spans="1:4" x14ac:dyDescent="0.25">
      <c r="A10239" t="s">
        <v>3794</v>
      </c>
      <c r="B10239">
        <v>7</v>
      </c>
      <c r="C10239" s="54">
        <v>43435</v>
      </c>
      <c r="D10239" s="3" t="str">
        <f>YEAR(Datos_Consumo[[#This Row],[FECHA]])&amp;"-"&amp;MONTH(Datos_Consumo[[#This Row],[FECHA]])</f>
        <v>2018-12</v>
      </c>
    </row>
    <row r="10240" spans="1:4" x14ac:dyDescent="0.25">
      <c r="A10240" t="s">
        <v>3794</v>
      </c>
      <c r="B10240">
        <v>7</v>
      </c>
      <c r="C10240" s="54">
        <v>43466</v>
      </c>
      <c r="D10240" s="3" t="str">
        <f>YEAR(Datos_Consumo[[#This Row],[FECHA]])&amp;"-"&amp;MONTH(Datos_Consumo[[#This Row],[FECHA]])</f>
        <v>2019-1</v>
      </c>
    </row>
    <row r="10241" spans="1:4" x14ac:dyDescent="0.25">
      <c r="A10241" t="s">
        <v>3795</v>
      </c>
      <c r="B10241">
        <v>10</v>
      </c>
      <c r="C10241" s="54">
        <v>43313</v>
      </c>
      <c r="D10241" s="3" t="str">
        <f>YEAR(Datos_Consumo[[#This Row],[FECHA]])&amp;"-"&amp;MONTH(Datos_Consumo[[#This Row],[FECHA]])</f>
        <v>2018-8</v>
      </c>
    </row>
    <row r="10242" spans="1:4" x14ac:dyDescent="0.25">
      <c r="A10242" t="s">
        <v>3795</v>
      </c>
      <c r="B10242">
        <v>16</v>
      </c>
      <c r="C10242" s="54">
        <v>43344</v>
      </c>
      <c r="D10242" s="3" t="str">
        <f>YEAR(Datos_Consumo[[#This Row],[FECHA]])&amp;"-"&amp;MONTH(Datos_Consumo[[#This Row],[FECHA]])</f>
        <v>2018-9</v>
      </c>
    </row>
    <row r="10243" spans="1:4" x14ac:dyDescent="0.25">
      <c r="A10243" t="s">
        <v>3795</v>
      </c>
      <c r="B10243">
        <v>22</v>
      </c>
      <c r="C10243" s="54">
        <v>43374</v>
      </c>
      <c r="D10243" s="3" t="str">
        <f>YEAR(Datos_Consumo[[#This Row],[FECHA]])&amp;"-"&amp;MONTH(Datos_Consumo[[#This Row],[FECHA]])</f>
        <v>2018-10</v>
      </c>
    </row>
    <row r="10244" spans="1:4" x14ac:dyDescent="0.25">
      <c r="A10244" t="s">
        <v>3795</v>
      </c>
      <c r="B10244">
        <v>9</v>
      </c>
      <c r="C10244" s="54">
        <v>43405</v>
      </c>
      <c r="D10244" s="3" t="str">
        <f>YEAR(Datos_Consumo[[#This Row],[FECHA]])&amp;"-"&amp;MONTH(Datos_Consumo[[#This Row],[FECHA]])</f>
        <v>2018-11</v>
      </c>
    </row>
    <row r="10245" spans="1:4" x14ac:dyDescent="0.25">
      <c r="A10245" t="s">
        <v>3795</v>
      </c>
      <c r="B10245">
        <v>10</v>
      </c>
      <c r="C10245" s="54">
        <v>43435</v>
      </c>
      <c r="D10245" s="3" t="str">
        <f>YEAR(Datos_Consumo[[#This Row],[FECHA]])&amp;"-"&amp;MONTH(Datos_Consumo[[#This Row],[FECHA]])</f>
        <v>2018-12</v>
      </c>
    </row>
    <row r="10246" spans="1:4" x14ac:dyDescent="0.25">
      <c r="A10246" t="s">
        <v>3795</v>
      </c>
      <c r="B10246">
        <v>2</v>
      </c>
      <c r="C10246" s="54">
        <v>43466</v>
      </c>
      <c r="D10246" s="3" t="str">
        <f>YEAR(Datos_Consumo[[#This Row],[FECHA]])&amp;"-"&amp;MONTH(Datos_Consumo[[#This Row],[FECHA]])</f>
        <v>2019-1</v>
      </c>
    </row>
    <row r="10247" spans="1:4" x14ac:dyDescent="0.25">
      <c r="A10247" t="s">
        <v>3796</v>
      </c>
      <c r="B10247">
        <v>1</v>
      </c>
      <c r="C10247" s="54">
        <v>43313</v>
      </c>
      <c r="D10247" s="3" t="str">
        <f>YEAR(Datos_Consumo[[#This Row],[FECHA]])&amp;"-"&amp;MONTH(Datos_Consumo[[#This Row],[FECHA]])</f>
        <v>2018-8</v>
      </c>
    </row>
    <row r="10248" spans="1:4" x14ac:dyDescent="0.25">
      <c r="A10248" t="s">
        <v>3796</v>
      </c>
      <c r="B10248">
        <v>3</v>
      </c>
      <c r="C10248" s="54">
        <v>43344</v>
      </c>
      <c r="D10248" s="3" t="str">
        <f>YEAR(Datos_Consumo[[#This Row],[FECHA]])&amp;"-"&amp;MONTH(Datos_Consumo[[#This Row],[FECHA]])</f>
        <v>2018-9</v>
      </c>
    </row>
    <row r="10249" spans="1:4" x14ac:dyDescent="0.25">
      <c r="A10249" t="s">
        <v>3796</v>
      </c>
      <c r="B10249">
        <v>3</v>
      </c>
      <c r="C10249" s="54">
        <v>43374</v>
      </c>
      <c r="D10249" s="3" t="str">
        <f>YEAR(Datos_Consumo[[#This Row],[FECHA]])&amp;"-"&amp;MONTH(Datos_Consumo[[#This Row],[FECHA]])</f>
        <v>2018-10</v>
      </c>
    </row>
    <row r="10250" spans="1:4" x14ac:dyDescent="0.25">
      <c r="A10250" t="s">
        <v>3796</v>
      </c>
      <c r="B10250">
        <v>2</v>
      </c>
      <c r="C10250" s="54">
        <v>43405</v>
      </c>
      <c r="D10250" s="3" t="str">
        <f>YEAR(Datos_Consumo[[#This Row],[FECHA]])&amp;"-"&amp;MONTH(Datos_Consumo[[#This Row],[FECHA]])</f>
        <v>2018-11</v>
      </c>
    </row>
    <row r="10251" spans="1:4" x14ac:dyDescent="0.25">
      <c r="A10251" t="s">
        <v>3796</v>
      </c>
      <c r="B10251">
        <v>5</v>
      </c>
      <c r="C10251" s="54">
        <v>43435</v>
      </c>
      <c r="D10251" s="3" t="str">
        <f>YEAR(Datos_Consumo[[#This Row],[FECHA]])&amp;"-"&amp;MONTH(Datos_Consumo[[#This Row],[FECHA]])</f>
        <v>2018-12</v>
      </c>
    </row>
    <row r="10252" spans="1:4" x14ac:dyDescent="0.25">
      <c r="A10252" t="s">
        <v>3797</v>
      </c>
      <c r="B10252">
        <v>7</v>
      </c>
      <c r="C10252" s="54">
        <v>43313</v>
      </c>
      <c r="D10252" s="3" t="str">
        <f>YEAR(Datos_Consumo[[#This Row],[FECHA]])&amp;"-"&amp;MONTH(Datos_Consumo[[#This Row],[FECHA]])</f>
        <v>2018-8</v>
      </c>
    </row>
    <row r="10253" spans="1:4" x14ac:dyDescent="0.25">
      <c r="A10253" t="s">
        <v>3797</v>
      </c>
      <c r="B10253">
        <v>6</v>
      </c>
      <c r="C10253" s="54">
        <v>43344</v>
      </c>
      <c r="D10253" s="3" t="str">
        <f>YEAR(Datos_Consumo[[#This Row],[FECHA]])&amp;"-"&amp;MONTH(Datos_Consumo[[#This Row],[FECHA]])</f>
        <v>2018-9</v>
      </c>
    </row>
    <row r="10254" spans="1:4" x14ac:dyDescent="0.25">
      <c r="A10254" t="s">
        <v>3797</v>
      </c>
      <c r="B10254">
        <v>9</v>
      </c>
      <c r="C10254" s="54">
        <v>43374</v>
      </c>
      <c r="D10254" s="3" t="str">
        <f>YEAR(Datos_Consumo[[#This Row],[FECHA]])&amp;"-"&amp;MONTH(Datos_Consumo[[#This Row],[FECHA]])</f>
        <v>2018-10</v>
      </c>
    </row>
    <row r="10255" spans="1:4" x14ac:dyDescent="0.25">
      <c r="A10255" t="s">
        <v>3797</v>
      </c>
      <c r="B10255">
        <v>4</v>
      </c>
      <c r="C10255" s="54">
        <v>43405</v>
      </c>
      <c r="D10255" s="3" t="str">
        <f>YEAR(Datos_Consumo[[#This Row],[FECHA]])&amp;"-"&amp;MONTH(Datos_Consumo[[#This Row],[FECHA]])</f>
        <v>2018-11</v>
      </c>
    </row>
    <row r="10256" spans="1:4" x14ac:dyDescent="0.25">
      <c r="A10256" t="s">
        <v>3797</v>
      </c>
      <c r="B10256">
        <v>2</v>
      </c>
      <c r="C10256" s="54">
        <v>43466</v>
      </c>
      <c r="D10256" s="3" t="str">
        <f>YEAR(Datos_Consumo[[#This Row],[FECHA]])&amp;"-"&amp;MONTH(Datos_Consumo[[#This Row],[FECHA]])</f>
        <v>2019-1</v>
      </c>
    </row>
    <row r="10257" spans="1:4" x14ac:dyDescent="0.25">
      <c r="A10257" t="s">
        <v>3798</v>
      </c>
      <c r="B10257">
        <v>26</v>
      </c>
      <c r="C10257" s="54">
        <v>43313</v>
      </c>
      <c r="D10257" s="3" t="str">
        <f>YEAR(Datos_Consumo[[#This Row],[FECHA]])&amp;"-"&amp;MONTH(Datos_Consumo[[#This Row],[FECHA]])</f>
        <v>2018-8</v>
      </c>
    </row>
    <row r="10258" spans="1:4" x14ac:dyDescent="0.25">
      <c r="A10258" t="s">
        <v>3798</v>
      </c>
      <c r="B10258">
        <v>30</v>
      </c>
      <c r="C10258" s="54">
        <v>43344</v>
      </c>
      <c r="D10258" s="3" t="str">
        <f>YEAR(Datos_Consumo[[#This Row],[FECHA]])&amp;"-"&amp;MONTH(Datos_Consumo[[#This Row],[FECHA]])</f>
        <v>2018-9</v>
      </c>
    </row>
    <row r="10259" spans="1:4" x14ac:dyDescent="0.25">
      <c r="A10259" t="s">
        <v>3798</v>
      </c>
      <c r="B10259">
        <v>26</v>
      </c>
      <c r="C10259" s="54">
        <v>43374</v>
      </c>
      <c r="D10259" s="3" t="str">
        <f>YEAR(Datos_Consumo[[#This Row],[FECHA]])&amp;"-"&amp;MONTH(Datos_Consumo[[#This Row],[FECHA]])</f>
        <v>2018-10</v>
      </c>
    </row>
    <row r="10260" spans="1:4" x14ac:dyDescent="0.25">
      <c r="A10260" t="s">
        <v>3798</v>
      </c>
      <c r="B10260">
        <v>16</v>
      </c>
      <c r="C10260" s="54">
        <v>43405</v>
      </c>
      <c r="D10260" s="3" t="str">
        <f>YEAR(Datos_Consumo[[#This Row],[FECHA]])&amp;"-"&amp;MONTH(Datos_Consumo[[#This Row],[FECHA]])</f>
        <v>2018-11</v>
      </c>
    </row>
    <row r="10261" spans="1:4" x14ac:dyDescent="0.25">
      <c r="A10261" t="s">
        <v>3798</v>
      </c>
      <c r="B10261">
        <v>9</v>
      </c>
      <c r="C10261" s="54">
        <v>43435</v>
      </c>
      <c r="D10261" s="3" t="str">
        <f>YEAR(Datos_Consumo[[#This Row],[FECHA]])&amp;"-"&amp;MONTH(Datos_Consumo[[#This Row],[FECHA]])</f>
        <v>2018-12</v>
      </c>
    </row>
    <row r="10262" spans="1:4" x14ac:dyDescent="0.25">
      <c r="A10262" t="s">
        <v>3798</v>
      </c>
      <c r="B10262">
        <v>20</v>
      </c>
      <c r="C10262" s="54">
        <v>43466</v>
      </c>
      <c r="D10262" s="3" t="str">
        <f>YEAR(Datos_Consumo[[#This Row],[FECHA]])&amp;"-"&amp;MONTH(Datos_Consumo[[#This Row],[FECHA]])</f>
        <v>2019-1</v>
      </c>
    </row>
    <row r="10263" spans="1:4" x14ac:dyDescent="0.25">
      <c r="A10263" t="s">
        <v>3799</v>
      </c>
      <c r="B10263">
        <v>48</v>
      </c>
      <c r="C10263" s="54">
        <v>43313</v>
      </c>
      <c r="D10263" s="3" t="str">
        <f>YEAR(Datos_Consumo[[#This Row],[FECHA]])&amp;"-"&amp;MONTH(Datos_Consumo[[#This Row],[FECHA]])</f>
        <v>2018-8</v>
      </c>
    </row>
    <row r="10264" spans="1:4" x14ac:dyDescent="0.25">
      <c r="A10264" t="s">
        <v>3799</v>
      </c>
      <c r="B10264">
        <v>17</v>
      </c>
      <c r="C10264" s="54">
        <v>43374</v>
      </c>
      <c r="D10264" s="3" t="str">
        <f>YEAR(Datos_Consumo[[#This Row],[FECHA]])&amp;"-"&amp;MONTH(Datos_Consumo[[#This Row],[FECHA]])</f>
        <v>2018-10</v>
      </c>
    </row>
    <row r="10265" spans="1:4" x14ac:dyDescent="0.25">
      <c r="A10265" t="s">
        <v>3799</v>
      </c>
      <c r="B10265">
        <v>41</v>
      </c>
      <c r="C10265" s="54">
        <v>43405</v>
      </c>
      <c r="D10265" s="3" t="str">
        <f>YEAR(Datos_Consumo[[#This Row],[FECHA]])&amp;"-"&amp;MONTH(Datos_Consumo[[#This Row],[FECHA]])</f>
        <v>2018-11</v>
      </c>
    </row>
    <row r="10266" spans="1:4" x14ac:dyDescent="0.25">
      <c r="A10266" t="s">
        <v>3799</v>
      </c>
      <c r="B10266">
        <v>19</v>
      </c>
      <c r="C10266" s="54">
        <v>43435</v>
      </c>
      <c r="D10266" s="3" t="str">
        <f>YEAR(Datos_Consumo[[#This Row],[FECHA]])&amp;"-"&amp;MONTH(Datos_Consumo[[#This Row],[FECHA]])</f>
        <v>2018-12</v>
      </c>
    </row>
    <row r="10267" spans="1:4" x14ac:dyDescent="0.25">
      <c r="A10267" t="s">
        <v>3799</v>
      </c>
      <c r="B10267">
        <v>11</v>
      </c>
      <c r="C10267" s="54">
        <v>43466</v>
      </c>
      <c r="D10267" s="3" t="str">
        <f>YEAR(Datos_Consumo[[#This Row],[FECHA]])&amp;"-"&amp;MONTH(Datos_Consumo[[#This Row],[FECHA]])</f>
        <v>2019-1</v>
      </c>
    </row>
    <row r="10268" spans="1:4" x14ac:dyDescent="0.25">
      <c r="A10268" t="s">
        <v>3800</v>
      </c>
      <c r="B10268">
        <v>16</v>
      </c>
      <c r="C10268" s="54">
        <v>43313</v>
      </c>
      <c r="D10268" s="3" t="str">
        <f>YEAR(Datos_Consumo[[#This Row],[FECHA]])&amp;"-"&amp;MONTH(Datos_Consumo[[#This Row],[FECHA]])</f>
        <v>2018-8</v>
      </c>
    </row>
    <row r="10269" spans="1:4" x14ac:dyDescent="0.25">
      <c r="A10269" t="s">
        <v>3800</v>
      </c>
      <c r="B10269">
        <v>47</v>
      </c>
      <c r="C10269" s="54">
        <v>43344</v>
      </c>
      <c r="D10269" s="3" t="str">
        <f>YEAR(Datos_Consumo[[#This Row],[FECHA]])&amp;"-"&amp;MONTH(Datos_Consumo[[#This Row],[FECHA]])</f>
        <v>2018-9</v>
      </c>
    </row>
    <row r="10270" spans="1:4" x14ac:dyDescent="0.25">
      <c r="A10270" t="s">
        <v>3800</v>
      </c>
      <c r="B10270">
        <v>49</v>
      </c>
      <c r="C10270" s="54">
        <v>43374</v>
      </c>
      <c r="D10270" s="3" t="str">
        <f>YEAR(Datos_Consumo[[#This Row],[FECHA]])&amp;"-"&amp;MONTH(Datos_Consumo[[#This Row],[FECHA]])</f>
        <v>2018-10</v>
      </c>
    </row>
    <row r="10271" spans="1:4" x14ac:dyDescent="0.25">
      <c r="A10271" t="s">
        <v>3800</v>
      </c>
      <c r="B10271">
        <v>42</v>
      </c>
      <c r="C10271" s="54">
        <v>43405</v>
      </c>
      <c r="D10271" s="3" t="str">
        <f>YEAR(Datos_Consumo[[#This Row],[FECHA]])&amp;"-"&amp;MONTH(Datos_Consumo[[#This Row],[FECHA]])</f>
        <v>2018-11</v>
      </c>
    </row>
    <row r="10272" spans="1:4" x14ac:dyDescent="0.25">
      <c r="A10272" t="s">
        <v>3800</v>
      </c>
      <c r="B10272">
        <v>20</v>
      </c>
      <c r="C10272" s="54">
        <v>43435</v>
      </c>
      <c r="D10272" s="3" t="str">
        <f>YEAR(Datos_Consumo[[#This Row],[FECHA]])&amp;"-"&amp;MONTH(Datos_Consumo[[#This Row],[FECHA]])</f>
        <v>2018-12</v>
      </c>
    </row>
    <row r="10273" spans="1:4" x14ac:dyDescent="0.25">
      <c r="A10273" t="s">
        <v>3800</v>
      </c>
      <c r="B10273">
        <v>9</v>
      </c>
      <c r="C10273" s="54">
        <v>43466</v>
      </c>
      <c r="D10273" s="3" t="str">
        <f>YEAR(Datos_Consumo[[#This Row],[FECHA]])&amp;"-"&amp;MONTH(Datos_Consumo[[#This Row],[FECHA]])</f>
        <v>2019-1</v>
      </c>
    </row>
    <row r="10274" spans="1:4" x14ac:dyDescent="0.25">
      <c r="A10274" t="s">
        <v>3801</v>
      </c>
      <c r="B10274">
        <v>27</v>
      </c>
      <c r="C10274" s="54">
        <v>43313</v>
      </c>
      <c r="D10274" s="3" t="str">
        <f>YEAR(Datos_Consumo[[#This Row],[FECHA]])&amp;"-"&amp;MONTH(Datos_Consumo[[#This Row],[FECHA]])</f>
        <v>2018-8</v>
      </c>
    </row>
    <row r="10275" spans="1:4" x14ac:dyDescent="0.25">
      <c r="A10275" t="s">
        <v>3801</v>
      </c>
      <c r="B10275">
        <v>16</v>
      </c>
      <c r="C10275" s="54">
        <v>43344</v>
      </c>
      <c r="D10275" s="3" t="str">
        <f>YEAR(Datos_Consumo[[#This Row],[FECHA]])&amp;"-"&amp;MONTH(Datos_Consumo[[#This Row],[FECHA]])</f>
        <v>2018-9</v>
      </c>
    </row>
    <row r="10276" spans="1:4" x14ac:dyDescent="0.25">
      <c r="A10276" t="s">
        <v>3801</v>
      </c>
      <c r="B10276">
        <v>42</v>
      </c>
      <c r="C10276" s="54">
        <v>43374</v>
      </c>
      <c r="D10276" s="3" t="str">
        <f>YEAR(Datos_Consumo[[#This Row],[FECHA]])&amp;"-"&amp;MONTH(Datos_Consumo[[#This Row],[FECHA]])</f>
        <v>2018-10</v>
      </c>
    </row>
    <row r="10277" spans="1:4" x14ac:dyDescent="0.25">
      <c r="A10277" t="s">
        <v>3801</v>
      </c>
      <c r="B10277">
        <v>28</v>
      </c>
      <c r="C10277" s="54">
        <v>43405</v>
      </c>
      <c r="D10277" s="3" t="str">
        <f>YEAR(Datos_Consumo[[#This Row],[FECHA]])&amp;"-"&amp;MONTH(Datos_Consumo[[#This Row],[FECHA]])</f>
        <v>2018-11</v>
      </c>
    </row>
    <row r="10278" spans="1:4" x14ac:dyDescent="0.25">
      <c r="A10278" t="s">
        <v>3801</v>
      </c>
      <c r="B10278">
        <v>26</v>
      </c>
      <c r="C10278" s="54">
        <v>43435</v>
      </c>
      <c r="D10278" s="3" t="str">
        <f>YEAR(Datos_Consumo[[#This Row],[FECHA]])&amp;"-"&amp;MONTH(Datos_Consumo[[#This Row],[FECHA]])</f>
        <v>2018-12</v>
      </c>
    </row>
    <row r="10279" spans="1:4" x14ac:dyDescent="0.25">
      <c r="A10279" t="s">
        <v>3801</v>
      </c>
      <c r="B10279">
        <v>6</v>
      </c>
      <c r="C10279" s="54">
        <v>43466</v>
      </c>
      <c r="D10279" s="3" t="str">
        <f>YEAR(Datos_Consumo[[#This Row],[FECHA]])&amp;"-"&amp;MONTH(Datos_Consumo[[#This Row],[FECHA]])</f>
        <v>2019-1</v>
      </c>
    </row>
    <row r="10280" spans="1:4" x14ac:dyDescent="0.25">
      <c r="A10280" t="s">
        <v>3802</v>
      </c>
      <c r="B10280">
        <v>10</v>
      </c>
      <c r="C10280" s="54">
        <v>43313</v>
      </c>
      <c r="D10280" s="3" t="str">
        <f>YEAR(Datos_Consumo[[#This Row],[FECHA]])&amp;"-"&amp;MONTH(Datos_Consumo[[#This Row],[FECHA]])</f>
        <v>2018-8</v>
      </c>
    </row>
    <row r="10281" spans="1:4" x14ac:dyDescent="0.25">
      <c r="A10281" t="s">
        <v>3802</v>
      </c>
      <c r="B10281">
        <v>6</v>
      </c>
      <c r="C10281" s="54">
        <v>43344</v>
      </c>
      <c r="D10281" s="3" t="str">
        <f>YEAR(Datos_Consumo[[#This Row],[FECHA]])&amp;"-"&amp;MONTH(Datos_Consumo[[#This Row],[FECHA]])</f>
        <v>2018-9</v>
      </c>
    </row>
    <row r="10282" spans="1:4" x14ac:dyDescent="0.25">
      <c r="A10282" t="s">
        <v>3802</v>
      </c>
      <c r="B10282">
        <v>6</v>
      </c>
      <c r="C10282" s="54">
        <v>43374</v>
      </c>
      <c r="D10282" s="3" t="str">
        <f>YEAR(Datos_Consumo[[#This Row],[FECHA]])&amp;"-"&amp;MONTH(Datos_Consumo[[#This Row],[FECHA]])</f>
        <v>2018-10</v>
      </c>
    </row>
    <row r="10283" spans="1:4" x14ac:dyDescent="0.25">
      <c r="A10283" t="s">
        <v>3802</v>
      </c>
      <c r="B10283">
        <v>6</v>
      </c>
      <c r="C10283" s="54">
        <v>43405</v>
      </c>
      <c r="D10283" s="3" t="str">
        <f>YEAR(Datos_Consumo[[#This Row],[FECHA]])&amp;"-"&amp;MONTH(Datos_Consumo[[#This Row],[FECHA]])</f>
        <v>2018-11</v>
      </c>
    </row>
    <row r="10284" spans="1:4" x14ac:dyDescent="0.25">
      <c r="A10284" t="s">
        <v>3803</v>
      </c>
      <c r="B10284">
        <v>29</v>
      </c>
      <c r="C10284" s="54">
        <v>43313</v>
      </c>
      <c r="D10284" s="3" t="str">
        <f>YEAR(Datos_Consumo[[#This Row],[FECHA]])&amp;"-"&amp;MONTH(Datos_Consumo[[#This Row],[FECHA]])</f>
        <v>2018-8</v>
      </c>
    </row>
    <row r="10285" spans="1:4" x14ac:dyDescent="0.25">
      <c r="A10285" t="s">
        <v>3803</v>
      </c>
      <c r="B10285">
        <v>28</v>
      </c>
      <c r="C10285" s="54">
        <v>43344</v>
      </c>
      <c r="D10285" s="3" t="str">
        <f>YEAR(Datos_Consumo[[#This Row],[FECHA]])&amp;"-"&amp;MONTH(Datos_Consumo[[#This Row],[FECHA]])</f>
        <v>2018-9</v>
      </c>
    </row>
    <row r="10286" spans="1:4" x14ac:dyDescent="0.25">
      <c r="A10286" t="s">
        <v>3803</v>
      </c>
      <c r="B10286">
        <v>16</v>
      </c>
      <c r="C10286" s="54">
        <v>43374</v>
      </c>
      <c r="D10286" s="3" t="str">
        <f>YEAR(Datos_Consumo[[#This Row],[FECHA]])&amp;"-"&amp;MONTH(Datos_Consumo[[#This Row],[FECHA]])</f>
        <v>2018-10</v>
      </c>
    </row>
    <row r="10287" spans="1:4" x14ac:dyDescent="0.25">
      <c r="A10287" t="s">
        <v>3803</v>
      </c>
      <c r="B10287">
        <v>1</v>
      </c>
      <c r="C10287" s="54">
        <v>43435</v>
      </c>
      <c r="D10287" s="3" t="str">
        <f>YEAR(Datos_Consumo[[#This Row],[FECHA]])&amp;"-"&amp;MONTH(Datos_Consumo[[#This Row],[FECHA]])</f>
        <v>2018-12</v>
      </c>
    </row>
    <row r="10288" spans="1:4" x14ac:dyDescent="0.25">
      <c r="A10288" t="s">
        <v>3804</v>
      </c>
      <c r="B10288">
        <v>1</v>
      </c>
      <c r="C10288" s="54">
        <v>43374</v>
      </c>
      <c r="D10288" s="3" t="str">
        <f>YEAR(Datos_Consumo[[#This Row],[FECHA]])&amp;"-"&amp;MONTH(Datos_Consumo[[#This Row],[FECHA]])</f>
        <v>2018-10</v>
      </c>
    </row>
    <row r="10289" spans="1:4" x14ac:dyDescent="0.25">
      <c r="A10289" t="s">
        <v>3805</v>
      </c>
      <c r="B10289">
        <v>4</v>
      </c>
      <c r="C10289" s="54">
        <v>43435</v>
      </c>
      <c r="D10289" s="3" t="str">
        <f>YEAR(Datos_Consumo[[#This Row],[FECHA]])&amp;"-"&amp;MONTH(Datos_Consumo[[#This Row],[FECHA]])</f>
        <v>2018-12</v>
      </c>
    </row>
    <row r="10290" spans="1:4" x14ac:dyDescent="0.25">
      <c r="A10290" t="s">
        <v>3805</v>
      </c>
      <c r="B10290">
        <v>3</v>
      </c>
      <c r="C10290" s="54">
        <v>43466</v>
      </c>
      <c r="D10290" s="3" t="str">
        <f>YEAR(Datos_Consumo[[#This Row],[FECHA]])&amp;"-"&amp;MONTH(Datos_Consumo[[#This Row],[FECHA]])</f>
        <v>2019-1</v>
      </c>
    </row>
    <row r="10291" spans="1:4" x14ac:dyDescent="0.25">
      <c r="A10291" t="s">
        <v>3806</v>
      </c>
      <c r="B10291">
        <v>3</v>
      </c>
      <c r="C10291" s="54">
        <v>43313</v>
      </c>
      <c r="D10291" s="3" t="str">
        <f>YEAR(Datos_Consumo[[#This Row],[FECHA]])&amp;"-"&amp;MONTH(Datos_Consumo[[#This Row],[FECHA]])</f>
        <v>2018-8</v>
      </c>
    </row>
    <row r="10292" spans="1:4" x14ac:dyDescent="0.25">
      <c r="A10292" t="s">
        <v>3806</v>
      </c>
      <c r="B10292">
        <v>3</v>
      </c>
      <c r="C10292" s="54">
        <v>43374</v>
      </c>
      <c r="D10292" s="3" t="str">
        <f>YEAR(Datos_Consumo[[#This Row],[FECHA]])&amp;"-"&amp;MONTH(Datos_Consumo[[#This Row],[FECHA]])</f>
        <v>2018-10</v>
      </c>
    </row>
    <row r="10293" spans="1:4" x14ac:dyDescent="0.25">
      <c r="A10293" t="s">
        <v>3806</v>
      </c>
      <c r="B10293">
        <v>11</v>
      </c>
      <c r="C10293" s="54">
        <v>43405</v>
      </c>
      <c r="D10293" s="3" t="str">
        <f>YEAR(Datos_Consumo[[#This Row],[FECHA]])&amp;"-"&amp;MONTH(Datos_Consumo[[#This Row],[FECHA]])</f>
        <v>2018-11</v>
      </c>
    </row>
    <row r="10294" spans="1:4" x14ac:dyDescent="0.25">
      <c r="A10294" t="s">
        <v>3806</v>
      </c>
      <c r="B10294">
        <v>3</v>
      </c>
      <c r="C10294" s="54">
        <v>43435</v>
      </c>
      <c r="D10294" s="3" t="str">
        <f>YEAR(Datos_Consumo[[#This Row],[FECHA]])&amp;"-"&amp;MONTH(Datos_Consumo[[#This Row],[FECHA]])</f>
        <v>2018-12</v>
      </c>
    </row>
    <row r="10295" spans="1:4" x14ac:dyDescent="0.25">
      <c r="A10295" t="s">
        <v>3807</v>
      </c>
      <c r="B10295">
        <v>14</v>
      </c>
      <c r="C10295" s="54">
        <v>43313</v>
      </c>
      <c r="D10295" s="3" t="str">
        <f>YEAR(Datos_Consumo[[#This Row],[FECHA]])&amp;"-"&amp;MONTH(Datos_Consumo[[#This Row],[FECHA]])</f>
        <v>2018-8</v>
      </c>
    </row>
    <row r="10296" spans="1:4" x14ac:dyDescent="0.25">
      <c r="A10296" t="s">
        <v>3807</v>
      </c>
      <c r="B10296">
        <v>36</v>
      </c>
      <c r="C10296" s="54">
        <v>43344</v>
      </c>
      <c r="D10296" s="3" t="str">
        <f>YEAR(Datos_Consumo[[#This Row],[FECHA]])&amp;"-"&amp;MONTH(Datos_Consumo[[#This Row],[FECHA]])</f>
        <v>2018-9</v>
      </c>
    </row>
    <row r="10297" spans="1:4" x14ac:dyDescent="0.25">
      <c r="A10297" t="s">
        <v>3807</v>
      </c>
      <c r="B10297">
        <v>32</v>
      </c>
      <c r="C10297" s="54">
        <v>43374</v>
      </c>
      <c r="D10297" s="3" t="str">
        <f>YEAR(Datos_Consumo[[#This Row],[FECHA]])&amp;"-"&amp;MONTH(Datos_Consumo[[#This Row],[FECHA]])</f>
        <v>2018-10</v>
      </c>
    </row>
    <row r="10298" spans="1:4" x14ac:dyDescent="0.25">
      <c r="A10298" t="s">
        <v>3807</v>
      </c>
      <c r="B10298">
        <v>11</v>
      </c>
      <c r="C10298" s="54">
        <v>43405</v>
      </c>
      <c r="D10298" s="3" t="str">
        <f>YEAR(Datos_Consumo[[#This Row],[FECHA]])&amp;"-"&amp;MONTH(Datos_Consumo[[#This Row],[FECHA]])</f>
        <v>2018-11</v>
      </c>
    </row>
    <row r="10299" spans="1:4" x14ac:dyDescent="0.25">
      <c r="A10299" t="s">
        <v>3807</v>
      </c>
      <c r="B10299">
        <v>10</v>
      </c>
      <c r="C10299" s="54">
        <v>43435</v>
      </c>
      <c r="D10299" s="3" t="str">
        <f>YEAR(Datos_Consumo[[#This Row],[FECHA]])&amp;"-"&amp;MONTH(Datos_Consumo[[#This Row],[FECHA]])</f>
        <v>2018-12</v>
      </c>
    </row>
    <row r="10300" spans="1:4" x14ac:dyDescent="0.25">
      <c r="A10300" t="s">
        <v>3807</v>
      </c>
      <c r="B10300">
        <v>4</v>
      </c>
      <c r="C10300" s="54">
        <v>43466</v>
      </c>
      <c r="D10300" s="3" t="str">
        <f>YEAR(Datos_Consumo[[#This Row],[FECHA]])&amp;"-"&amp;MONTH(Datos_Consumo[[#This Row],[FECHA]])</f>
        <v>2019-1</v>
      </c>
    </row>
    <row r="10301" spans="1:4" x14ac:dyDescent="0.25">
      <c r="A10301" t="s">
        <v>3808</v>
      </c>
      <c r="B10301">
        <v>5</v>
      </c>
      <c r="C10301" s="54">
        <v>43313</v>
      </c>
      <c r="D10301" s="3" t="str">
        <f>YEAR(Datos_Consumo[[#This Row],[FECHA]])&amp;"-"&amp;MONTH(Datos_Consumo[[#This Row],[FECHA]])</f>
        <v>2018-8</v>
      </c>
    </row>
    <row r="10302" spans="1:4" x14ac:dyDescent="0.25">
      <c r="A10302" t="s">
        <v>3808</v>
      </c>
      <c r="B10302">
        <v>6</v>
      </c>
      <c r="C10302" s="54">
        <v>43344</v>
      </c>
      <c r="D10302" s="3" t="str">
        <f>YEAR(Datos_Consumo[[#This Row],[FECHA]])&amp;"-"&amp;MONTH(Datos_Consumo[[#This Row],[FECHA]])</f>
        <v>2018-9</v>
      </c>
    </row>
    <row r="10303" spans="1:4" x14ac:dyDescent="0.25">
      <c r="A10303" t="s">
        <v>3808</v>
      </c>
      <c r="B10303">
        <v>7</v>
      </c>
      <c r="C10303" s="54">
        <v>43405</v>
      </c>
      <c r="D10303" s="3" t="str">
        <f>YEAR(Datos_Consumo[[#This Row],[FECHA]])&amp;"-"&amp;MONTH(Datos_Consumo[[#This Row],[FECHA]])</f>
        <v>2018-11</v>
      </c>
    </row>
    <row r="10304" spans="1:4" x14ac:dyDescent="0.25">
      <c r="A10304" t="s">
        <v>3808</v>
      </c>
      <c r="B10304">
        <v>3</v>
      </c>
      <c r="C10304" s="54">
        <v>43435</v>
      </c>
      <c r="D10304" s="3" t="str">
        <f>YEAR(Datos_Consumo[[#This Row],[FECHA]])&amp;"-"&amp;MONTH(Datos_Consumo[[#This Row],[FECHA]])</f>
        <v>2018-12</v>
      </c>
    </row>
    <row r="10305" spans="1:4" x14ac:dyDescent="0.25">
      <c r="A10305" t="s">
        <v>3808</v>
      </c>
      <c r="B10305">
        <v>2</v>
      </c>
      <c r="C10305" s="54">
        <v>43466</v>
      </c>
      <c r="D10305" s="3" t="str">
        <f>YEAR(Datos_Consumo[[#This Row],[FECHA]])&amp;"-"&amp;MONTH(Datos_Consumo[[#This Row],[FECHA]])</f>
        <v>2019-1</v>
      </c>
    </row>
    <row r="10306" spans="1:4" x14ac:dyDescent="0.25">
      <c r="A10306" t="s">
        <v>3809</v>
      </c>
      <c r="B10306">
        <v>2</v>
      </c>
      <c r="C10306" s="54">
        <v>43374</v>
      </c>
      <c r="D10306" s="3" t="str">
        <f>YEAR(Datos_Consumo[[#This Row],[FECHA]])&amp;"-"&amp;MONTH(Datos_Consumo[[#This Row],[FECHA]])</f>
        <v>2018-10</v>
      </c>
    </row>
    <row r="10307" spans="1:4" x14ac:dyDescent="0.25">
      <c r="A10307" t="s">
        <v>3809</v>
      </c>
      <c r="B10307">
        <v>34</v>
      </c>
      <c r="C10307" s="54">
        <v>43405</v>
      </c>
      <c r="D10307" s="3" t="str">
        <f>YEAR(Datos_Consumo[[#This Row],[FECHA]])&amp;"-"&amp;MONTH(Datos_Consumo[[#This Row],[FECHA]])</f>
        <v>2018-11</v>
      </c>
    </row>
    <row r="10308" spans="1:4" x14ac:dyDescent="0.25">
      <c r="A10308" t="s">
        <v>3809</v>
      </c>
      <c r="B10308">
        <v>15</v>
      </c>
      <c r="C10308" s="54">
        <v>43435</v>
      </c>
      <c r="D10308" s="3" t="str">
        <f>YEAR(Datos_Consumo[[#This Row],[FECHA]])&amp;"-"&amp;MONTH(Datos_Consumo[[#This Row],[FECHA]])</f>
        <v>2018-12</v>
      </c>
    </row>
    <row r="10309" spans="1:4" x14ac:dyDescent="0.25">
      <c r="A10309" t="s">
        <v>1480</v>
      </c>
      <c r="B10309">
        <v>52</v>
      </c>
      <c r="C10309" s="54">
        <v>43313</v>
      </c>
      <c r="D10309" s="3" t="str">
        <f>YEAR(Datos_Consumo[[#This Row],[FECHA]])&amp;"-"&amp;MONTH(Datos_Consumo[[#This Row],[FECHA]])</f>
        <v>2018-8</v>
      </c>
    </row>
    <row r="10310" spans="1:4" x14ac:dyDescent="0.25">
      <c r="A10310" t="s">
        <v>1480</v>
      </c>
      <c r="B10310">
        <v>24</v>
      </c>
      <c r="C10310" s="54">
        <v>43344</v>
      </c>
      <c r="D10310" s="3" t="str">
        <f>YEAR(Datos_Consumo[[#This Row],[FECHA]])&amp;"-"&amp;MONTH(Datos_Consumo[[#This Row],[FECHA]])</f>
        <v>2018-9</v>
      </c>
    </row>
    <row r="10311" spans="1:4" x14ac:dyDescent="0.25">
      <c r="A10311" t="s">
        <v>1480</v>
      </c>
      <c r="B10311">
        <v>29</v>
      </c>
      <c r="C10311" s="54">
        <v>43374</v>
      </c>
      <c r="D10311" s="3" t="str">
        <f>YEAR(Datos_Consumo[[#This Row],[FECHA]])&amp;"-"&amp;MONTH(Datos_Consumo[[#This Row],[FECHA]])</f>
        <v>2018-10</v>
      </c>
    </row>
    <row r="10312" spans="1:4" x14ac:dyDescent="0.25">
      <c r="A10312" t="s">
        <v>1480</v>
      </c>
      <c r="B10312">
        <v>29</v>
      </c>
      <c r="C10312" s="54">
        <v>43405</v>
      </c>
      <c r="D10312" s="3" t="str">
        <f>YEAR(Datos_Consumo[[#This Row],[FECHA]])&amp;"-"&amp;MONTH(Datos_Consumo[[#This Row],[FECHA]])</f>
        <v>2018-11</v>
      </c>
    </row>
    <row r="10313" spans="1:4" x14ac:dyDescent="0.25">
      <c r="A10313" t="s">
        <v>1480</v>
      </c>
      <c r="B10313">
        <v>116</v>
      </c>
      <c r="C10313" s="54">
        <v>43435</v>
      </c>
      <c r="D10313" s="3" t="str">
        <f>YEAR(Datos_Consumo[[#This Row],[FECHA]])&amp;"-"&amp;MONTH(Datos_Consumo[[#This Row],[FECHA]])</f>
        <v>2018-12</v>
      </c>
    </row>
    <row r="10314" spans="1:4" x14ac:dyDescent="0.25">
      <c r="A10314" t="s">
        <v>1480</v>
      </c>
      <c r="B10314">
        <v>40</v>
      </c>
      <c r="C10314" s="54">
        <v>43466</v>
      </c>
      <c r="D10314" s="3" t="str">
        <f>YEAR(Datos_Consumo[[#This Row],[FECHA]])&amp;"-"&amp;MONTH(Datos_Consumo[[#This Row],[FECHA]])</f>
        <v>2019-1</v>
      </c>
    </row>
    <row r="10315" spans="1:4" x14ac:dyDescent="0.25">
      <c r="A10315" t="s">
        <v>1481</v>
      </c>
      <c r="B10315">
        <v>23</v>
      </c>
      <c r="C10315" s="54">
        <v>43313</v>
      </c>
      <c r="D10315" s="3" t="str">
        <f>YEAR(Datos_Consumo[[#This Row],[FECHA]])&amp;"-"&amp;MONTH(Datos_Consumo[[#This Row],[FECHA]])</f>
        <v>2018-8</v>
      </c>
    </row>
    <row r="10316" spans="1:4" x14ac:dyDescent="0.25">
      <c r="A10316" t="s">
        <v>1481</v>
      </c>
      <c r="B10316">
        <v>38</v>
      </c>
      <c r="C10316" s="54">
        <v>43344</v>
      </c>
      <c r="D10316" s="3" t="str">
        <f>YEAR(Datos_Consumo[[#This Row],[FECHA]])&amp;"-"&amp;MONTH(Datos_Consumo[[#This Row],[FECHA]])</f>
        <v>2018-9</v>
      </c>
    </row>
    <row r="10317" spans="1:4" x14ac:dyDescent="0.25">
      <c r="A10317" t="s">
        <v>1481</v>
      </c>
      <c r="B10317">
        <v>7</v>
      </c>
      <c r="C10317" s="54">
        <v>43374</v>
      </c>
      <c r="D10317" s="3" t="str">
        <f>YEAR(Datos_Consumo[[#This Row],[FECHA]])&amp;"-"&amp;MONTH(Datos_Consumo[[#This Row],[FECHA]])</f>
        <v>2018-10</v>
      </c>
    </row>
    <row r="10318" spans="1:4" x14ac:dyDescent="0.25">
      <c r="A10318" t="s">
        <v>1481</v>
      </c>
      <c r="B10318">
        <v>15</v>
      </c>
      <c r="C10318" s="54">
        <v>43405</v>
      </c>
      <c r="D10318" s="3" t="str">
        <f>YEAR(Datos_Consumo[[#This Row],[FECHA]])&amp;"-"&amp;MONTH(Datos_Consumo[[#This Row],[FECHA]])</f>
        <v>2018-11</v>
      </c>
    </row>
    <row r="10319" spans="1:4" x14ac:dyDescent="0.25">
      <c r="A10319" t="s">
        <v>1481</v>
      </c>
      <c r="B10319">
        <v>11</v>
      </c>
      <c r="C10319" s="54">
        <v>43435</v>
      </c>
      <c r="D10319" s="3" t="str">
        <f>YEAR(Datos_Consumo[[#This Row],[FECHA]])&amp;"-"&amp;MONTH(Datos_Consumo[[#This Row],[FECHA]])</f>
        <v>2018-12</v>
      </c>
    </row>
    <row r="10320" spans="1:4" x14ac:dyDescent="0.25">
      <c r="A10320" t="s">
        <v>1481</v>
      </c>
      <c r="B10320">
        <v>3</v>
      </c>
      <c r="C10320" s="54">
        <v>43466</v>
      </c>
      <c r="D10320" s="3" t="str">
        <f>YEAR(Datos_Consumo[[#This Row],[FECHA]])&amp;"-"&amp;MONTH(Datos_Consumo[[#This Row],[FECHA]])</f>
        <v>2019-1</v>
      </c>
    </row>
    <row r="10321" spans="1:4" x14ac:dyDescent="0.25">
      <c r="A10321" t="s">
        <v>3810</v>
      </c>
      <c r="B10321">
        <v>5</v>
      </c>
      <c r="C10321" s="54">
        <v>43313</v>
      </c>
      <c r="D10321" s="3" t="str">
        <f>YEAR(Datos_Consumo[[#This Row],[FECHA]])&amp;"-"&amp;MONTH(Datos_Consumo[[#This Row],[FECHA]])</f>
        <v>2018-8</v>
      </c>
    </row>
    <row r="10322" spans="1:4" x14ac:dyDescent="0.25">
      <c r="A10322" t="s">
        <v>3810</v>
      </c>
      <c r="B10322">
        <v>20</v>
      </c>
      <c r="C10322" s="54">
        <v>43344</v>
      </c>
      <c r="D10322" s="3" t="str">
        <f>YEAR(Datos_Consumo[[#This Row],[FECHA]])&amp;"-"&amp;MONTH(Datos_Consumo[[#This Row],[FECHA]])</f>
        <v>2018-9</v>
      </c>
    </row>
    <row r="10323" spans="1:4" x14ac:dyDescent="0.25">
      <c r="A10323" t="s">
        <v>3810</v>
      </c>
      <c r="B10323">
        <v>10</v>
      </c>
      <c r="C10323" s="54">
        <v>43374</v>
      </c>
      <c r="D10323" s="3" t="str">
        <f>YEAR(Datos_Consumo[[#This Row],[FECHA]])&amp;"-"&amp;MONTH(Datos_Consumo[[#This Row],[FECHA]])</f>
        <v>2018-10</v>
      </c>
    </row>
    <row r="10324" spans="1:4" x14ac:dyDescent="0.25">
      <c r="A10324" t="s">
        <v>3810</v>
      </c>
      <c r="B10324">
        <v>20</v>
      </c>
      <c r="C10324" s="54">
        <v>43405</v>
      </c>
      <c r="D10324" s="3" t="str">
        <f>YEAR(Datos_Consumo[[#This Row],[FECHA]])&amp;"-"&amp;MONTH(Datos_Consumo[[#This Row],[FECHA]])</f>
        <v>2018-11</v>
      </c>
    </row>
    <row r="10325" spans="1:4" x14ac:dyDescent="0.25">
      <c r="A10325" t="s">
        <v>3810</v>
      </c>
      <c r="B10325">
        <v>10</v>
      </c>
      <c r="C10325" s="54">
        <v>43435</v>
      </c>
      <c r="D10325" s="3" t="str">
        <f>YEAR(Datos_Consumo[[#This Row],[FECHA]])&amp;"-"&amp;MONTH(Datos_Consumo[[#This Row],[FECHA]])</f>
        <v>2018-12</v>
      </c>
    </row>
    <row r="10326" spans="1:4" x14ac:dyDescent="0.25">
      <c r="A10326" t="s">
        <v>3810</v>
      </c>
      <c r="B10326">
        <v>5</v>
      </c>
      <c r="C10326" s="54">
        <v>43466</v>
      </c>
      <c r="D10326" s="3" t="str">
        <f>YEAR(Datos_Consumo[[#This Row],[FECHA]])&amp;"-"&amp;MONTH(Datos_Consumo[[#This Row],[FECHA]])</f>
        <v>2019-1</v>
      </c>
    </row>
    <row r="10327" spans="1:4" x14ac:dyDescent="0.25">
      <c r="A10327" t="s">
        <v>1482</v>
      </c>
      <c r="B10327">
        <v>75</v>
      </c>
      <c r="C10327" s="54">
        <v>43313</v>
      </c>
      <c r="D10327" s="3" t="str">
        <f>YEAR(Datos_Consumo[[#This Row],[FECHA]])&amp;"-"&amp;MONTH(Datos_Consumo[[#This Row],[FECHA]])</f>
        <v>2018-8</v>
      </c>
    </row>
    <row r="10328" spans="1:4" x14ac:dyDescent="0.25">
      <c r="A10328" t="s">
        <v>1482</v>
      </c>
      <c r="B10328">
        <v>15</v>
      </c>
      <c r="C10328" s="54">
        <v>43344</v>
      </c>
      <c r="D10328" s="3" t="str">
        <f>YEAR(Datos_Consumo[[#This Row],[FECHA]])&amp;"-"&amp;MONTH(Datos_Consumo[[#This Row],[FECHA]])</f>
        <v>2018-9</v>
      </c>
    </row>
    <row r="10329" spans="1:4" x14ac:dyDescent="0.25">
      <c r="A10329" t="s">
        <v>1482</v>
      </c>
      <c r="B10329">
        <v>35</v>
      </c>
      <c r="C10329" s="54">
        <v>43374</v>
      </c>
      <c r="D10329" s="3" t="str">
        <f>YEAR(Datos_Consumo[[#This Row],[FECHA]])&amp;"-"&amp;MONTH(Datos_Consumo[[#This Row],[FECHA]])</f>
        <v>2018-10</v>
      </c>
    </row>
    <row r="10330" spans="1:4" x14ac:dyDescent="0.25">
      <c r="A10330" t="s">
        <v>1482</v>
      </c>
      <c r="B10330">
        <v>10</v>
      </c>
      <c r="C10330" s="54">
        <v>43405</v>
      </c>
      <c r="D10330" s="3" t="str">
        <f>YEAR(Datos_Consumo[[#This Row],[FECHA]])&amp;"-"&amp;MONTH(Datos_Consumo[[#This Row],[FECHA]])</f>
        <v>2018-11</v>
      </c>
    </row>
    <row r="10331" spans="1:4" x14ac:dyDescent="0.25">
      <c r="A10331" t="s">
        <v>1482</v>
      </c>
      <c r="B10331">
        <v>50</v>
      </c>
      <c r="C10331" s="54">
        <v>43435</v>
      </c>
      <c r="D10331" s="3" t="str">
        <f>YEAR(Datos_Consumo[[#This Row],[FECHA]])&amp;"-"&amp;MONTH(Datos_Consumo[[#This Row],[FECHA]])</f>
        <v>2018-12</v>
      </c>
    </row>
    <row r="10332" spans="1:4" x14ac:dyDescent="0.25">
      <c r="A10332" t="s">
        <v>1482</v>
      </c>
      <c r="B10332">
        <v>15</v>
      </c>
      <c r="C10332" s="54">
        <v>43466</v>
      </c>
      <c r="D10332" s="3" t="str">
        <f>YEAR(Datos_Consumo[[#This Row],[FECHA]])&amp;"-"&amp;MONTH(Datos_Consumo[[#This Row],[FECHA]])</f>
        <v>2019-1</v>
      </c>
    </row>
    <row r="10333" spans="1:4" x14ac:dyDescent="0.25">
      <c r="A10333" t="s">
        <v>1483</v>
      </c>
      <c r="B10333">
        <v>34</v>
      </c>
      <c r="C10333" s="54">
        <v>43344</v>
      </c>
      <c r="D10333" s="3" t="str">
        <f>YEAR(Datos_Consumo[[#This Row],[FECHA]])&amp;"-"&amp;MONTH(Datos_Consumo[[#This Row],[FECHA]])</f>
        <v>2018-9</v>
      </c>
    </row>
    <row r="10334" spans="1:4" x14ac:dyDescent="0.25">
      <c r="A10334" t="s">
        <v>1483</v>
      </c>
      <c r="B10334">
        <v>110</v>
      </c>
      <c r="C10334" s="54">
        <v>43374</v>
      </c>
      <c r="D10334" s="3" t="str">
        <f>YEAR(Datos_Consumo[[#This Row],[FECHA]])&amp;"-"&amp;MONTH(Datos_Consumo[[#This Row],[FECHA]])</f>
        <v>2018-10</v>
      </c>
    </row>
    <row r="10335" spans="1:4" x14ac:dyDescent="0.25">
      <c r="A10335" t="s">
        <v>1483</v>
      </c>
      <c r="B10335">
        <v>115</v>
      </c>
      <c r="C10335" s="54">
        <v>43405</v>
      </c>
      <c r="D10335" s="3" t="str">
        <f>YEAR(Datos_Consumo[[#This Row],[FECHA]])&amp;"-"&amp;MONTH(Datos_Consumo[[#This Row],[FECHA]])</f>
        <v>2018-11</v>
      </c>
    </row>
    <row r="10336" spans="1:4" x14ac:dyDescent="0.25">
      <c r="A10336" t="s">
        <v>1483</v>
      </c>
      <c r="B10336">
        <v>76</v>
      </c>
      <c r="C10336" s="54">
        <v>43435</v>
      </c>
      <c r="D10336" s="3" t="str">
        <f>YEAR(Datos_Consumo[[#This Row],[FECHA]])&amp;"-"&amp;MONTH(Datos_Consumo[[#This Row],[FECHA]])</f>
        <v>2018-12</v>
      </c>
    </row>
    <row r="10337" spans="1:4" x14ac:dyDescent="0.25">
      <c r="A10337" t="s">
        <v>1483</v>
      </c>
      <c r="B10337">
        <v>16</v>
      </c>
      <c r="C10337" s="54">
        <v>43466</v>
      </c>
      <c r="D10337" s="3" t="str">
        <f>YEAR(Datos_Consumo[[#This Row],[FECHA]])&amp;"-"&amp;MONTH(Datos_Consumo[[#This Row],[FECHA]])</f>
        <v>2019-1</v>
      </c>
    </row>
    <row r="10338" spans="1:4" x14ac:dyDescent="0.25">
      <c r="A10338" t="s">
        <v>1484</v>
      </c>
      <c r="B10338">
        <v>148</v>
      </c>
      <c r="C10338" s="54">
        <v>43313</v>
      </c>
      <c r="D10338" s="3" t="str">
        <f>YEAR(Datos_Consumo[[#This Row],[FECHA]])&amp;"-"&amp;MONTH(Datos_Consumo[[#This Row],[FECHA]])</f>
        <v>2018-8</v>
      </c>
    </row>
    <row r="10339" spans="1:4" x14ac:dyDescent="0.25">
      <c r="A10339" t="s">
        <v>1484</v>
      </c>
      <c r="B10339">
        <v>144</v>
      </c>
      <c r="C10339" s="54">
        <v>43344</v>
      </c>
      <c r="D10339" s="3" t="str">
        <f>YEAR(Datos_Consumo[[#This Row],[FECHA]])&amp;"-"&amp;MONTH(Datos_Consumo[[#This Row],[FECHA]])</f>
        <v>2018-9</v>
      </c>
    </row>
    <row r="10340" spans="1:4" x14ac:dyDescent="0.25">
      <c r="A10340" t="s">
        <v>1484</v>
      </c>
      <c r="B10340">
        <v>135</v>
      </c>
      <c r="C10340" s="54">
        <v>43374</v>
      </c>
      <c r="D10340" s="3" t="str">
        <f>YEAR(Datos_Consumo[[#This Row],[FECHA]])&amp;"-"&amp;MONTH(Datos_Consumo[[#This Row],[FECHA]])</f>
        <v>2018-10</v>
      </c>
    </row>
    <row r="10341" spans="1:4" x14ac:dyDescent="0.25">
      <c r="A10341" t="s">
        <v>1484</v>
      </c>
      <c r="B10341">
        <v>156</v>
      </c>
      <c r="C10341" s="54">
        <v>43405</v>
      </c>
      <c r="D10341" s="3" t="str">
        <f>YEAR(Datos_Consumo[[#This Row],[FECHA]])&amp;"-"&amp;MONTH(Datos_Consumo[[#This Row],[FECHA]])</f>
        <v>2018-11</v>
      </c>
    </row>
    <row r="10342" spans="1:4" x14ac:dyDescent="0.25">
      <c r="A10342" t="s">
        <v>1484</v>
      </c>
      <c r="B10342">
        <v>33</v>
      </c>
      <c r="C10342" s="54">
        <v>43435</v>
      </c>
      <c r="D10342" s="3" t="str">
        <f>YEAR(Datos_Consumo[[#This Row],[FECHA]])&amp;"-"&amp;MONTH(Datos_Consumo[[#This Row],[FECHA]])</f>
        <v>2018-12</v>
      </c>
    </row>
    <row r="10343" spans="1:4" x14ac:dyDescent="0.25">
      <c r="A10343" t="s">
        <v>1484</v>
      </c>
      <c r="B10343">
        <v>71</v>
      </c>
      <c r="C10343" s="54">
        <v>43466</v>
      </c>
      <c r="D10343" s="3" t="str">
        <f>YEAR(Datos_Consumo[[#This Row],[FECHA]])&amp;"-"&amp;MONTH(Datos_Consumo[[#This Row],[FECHA]])</f>
        <v>2019-1</v>
      </c>
    </row>
    <row r="10344" spans="1:4" x14ac:dyDescent="0.25">
      <c r="A10344" t="s">
        <v>3811</v>
      </c>
      <c r="B10344">
        <v>42</v>
      </c>
      <c r="C10344" s="54">
        <v>43313</v>
      </c>
      <c r="D10344" s="3" t="str">
        <f>YEAR(Datos_Consumo[[#This Row],[FECHA]])&amp;"-"&amp;MONTH(Datos_Consumo[[#This Row],[FECHA]])</f>
        <v>2018-8</v>
      </c>
    </row>
    <row r="10345" spans="1:4" x14ac:dyDescent="0.25">
      <c r="A10345" t="s">
        <v>3811</v>
      </c>
      <c r="B10345">
        <v>41</v>
      </c>
      <c r="C10345" s="54">
        <v>43344</v>
      </c>
      <c r="D10345" s="3" t="str">
        <f>YEAR(Datos_Consumo[[#This Row],[FECHA]])&amp;"-"&amp;MONTH(Datos_Consumo[[#This Row],[FECHA]])</f>
        <v>2018-9</v>
      </c>
    </row>
    <row r="10346" spans="1:4" x14ac:dyDescent="0.25">
      <c r="A10346" t="s">
        <v>3811</v>
      </c>
      <c r="B10346">
        <v>48</v>
      </c>
      <c r="C10346" s="54">
        <v>43374</v>
      </c>
      <c r="D10346" s="3" t="str">
        <f>YEAR(Datos_Consumo[[#This Row],[FECHA]])&amp;"-"&amp;MONTH(Datos_Consumo[[#This Row],[FECHA]])</f>
        <v>2018-10</v>
      </c>
    </row>
    <row r="10347" spans="1:4" x14ac:dyDescent="0.25">
      <c r="A10347" t="s">
        <v>3811</v>
      </c>
      <c r="B10347">
        <v>20</v>
      </c>
      <c r="C10347" s="54">
        <v>43405</v>
      </c>
      <c r="D10347" s="3" t="str">
        <f>YEAR(Datos_Consumo[[#This Row],[FECHA]])&amp;"-"&amp;MONTH(Datos_Consumo[[#This Row],[FECHA]])</f>
        <v>2018-11</v>
      </c>
    </row>
    <row r="10348" spans="1:4" x14ac:dyDescent="0.25">
      <c r="A10348" t="s">
        <v>3811</v>
      </c>
      <c r="B10348">
        <v>37</v>
      </c>
      <c r="C10348" s="54">
        <v>43435</v>
      </c>
      <c r="D10348" s="3" t="str">
        <f>YEAR(Datos_Consumo[[#This Row],[FECHA]])&amp;"-"&amp;MONTH(Datos_Consumo[[#This Row],[FECHA]])</f>
        <v>2018-12</v>
      </c>
    </row>
    <row r="10349" spans="1:4" x14ac:dyDescent="0.25">
      <c r="A10349" t="s">
        <v>3811</v>
      </c>
      <c r="B10349">
        <v>13</v>
      </c>
      <c r="C10349" s="54">
        <v>43466</v>
      </c>
      <c r="D10349" s="3" t="str">
        <f>YEAR(Datos_Consumo[[#This Row],[FECHA]])&amp;"-"&amp;MONTH(Datos_Consumo[[#This Row],[FECHA]])</f>
        <v>2019-1</v>
      </c>
    </row>
    <row r="10350" spans="1:4" x14ac:dyDescent="0.25">
      <c r="A10350" t="s">
        <v>3812</v>
      </c>
      <c r="B10350">
        <v>9</v>
      </c>
      <c r="C10350" s="54">
        <v>43313</v>
      </c>
      <c r="D10350" s="3" t="str">
        <f>YEAR(Datos_Consumo[[#This Row],[FECHA]])&amp;"-"&amp;MONTH(Datos_Consumo[[#This Row],[FECHA]])</f>
        <v>2018-8</v>
      </c>
    </row>
    <row r="10351" spans="1:4" x14ac:dyDescent="0.25">
      <c r="A10351" t="s">
        <v>3812</v>
      </c>
      <c r="B10351">
        <v>2</v>
      </c>
      <c r="C10351" s="54">
        <v>43344</v>
      </c>
      <c r="D10351" s="3" t="str">
        <f>YEAR(Datos_Consumo[[#This Row],[FECHA]])&amp;"-"&amp;MONTH(Datos_Consumo[[#This Row],[FECHA]])</f>
        <v>2018-9</v>
      </c>
    </row>
    <row r="10352" spans="1:4" x14ac:dyDescent="0.25">
      <c r="A10352" t="s">
        <v>3812</v>
      </c>
      <c r="B10352">
        <v>4</v>
      </c>
      <c r="C10352" s="54">
        <v>43374</v>
      </c>
      <c r="D10352" s="3" t="str">
        <f>YEAR(Datos_Consumo[[#This Row],[FECHA]])&amp;"-"&amp;MONTH(Datos_Consumo[[#This Row],[FECHA]])</f>
        <v>2018-10</v>
      </c>
    </row>
    <row r="10353" spans="1:4" x14ac:dyDescent="0.25">
      <c r="A10353" t="s">
        <v>3812</v>
      </c>
      <c r="B10353">
        <v>2</v>
      </c>
      <c r="C10353" s="54">
        <v>43405</v>
      </c>
      <c r="D10353" s="3" t="str">
        <f>YEAR(Datos_Consumo[[#This Row],[FECHA]])&amp;"-"&amp;MONTH(Datos_Consumo[[#This Row],[FECHA]])</f>
        <v>2018-11</v>
      </c>
    </row>
    <row r="10354" spans="1:4" x14ac:dyDescent="0.25">
      <c r="A10354" t="s">
        <v>3813</v>
      </c>
      <c r="B10354">
        <v>40</v>
      </c>
      <c r="C10354" s="54">
        <v>43344</v>
      </c>
      <c r="D10354" s="3" t="str">
        <f>YEAR(Datos_Consumo[[#This Row],[FECHA]])&amp;"-"&amp;MONTH(Datos_Consumo[[#This Row],[FECHA]])</f>
        <v>2018-9</v>
      </c>
    </row>
    <row r="10355" spans="1:4" x14ac:dyDescent="0.25">
      <c r="A10355" t="s">
        <v>3813</v>
      </c>
      <c r="B10355">
        <v>30</v>
      </c>
      <c r="C10355" s="54">
        <v>43374</v>
      </c>
      <c r="D10355" s="3" t="str">
        <f>YEAR(Datos_Consumo[[#This Row],[FECHA]])&amp;"-"&amp;MONTH(Datos_Consumo[[#This Row],[FECHA]])</f>
        <v>2018-10</v>
      </c>
    </row>
    <row r="10356" spans="1:4" x14ac:dyDescent="0.25">
      <c r="A10356" t="s">
        <v>3813</v>
      </c>
      <c r="B10356">
        <v>20</v>
      </c>
      <c r="C10356" s="54">
        <v>43405</v>
      </c>
      <c r="D10356" s="3" t="str">
        <f>YEAR(Datos_Consumo[[#This Row],[FECHA]])&amp;"-"&amp;MONTH(Datos_Consumo[[#This Row],[FECHA]])</f>
        <v>2018-11</v>
      </c>
    </row>
    <row r="10357" spans="1:4" x14ac:dyDescent="0.25">
      <c r="A10357" t="s">
        <v>3813</v>
      </c>
      <c r="B10357">
        <v>10</v>
      </c>
      <c r="C10357" s="54">
        <v>43435</v>
      </c>
      <c r="D10357" s="3" t="str">
        <f>YEAR(Datos_Consumo[[#This Row],[FECHA]])&amp;"-"&amp;MONTH(Datos_Consumo[[#This Row],[FECHA]])</f>
        <v>2018-12</v>
      </c>
    </row>
    <row r="10358" spans="1:4" x14ac:dyDescent="0.25">
      <c r="A10358" t="s">
        <v>3813</v>
      </c>
      <c r="B10358">
        <v>5</v>
      </c>
      <c r="C10358" s="54">
        <v>43466</v>
      </c>
      <c r="D10358" s="3" t="str">
        <f>YEAR(Datos_Consumo[[#This Row],[FECHA]])&amp;"-"&amp;MONTH(Datos_Consumo[[#This Row],[FECHA]])</f>
        <v>2019-1</v>
      </c>
    </row>
    <row r="10359" spans="1:4" x14ac:dyDescent="0.25">
      <c r="A10359" t="s">
        <v>1485</v>
      </c>
      <c r="B10359">
        <v>257</v>
      </c>
      <c r="C10359" s="54">
        <v>43313</v>
      </c>
      <c r="D10359" s="3" t="str">
        <f>YEAR(Datos_Consumo[[#This Row],[FECHA]])&amp;"-"&amp;MONTH(Datos_Consumo[[#This Row],[FECHA]])</f>
        <v>2018-8</v>
      </c>
    </row>
    <row r="10360" spans="1:4" x14ac:dyDescent="0.25">
      <c r="A10360" t="s">
        <v>1485</v>
      </c>
      <c r="B10360">
        <v>85</v>
      </c>
      <c r="C10360" s="54">
        <v>43344</v>
      </c>
      <c r="D10360" s="3" t="str">
        <f>YEAR(Datos_Consumo[[#This Row],[FECHA]])&amp;"-"&amp;MONTH(Datos_Consumo[[#This Row],[FECHA]])</f>
        <v>2018-9</v>
      </c>
    </row>
    <row r="10361" spans="1:4" x14ac:dyDescent="0.25">
      <c r="A10361" t="s">
        <v>1485</v>
      </c>
      <c r="B10361">
        <v>138</v>
      </c>
      <c r="C10361" s="54">
        <v>43374</v>
      </c>
      <c r="D10361" s="3" t="str">
        <f>YEAR(Datos_Consumo[[#This Row],[FECHA]])&amp;"-"&amp;MONTH(Datos_Consumo[[#This Row],[FECHA]])</f>
        <v>2018-10</v>
      </c>
    </row>
    <row r="10362" spans="1:4" x14ac:dyDescent="0.25">
      <c r="A10362" t="s">
        <v>1485</v>
      </c>
      <c r="B10362">
        <v>532</v>
      </c>
      <c r="C10362" s="54">
        <v>43405</v>
      </c>
      <c r="D10362" s="3" t="str">
        <f>YEAR(Datos_Consumo[[#This Row],[FECHA]])&amp;"-"&amp;MONTH(Datos_Consumo[[#This Row],[FECHA]])</f>
        <v>2018-11</v>
      </c>
    </row>
    <row r="10363" spans="1:4" x14ac:dyDescent="0.25">
      <c r="A10363" t="s">
        <v>1485</v>
      </c>
      <c r="B10363">
        <v>232</v>
      </c>
      <c r="C10363" s="54">
        <v>43435</v>
      </c>
      <c r="D10363" s="3" t="str">
        <f>YEAR(Datos_Consumo[[#This Row],[FECHA]])&amp;"-"&amp;MONTH(Datos_Consumo[[#This Row],[FECHA]])</f>
        <v>2018-12</v>
      </c>
    </row>
    <row r="10364" spans="1:4" x14ac:dyDescent="0.25">
      <c r="A10364" t="s">
        <v>1485</v>
      </c>
      <c r="B10364">
        <v>153</v>
      </c>
      <c r="C10364" s="54">
        <v>43466</v>
      </c>
      <c r="D10364" s="3" t="str">
        <f>YEAR(Datos_Consumo[[#This Row],[FECHA]])&amp;"-"&amp;MONTH(Datos_Consumo[[#This Row],[FECHA]])</f>
        <v>2019-1</v>
      </c>
    </row>
    <row r="10365" spans="1:4" x14ac:dyDescent="0.25">
      <c r="A10365" t="s">
        <v>1486</v>
      </c>
      <c r="B10365">
        <v>25</v>
      </c>
      <c r="C10365" s="54">
        <v>43313</v>
      </c>
      <c r="D10365" s="3" t="str">
        <f>YEAR(Datos_Consumo[[#This Row],[FECHA]])&amp;"-"&amp;MONTH(Datos_Consumo[[#This Row],[FECHA]])</f>
        <v>2018-8</v>
      </c>
    </row>
    <row r="10366" spans="1:4" x14ac:dyDescent="0.25">
      <c r="A10366" t="s">
        <v>1486</v>
      </c>
      <c r="B10366">
        <v>34</v>
      </c>
      <c r="C10366" s="54">
        <v>43344</v>
      </c>
      <c r="D10366" s="3" t="str">
        <f>YEAR(Datos_Consumo[[#This Row],[FECHA]])&amp;"-"&amp;MONTH(Datos_Consumo[[#This Row],[FECHA]])</f>
        <v>2018-9</v>
      </c>
    </row>
    <row r="10367" spans="1:4" x14ac:dyDescent="0.25">
      <c r="A10367" t="s">
        <v>1486</v>
      </c>
      <c r="B10367">
        <v>12</v>
      </c>
      <c r="C10367" s="54">
        <v>43374</v>
      </c>
      <c r="D10367" s="3" t="str">
        <f>YEAR(Datos_Consumo[[#This Row],[FECHA]])&amp;"-"&amp;MONTH(Datos_Consumo[[#This Row],[FECHA]])</f>
        <v>2018-10</v>
      </c>
    </row>
    <row r="10368" spans="1:4" x14ac:dyDescent="0.25">
      <c r="A10368" t="s">
        <v>1486</v>
      </c>
      <c r="B10368">
        <v>54</v>
      </c>
      <c r="C10368" s="54">
        <v>43405</v>
      </c>
      <c r="D10368" s="3" t="str">
        <f>YEAR(Datos_Consumo[[#This Row],[FECHA]])&amp;"-"&amp;MONTH(Datos_Consumo[[#This Row],[FECHA]])</f>
        <v>2018-11</v>
      </c>
    </row>
    <row r="10369" spans="1:4" x14ac:dyDescent="0.25">
      <c r="A10369" t="s">
        <v>1486</v>
      </c>
      <c r="B10369">
        <v>15</v>
      </c>
      <c r="C10369" s="54">
        <v>43435</v>
      </c>
      <c r="D10369" s="3" t="str">
        <f>YEAR(Datos_Consumo[[#This Row],[FECHA]])&amp;"-"&amp;MONTH(Datos_Consumo[[#This Row],[FECHA]])</f>
        <v>2018-12</v>
      </c>
    </row>
    <row r="10370" spans="1:4" x14ac:dyDescent="0.25">
      <c r="A10370" t="s">
        <v>1487</v>
      </c>
      <c r="B10370">
        <v>8</v>
      </c>
      <c r="C10370" s="54">
        <v>43313</v>
      </c>
      <c r="D10370" s="3" t="str">
        <f>YEAR(Datos_Consumo[[#This Row],[FECHA]])&amp;"-"&amp;MONTH(Datos_Consumo[[#This Row],[FECHA]])</f>
        <v>2018-8</v>
      </c>
    </row>
    <row r="10371" spans="1:4" x14ac:dyDescent="0.25">
      <c r="A10371" t="s">
        <v>1487</v>
      </c>
      <c r="B10371">
        <v>14</v>
      </c>
      <c r="C10371" s="54">
        <v>43344</v>
      </c>
      <c r="D10371" s="3" t="str">
        <f>YEAR(Datos_Consumo[[#This Row],[FECHA]])&amp;"-"&amp;MONTH(Datos_Consumo[[#This Row],[FECHA]])</f>
        <v>2018-9</v>
      </c>
    </row>
    <row r="10372" spans="1:4" x14ac:dyDescent="0.25">
      <c r="A10372" t="s">
        <v>1487</v>
      </c>
      <c r="B10372">
        <v>10</v>
      </c>
      <c r="C10372" s="54">
        <v>43374</v>
      </c>
      <c r="D10372" s="3" t="str">
        <f>YEAR(Datos_Consumo[[#This Row],[FECHA]])&amp;"-"&amp;MONTH(Datos_Consumo[[#This Row],[FECHA]])</f>
        <v>2018-10</v>
      </c>
    </row>
    <row r="10373" spans="1:4" x14ac:dyDescent="0.25">
      <c r="A10373" t="s">
        <v>1487</v>
      </c>
      <c r="B10373">
        <v>29</v>
      </c>
      <c r="C10373" s="54">
        <v>43405</v>
      </c>
      <c r="D10373" s="3" t="str">
        <f>YEAR(Datos_Consumo[[#This Row],[FECHA]])&amp;"-"&amp;MONTH(Datos_Consumo[[#This Row],[FECHA]])</f>
        <v>2018-11</v>
      </c>
    </row>
    <row r="10374" spans="1:4" x14ac:dyDescent="0.25">
      <c r="A10374" t="s">
        <v>1487</v>
      </c>
      <c r="B10374">
        <v>39</v>
      </c>
      <c r="C10374" s="54">
        <v>43435</v>
      </c>
      <c r="D10374" s="3" t="str">
        <f>YEAR(Datos_Consumo[[#This Row],[FECHA]])&amp;"-"&amp;MONTH(Datos_Consumo[[#This Row],[FECHA]])</f>
        <v>2018-12</v>
      </c>
    </row>
    <row r="10375" spans="1:4" x14ac:dyDescent="0.25">
      <c r="A10375" t="s">
        <v>1487</v>
      </c>
      <c r="B10375">
        <v>13</v>
      </c>
      <c r="C10375" s="54">
        <v>43466</v>
      </c>
      <c r="D10375" s="3" t="str">
        <f>YEAR(Datos_Consumo[[#This Row],[FECHA]])&amp;"-"&amp;MONTH(Datos_Consumo[[#This Row],[FECHA]])</f>
        <v>2019-1</v>
      </c>
    </row>
    <row r="10376" spans="1:4" x14ac:dyDescent="0.25">
      <c r="A10376" t="s">
        <v>3814</v>
      </c>
      <c r="B10376">
        <v>21</v>
      </c>
      <c r="C10376" s="54">
        <v>43313</v>
      </c>
      <c r="D10376" s="3" t="str">
        <f>YEAR(Datos_Consumo[[#This Row],[FECHA]])&amp;"-"&amp;MONTH(Datos_Consumo[[#This Row],[FECHA]])</f>
        <v>2018-8</v>
      </c>
    </row>
    <row r="10377" spans="1:4" x14ac:dyDescent="0.25">
      <c r="A10377" t="s">
        <v>3814</v>
      </c>
      <c r="B10377">
        <v>26</v>
      </c>
      <c r="C10377" s="54">
        <v>43344</v>
      </c>
      <c r="D10377" s="3" t="str">
        <f>YEAR(Datos_Consumo[[#This Row],[FECHA]])&amp;"-"&amp;MONTH(Datos_Consumo[[#This Row],[FECHA]])</f>
        <v>2018-9</v>
      </c>
    </row>
    <row r="10378" spans="1:4" x14ac:dyDescent="0.25">
      <c r="A10378" t="s">
        <v>3814</v>
      </c>
      <c r="B10378">
        <v>24</v>
      </c>
      <c r="C10378" s="54">
        <v>43374</v>
      </c>
      <c r="D10378" s="3" t="str">
        <f>YEAR(Datos_Consumo[[#This Row],[FECHA]])&amp;"-"&amp;MONTH(Datos_Consumo[[#This Row],[FECHA]])</f>
        <v>2018-10</v>
      </c>
    </row>
    <row r="10379" spans="1:4" x14ac:dyDescent="0.25">
      <c r="A10379" t="s">
        <v>3814</v>
      </c>
      <c r="B10379">
        <v>12</v>
      </c>
      <c r="C10379" s="54">
        <v>43405</v>
      </c>
      <c r="D10379" s="3" t="str">
        <f>YEAR(Datos_Consumo[[#This Row],[FECHA]])&amp;"-"&amp;MONTH(Datos_Consumo[[#This Row],[FECHA]])</f>
        <v>2018-11</v>
      </c>
    </row>
    <row r="10380" spans="1:4" x14ac:dyDescent="0.25">
      <c r="A10380" t="s">
        <v>3814</v>
      </c>
      <c r="B10380">
        <v>47</v>
      </c>
      <c r="C10380" s="54">
        <v>43435</v>
      </c>
      <c r="D10380" s="3" t="str">
        <f>YEAR(Datos_Consumo[[#This Row],[FECHA]])&amp;"-"&amp;MONTH(Datos_Consumo[[#This Row],[FECHA]])</f>
        <v>2018-12</v>
      </c>
    </row>
    <row r="10381" spans="1:4" x14ac:dyDescent="0.25">
      <c r="A10381" t="s">
        <v>3814</v>
      </c>
      <c r="B10381">
        <v>20</v>
      </c>
      <c r="C10381" s="54">
        <v>43466</v>
      </c>
      <c r="D10381" s="3" t="str">
        <f>YEAR(Datos_Consumo[[#This Row],[FECHA]])&amp;"-"&amp;MONTH(Datos_Consumo[[#This Row],[FECHA]])</f>
        <v>2019-1</v>
      </c>
    </row>
    <row r="10382" spans="1:4" x14ac:dyDescent="0.25">
      <c r="A10382" t="s">
        <v>3815</v>
      </c>
      <c r="B10382">
        <v>46</v>
      </c>
      <c r="C10382" s="54">
        <v>43313</v>
      </c>
      <c r="D10382" s="3" t="str">
        <f>YEAR(Datos_Consumo[[#This Row],[FECHA]])&amp;"-"&amp;MONTH(Datos_Consumo[[#This Row],[FECHA]])</f>
        <v>2018-8</v>
      </c>
    </row>
    <row r="10383" spans="1:4" x14ac:dyDescent="0.25">
      <c r="A10383" t="s">
        <v>3815</v>
      </c>
      <c r="B10383">
        <v>16</v>
      </c>
      <c r="C10383" s="54">
        <v>43344</v>
      </c>
      <c r="D10383" s="3" t="str">
        <f>YEAR(Datos_Consumo[[#This Row],[FECHA]])&amp;"-"&amp;MONTH(Datos_Consumo[[#This Row],[FECHA]])</f>
        <v>2018-9</v>
      </c>
    </row>
    <row r="10384" spans="1:4" x14ac:dyDescent="0.25">
      <c r="A10384" t="s">
        <v>3815</v>
      </c>
      <c r="B10384">
        <v>39</v>
      </c>
      <c r="C10384" s="54">
        <v>43374</v>
      </c>
      <c r="D10384" s="3" t="str">
        <f>YEAR(Datos_Consumo[[#This Row],[FECHA]])&amp;"-"&amp;MONTH(Datos_Consumo[[#This Row],[FECHA]])</f>
        <v>2018-10</v>
      </c>
    </row>
    <row r="10385" spans="1:4" x14ac:dyDescent="0.25">
      <c r="A10385" t="s">
        <v>3815</v>
      </c>
      <c r="B10385">
        <v>15</v>
      </c>
      <c r="C10385" s="54">
        <v>43405</v>
      </c>
      <c r="D10385" s="3" t="str">
        <f>YEAR(Datos_Consumo[[#This Row],[FECHA]])&amp;"-"&amp;MONTH(Datos_Consumo[[#This Row],[FECHA]])</f>
        <v>2018-11</v>
      </c>
    </row>
    <row r="10386" spans="1:4" x14ac:dyDescent="0.25">
      <c r="A10386" t="s">
        <v>3815</v>
      </c>
      <c r="B10386">
        <v>30</v>
      </c>
      <c r="C10386" s="54">
        <v>43435</v>
      </c>
      <c r="D10386" s="3" t="str">
        <f>YEAR(Datos_Consumo[[#This Row],[FECHA]])&amp;"-"&amp;MONTH(Datos_Consumo[[#This Row],[FECHA]])</f>
        <v>2018-12</v>
      </c>
    </row>
    <row r="10387" spans="1:4" x14ac:dyDescent="0.25">
      <c r="A10387" t="s">
        <v>3815</v>
      </c>
      <c r="B10387">
        <v>4</v>
      </c>
      <c r="C10387" s="54">
        <v>43466</v>
      </c>
      <c r="D10387" s="3" t="str">
        <f>YEAR(Datos_Consumo[[#This Row],[FECHA]])&amp;"-"&amp;MONTH(Datos_Consumo[[#This Row],[FECHA]])</f>
        <v>2019-1</v>
      </c>
    </row>
    <row r="10388" spans="1:4" x14ac:dyDescent="0.25">
      <c r="A10388" t="s">
        <v>3816</v>
      </c>
      <c r="B10388">
        <v>17</v>
      </c>
      <c r="C10388" s="54">
        <v>43313</v>
      </c>
      <c r="D10388" s="3" t="str">
        <f>YEAR(Datos_Consumo[[#This Row],[FECHA]])&amp;"-"&amp;MONTH(Datos_Consumo[[#This Row],[FECHA]])</f>
        <v>2018-8</v>
      </c>
    </row>
    <row r="10389" spans="1:4" x14ac:dyDescent="0.25">
      <c r="A10389" t="s">
        <v>3816</v>
      </c>
      <c r="B10389">
        <v>18</v>
      </c>
      <c r="C10389" s="54">
        <v>43344</v>
      </c>
      <c r="D10389" s="3" t="str">
        <f>YEAR(Datos_Consumo[[#This Row],[FECHA]])&amp;"-"&amp;MONTH(Datos_Consumo[[#This Row],[FECHA]])</f>
        <v>2018-9</v>
      </c>
    </row>
    <row r="10390" spans="1:4" x14ac:dyDescent="0.25">
      <c r="A10390" t="s">
        <v>3816</v>
      </c>
      <c r="B10390">
        <v>2</v>
      </c>
      <c r="C10390" s="54">
        <v>43374</v>
      </c>
      <c r="D10390" s="3" t="str">
        <f>YEAR(Datos_Consumo[[#This Row],[FECHA]])&amp;"-"&amp;MONTH(Datos_Consumo[[#This Row],[FECHA]])</f>
        <v>2018-10</v>
      </c>
    </row>
    <row r="10391" spans="1:4" x14ac:dyDescent="0.25">
      <c r="A10391" t="s">
        <v>3816</v>
      </c>
      <c r="B10391">
        <v>15</v>
      </c>
      <c r="C10391" s="54">
        <v>43405</v>
      </c>
      <c r="D10391" s="3" t="str">
        <f>YEAR(Datos_Consumo[[#This Row],[FECHA]])&amp;"-"&amp;MONTH(Datos_Consumo[[#This Row],[FECHA]])</f>
        <v>2018-11</v>
      </c>
    </row>
    <row r="10392" spans="1:4" x14ac:dyDescent="0.25">
      <c r="A10392" t="s">
        <v>3816</v>
      </c>
      <c r="B10392">
        <v>8</v>
      </c>
      <c r="C10392" s="54">
        <v>43435</v>
      </c>
      <c r="D10392" s="3" t="str">
        <f>YEAR(Datos_Consumo[[#This Row],[FECHA]])&amp;"-"&amp;MONTH(Datos_Consumo[[#This Row],[FECHA]])</f>
        <v>2018-12</v>
      </c>
    </row>
    <row r="10393" spans="1:4" x14ac:dyDescent="0.25">
      <c r="A10393" t="s">
        <v>3817</v>
      </c>
      <c r="B10393">
        <v>11</v>
      </c>
      <c r="C10393" s="54">
        <v>43313</v>
      </c>
      <c r="D10393" s="3" t="str">
        <f>YEAR(Datos_Consumo[[#This Row],[FECHA]])&amp;"-"&amp;MONTH(Datos_Consumo[[#This Row],[FECHA]])</f>
        <v>2018-8</v>
      </c>
    </row>
    <row r="10394" spans="1:4" x14ac:dyDescent="0.25">
      <c r="A10394" t="s">
        <v>3817</v>
      </c>
      <c r="B10394">
        <v>8</v>
      </c>
      <c r="C10394" s="54">
        <v>43344</v>
      </c>
      <c r="D10394" s="3" t="str">
        <f>YEAR(Datos_Consumo[[#This Row],[FECHA]])&amp;"-"&amp;MONTH(Datos_Consumo[[#This Row],[FECHA]])</f>
        <v>2018-9</v>
      </c>
    </row>
    <row r="10395" spans="1:4" x14ac:dyDescent="0.25">
      <c r="A10395" t="s">
        <v>3817</v>
      </c>
      <c r="B10395">
        <v>2</v>
      </c>
      <c r="C10395" s="54">
        <v>43374</v>
      </c>
      <c r="D10395" s="3" t="str">
        <f>YEAR(Datos_Consumo[[#This Row],[FECHA]])&amp;"-"&amp;MONTH(Datos_Consumo[[#This Row],[FECHA]])</f>
        <v>2018-10</v>
      </c>
    </row>
    <row r="10396" spans="1:4" x14ac:dyDescent="0.25">
      <c r="A10396" t="s">
        <v>3817</v>
      </c>
      <c r="B10396">
        <v>7</v>
      </c>
      <c r="C10396" s="54">
        <v>43405</v>
      </c>
      <c r="D10396" s="3" t="str">
        <f>YEAR(Datos_Consumo[[#This Row],[FECHA]])&amp;"-"&amp;MONTH(Datos_Consumo[[#This Row],[FECHA]])</f>
        <v>2018-11</v>
      </c>
    </row>
    <row r="10397" spans="1:4" x14ac:dyDescent="0.25">
      <c r="A10397" t="s">
        <v>3817</v>
      </c>
      <c r="B10397">
        <v>1</v>
      </c>
      <c r="C10397" s="54">
        <v>43435</v>
      </c>
      <c r="D10397" s="3" t="str">
        <f>YEAR(Datos_Consumo[[#This Row],[FECHA]])&amp;"-"&amp;MONTH(Datos_Consumo[[#This Row],[FECHA]])</f>
        <v>2018-12</v>
      </c>
    </row>
    <row r="10398" spans="1:4" x14ac:dyDescent="0.25">
      <c r="A10398" t="s">
        <v>3818</v>
      </c>
      <c r="B10398">
        <v>20</v>
      </c>
      <c r="C10398" s="54">
        <v>43313</v>
      </c>
      <c r="D10398" s="3" t="str">
        <f>YEAR(Datos_Consumo[[#This Row],[FECHA]])&amp;"-"&amp;MONTH(Datos_Consumo[[#This Row],[FECHA]])</f>
        <v>2018-8</v>
      </c>
    </row>
    <row r="10399" spans="1:4" x14ac:dyDescent="0.25">
      <c r="A10399" t="s">
        <v>3818</v>
      </c>
      <c r="B10399">
        <v>25</v>
      </c>
      <c r="C10399" s="54">
        <v>43435</v>
      </c>
      <c r="D10399" s="3" t="str">
        <f>YEAR(Datos_Consumo[[#This Row],[FECHA]])&amp;"-"&amp;MONTH(Datos_Consumo[[#This Row],[FECHA]])</f>
        <v>2018-12</v>
      </c>
    </row>
    <row r="10400" spans="1:4" x14ac:dyDescent="0.25">
      <c r="A10400" t="s">
        <v>3818</v>
      </c>
      <c r="B10400">
        <v>19</v>
      </c>
      <c r="C10400" s="54">
        <v>43466</v>
      </c>
      <c r="D10400" s="3" t="str">
        <f>YEAR(Datos_Consumo[[#This Row],[FECHA]])&amp;"-"&amp;MONTH(Datos_Consumo[[#This Row],[FECHA]])</f>
        <v>2019-1</v>
      </c>
    </row>
    <row r="10401" spans="1:4" x14ac:dyDescent="0.25">
      <c r="A10401" t="s">
        <v>3819</v>
      </c>
      <c r="B10401">
        <v>20</v>
      </c>
      <c r="C10401" s="54">
        <v>43313</v>
      </c>
      <c r="D10401" s="3" t="str">
        <f>YEAR(Datos_Consumo[[#This Row],[FECHA]])&amp;"-"&amp;MONTH(Datos_Consumo[[#This Row],[FECHA]])</f>
        <v>2018-8</v>
      </c>
    </row>
    <row r="10402" spans="1:4" x14ac:dyDescent="0.25">
      <c r="A10402" t="s">
        <v>3819</v>
      </c>
      <c r="B10402">
        <v>25</v>
      </c>
      <c r="C10402" s="54">
        <v>43435</v>
      </c>
      <c r="D10402" s="3" t="str">
        <f>YEAR(Datos_Consumo[[#This Row],[FECHA]])&amp;"-"&amp;MONTH(Datos_Consumo[[#This Row],[FECHA]])</f>
        <v>2018-12</v>
      </c>
    </row>
    <row r="10403" spans="1:4" x14ac:dyDescent="0.25">
      <c r="A10403" t="s">
        <v>3819</v>
      </c>
      <c r="B10403">
        <v>17</v>
      </c>
      <c r="C10403" s="54">
        <v>43466</v>
      </c>
      <c r="D10403" s="3" t="str">
        <f>YEAR(Datos_Consumo[[#This Row],[FECHA]])&amp;"-"&amp;MONTH(Datos_Consumo[[#This Row],[FECHA]])</f>
        <v>2019-1</v>
      </c>
    </row>
    <row r="10404" spans="1:4" x14ac:dyDescent="0.25">
      <c r="A10404" t="s">
        <v>3820</v>
      </c>
      <c r="B10404">
        <v>2</v>
      </c>
      <c r="C10404" s="54">
        <v>43313</v>
      </c>
      <c r="D10404" s="3" t="str">
        <f>YEAR(Datos_Consumo[[#This Row],[FECHA]])&amp;"-"&amp;MONTH(Datos_Consumo[[#This Row],[FECHA]])</f>
        <v>2018-8</v>
      </c>
    </row>
    <row r="10405" spans="1:4" x14ac:dyDescent="0.25">
      <c r="A10405" t="s">
        <v>3820</v>
      </c>
      <c r="B10405">
        <v>3</v>
      </c>
      <c r="C10405" s="54">
        <v>43344</v>
      </c>
      <c r="D10405" s="3" t="str">
        <f>YEAR(Datos_Consumo[[#This Row],[FECHA]])&amp;"-"&amp;MONTH(Datos_Consumo[[#This Row],[FECHA]])</f>
        <v>2018-9</v>
      </c>
    </row>
    <row r="10406" spans="1:4" x14ac:dyDescent="0.25">
      <c r="A10406" t="s">
        <v>3820</v>
      </c>
      <c r="B10406">
        <v>33</v>
      </c>
      <c r="C10406" s="54">
        <v>43374</v>
      </c>
      <c r="D10406" s="3" t="str">
        <f>YEAR(Datos_Consumo[[#This Row],[FECHA]])&amp;"-"&amp;MONTH(Datos_Consumo[[#This Row],[FECHA]])</f>
        <v>2018-10</v>
      </c>
    </row>
    <row r="10407" spans="1:4" x14ac:dyDescent="0.25">
      <c r="A10407" t="s">
        <v>3820</v>
      </c>
      <c r="B10407">
        <v>7</v>
      </c>
      <c r="C10407" s="54">
        <v>43405</v>
      </c>
      <c r="D10407" s="3" t="str">
        <f>YEAR(Datos_Consumo[[#This Row],[FECHA]])&amp;"-"&amp;MONTH(Datos_Consumo[[#This Row],[FECHA]])</f>
        <v>2018-11</v>
      </c>
    </row>
    <row r="10408" spans="1:4" x14ac:dyDescent="0.25">
      <c r="A10408" t="s">
        <v>3820</v>
      </c>
      <c r="B10408">
        <v>10</v>
      </c>
      <c r="C10408" s="54">
        <v>43435</v>
      </c>
      <c r="D10408" s="3" t="str">
        <f>YEAR(Datos_Consumo[[#This Row],[FECHA]])&amp;"-"&amp;MONTH(Datos_Consumo[[#This Row],[FECHA]])</f>
        <v>2018-12</v>
      </c>
    </row>
    <row r="10409" spans="1:4" x14ac:dyDescent="0.25">
      <c r="A10409" t="s">
        <v>3821</v>
      </c>
      <c r="B10409">
        <v>59</v>
      </c>
      <c r="C10409" s="54">
        <v>43313</v>
      </c>
      <c r="D10409" s="3" t="str">
        <f>YEAR(Datos_Consumo[[#This Row],[FECHA]])&amp;"-"&amp;MONTH(Datos_Consumo[[#This Row],[FECHA]])</f>
        <v>2018-8</v>
      </c>
    </row>
    <row r="10410" spans="1:4" x14ac:dyDescent="0.25">
      <c r="A10410" t="s">
        <v>3821</v>
      </c>
      <c r="B10410">
        <v>43</v>
      </c>
      <c r="C10410" s="54">
        <v>43344</v>
      </c>
      <c r="D10410" s="3" t="str">
        <f>YEAR(Datos_Consumo[[#This Row],[FECHA]])&amp;"-"&amp;MONTH(Datos_Consumo[[#This Row],[FECHA]])</f>
        <v>2018-9</v>
      </c>
    </row>
    <row r="10411" spans="1:4" x14ac:dyDescent="0.25">
      <c r="A10411" t="s">
        <v>3821</v>
      </c>
      <c r="B10411">
        <v>58</v>
      </c>
      <c r="C10411" s="54">
        <v>43374</v>
      </c>
      <c r="D10411" s="3" t="str">
        <f>YEAR(Datos_Consumo[[#This Row],[FECHA]])&amp;"-"&amp;MONTH(Datos_Consumo[[#This Row],[FECHA]])</f>
        <v>2018-10</v>
      </c>
    </row>
    <row r="10412" spans="1:4" x14ac:dyDescent="0.25">
      <c r="A10412" t="s">
        <v>3821</v>
      </c>
      <c r="B10412">
        <v>52</v>
      </c>
      <c r="C10412" s="54">
        <v>43405</v>
      </c>
      <c r="D10412" s="3" t="str">
        <f>YEAR(Datos_Consumo[[#This Row],[FECHA]])&amp;"-"&amp;MONTH(Datos_Consumo[[#This Row],[FECHA]])</f>
        <v>2018-11</v>
      </c>
    </row>
    <row r="10413" spans="1:4" x14ac:dyDescent="0.25">
      <c r="A10413" t="s">
        <v>3821</v>
      </c>
      <c r="B10413">
        <v>31</v>
      </c>
      <c r="C10413" s="54">
        <v>43435</v>
      </c>
      <c r="D10413" s="3" t="str">
        <f>YEAR(Datos_Consumo[[#This Row],[FECHA]])&amp;"-"&amp;MONTH(Datos_Consumo[[#This Row],[FECHA]])</f>
        <v>2018-12</v>
      </c>
    </row>
    <row r="10414" spans="1:4" x14ac:dyDescent="0.25">
      <c r="A10414" t="s">
        <v>3821</v>
      </c>
      <c r="B10414">
        <v>48</v>
      </c>
      <c r="C10414" s="54">
        <v>43466</v>
      </c>
      <c r="D10414" s="3" t="str">
        <f>YEAR(Datos_Consumo[[#This Row],[FECHA]])&amp;"-"&amp;MONTH(Datos_Consumo[[#This Row],[FECHA]])</f>
        <v>2019-1</v>
      </c>
    </row>
    <row r="10415" spans="1:4" x14ac:dyDescent="0.25">
      <c r="A10415" t="s">
        <v>3822</v>
      </c>
      <c r="B10415">
        <v>39</v>
      </c>
      <c r="C10415" s="54">
        <v>43313</v>
      </c>
      <c r="D10415" s="3" t="str">
        <f>YEAR(Datos_Consumo[[#This Row],[FECHA]])&amp;"-"&amp;MONTH(Datos_Consumo[[#This Row],[FECHA]])</f>
        <v>2018-8</v>
      </c>
    </row>
    <row r="10416" spans="1:4" x14ac:dyDescent="0.25">
      <c r="A10416" t="s">
        <v>3822</v>
      </c>
      <c r="B10416">
        <v>19</v>
      </c>
      <c r="C10416" s="54">
        <v>43344</v>
      </c>
      <c r="D10416" s="3" t="str">
        <f>YEAR(Datos_Consumo[[#This Row],[FECHA]])&amp;"-"&amp;MONTH(Datos_Consumo[[#This Row],[FECHA]])</f>
        <v>2018-9</v>
      </c>
    </row>
    <row r="10417" spans="1:4" x14ac:dyDescent="0.25">
      <c r="A10417" t="s">
        <v>3822</v>
      </c>
      <c r="B10417">
        <v>15</v>
      </c>
      <c r="C10417" s="54">
        <v>43374</v>
      </c>
      <c r="D10417" s="3" t="str">
        <f>YEAR(Datos_Consumo[[#This Row],[FECHA]])&amp;"-"&amp;MONTH(Datos_Consumo[[#This Row],[FECHA]])</f>
        <v>2018-10</v>
      </c>
    </row>
    <row r="10418" spans="1:4" x14ac:dyDescent="0.25">
      <c r="A10418" t="s">
        <v>3822</v>
      </c>
      <c r="B10418">
        <v>2</v>
      </c>
      <c r="C10418" s="54">
        <v>43435</v>
      </c>
      <c r="D10418" s="3" t="str">
        <f>YEAR(Datos_Consumo[[#This Row],[FECHA]])&amp;"-"&amp;MONTH(Datos_Consumo[[#This Row],[FECHA]])</f>
        <v>2018-12</v>
      </c>
    </row>
    <row r="10419" spans="1:4" x14ac:dyDescent="0.25">
      <c r="A10419" t="s">
        <v>3822</v>
      </c>
      <c r="B10419">
        <v>24</v>
      </c>
      <c r="C10419" s="54">
        <v>43466</v>
      </c>
      <c r="D10419" s="3" t="str">
        <f>YEAR(Datos_Consumo[[#This Row],[FECHA]])&amp;"-"&amp;MONTH(Datos_Consumo[[#This Row],[FECHA]])</f>
        <v>2019-1</v>
      </c>
    </row>
    <row r="10420" spans="1:4" x14ac:dyDescent="0.25">
      <c r="A10420" t="s">
        <v>3823</v>
      </c>
      <c r="B10420">
        <v>19</v>
      </c>
      <c r="C10420" s="54">
        <v>43313</v>
      </c>
      <c r="D10420" s="3" t="str">
        <f>YEAR(Datos_Consumo[[#This Row],[FECHA]])&amp;"-"&amp;MONTH(Datos_Consumo[[#This Row],[FECHA]])</f>
        <v>2018-8</v>
      </c>
    </row>
    <row r="10421" spans="1:4" x14ac:dyDescent="0.25">
      <c r="A10421" t="s">
        <v>3823</v>
      </c>
      <c r="B10421">
        <v>1</v>
      </c>
      <c r="C10421" s="54">
        <v>43344</v>
      </c>
      <c r="D10421" s="3" t="str">
        <f>YEAR(Datos_Consumo[[#This Row],[FECHA]])&amp;"-"&amp;MONTH(Datos_Consumo[[#This Row],[FECHA]])</f>
        <v>2018-9</v>
      </c>
    </row>
    <row r="10422" spans="1:4" x14ac:dyDescent="0.25">
      <c r="A10422" t="s">
        <v>3823</v>
      </c>
      <c r="B10422">
        <v>3</v>
      </c>
      <c r="C10422" s="54">
        <v>43374</v>
      </c>
      <c r="D10422" s="3" t="str">
        <f>YEAR(Datos_Consumo[[#This Row],[FECHA]])&amp;"-"&amp;MONTH(Datos_Consumo[[#This Row],[FECHA]])</f>
        <v>2018-10</v>
      </c>
    </row>
    <row r="10423" spans="1:4" x14ac:dyDescent="0.25">
      <c r="A10423" t="s">
        <v>3823</v>
      </c>
      <c r="B10423">
        <v>6</v>
      </c>
      <c r="C10423" s="54">
        <v>43405</v>
      </c>
      <c r="D10423" s="3" t="str">
        <f>YEAR(Datos_Consumo[[#This Row],[FECHA]])&amp;"-"&amp;MONTH(Datos_Consumo[[#This Row],[FECHA]])</f>
        <v>2018-11</v>
      </c>
    </row>
    <row r="10424" spans="1:4" x14ac:dyDescent="0.25">
      <c r="A10424" t="s">
        <v>3823</v>
      </c>
      <c r="B10424">
        <v>8</v>
      </c>
      <c r="C10424" s="54">
        <v>43435</v>
      </c>
      <c r="D10424" s="3" t="str">
        <f>YEAR(Datos_Consumo[[#This Row],[FECHA]])&amp;"-"&amp;MONTH(Datos_Consumo[[#This Row],[FECHA]])</f>
        <v>2018-12</v>
      </c>
    </row>
    <row r="10425" spans="1:4" x14ac:dyDescent="0.25">
      <c r="A10425" t="s">
        <v>3823</v>
      </c>
      <c r="B10425">
        <v>4</v>
      </c>
      <c r="C10425" s="54">
        <v>43466</v>
      </c>
      <c r="D10425" s="3" t="str">
        <f>YEAR(Datos_Consumo[[#This Row],[FECHA]])&amp;"-"&amp;MONTH(Datos_Consumo[[#This Row],[FECHA]])</f>
        <v>2019-1</v>
      </c>
    </row>
    <row r="10426" spans="1:4" x14ac:dyDescent="0.25">
      <c r="A10426" t="s">
        <v>3824</v>
      </c>
      <c r="B10426">
        <v>2</v>
      </c>
      <c r="C10426" s="54">
        <v>43435</v>
      </c>
      <c r="D10426" s="3" t="str">
        <f>YEAR(Datos_Consumo[[#This Row],[FECHA]])&amp;"-"&amp;MONTH(Datos_Consumo[[#This Row],[FECHA]])</f>
        <v>2018-12</v>
      </c>
    </row>
    <row r="10427" spans="1:4" x14ac:dyDescent="0.25">
      <c r="A10427" t="s">
        <v>3825</v>
      </c>
      <c r="B10427">
        <v>8</v>
      </c>
      <c r="C10427" s="54">
        <v>43313</v>
      </c>
      <c r="D10427" s="3" t="str">
        <f>YEAR(Datos_Consumo[[#This Row],[FECHA]])&amp;"-"&amp;MONTH(Datos_Consumo[[#This Row],[FECHA]])</f>
        <v>2018-8</v>
      </c>
    </row>
    <row r="10428" spans="1:4" x14ac:dyDescent="0.25">
      <c r="A10428" t="s">
        <v>3825</v>
      </c>
      <c r="B10428">
        <v>13</v>
      </c>
      <c r="C10428" s="54">
        <v>43344</v>
      </c>
      <c r="D10428" s="3" t="str">
        <f>YEAR(Datos_Consumo[[#This Row],[FECHA]])&amp;"-"&amp;MONTH(Datos_Consumo[[#This Row],[FECHA]])</f>
        <v>2018-9</v>
      </c>
    </row>
    <row r="10429" spans="1:4" x14ac:dyDescent="0.25">
      <c r="A10429" t="s">
        <v>3825</v>
      </c>
      <c r="B10429">
        <v>12</v>
      </c>
      <c r="C10429" s="54">
        <v>43374</v>
      </c>
      <c r="D10429" s="3" t="str">
        <f>YEAR(Datos_Consumo[[#This Row],[FECHA]])&amp;"-"&amp;MONTH(Datos_Consumo[[#This Row],[FECHA]])</f>
        <v>2018-10</v>
      </c>
    </row>
    <row r="10430" spans="1:4" x14ac:dyDescent="0.25">
      <c r="A10430" t="s">
        <v>3825</v>
      </c>
      <c r="B10430">
        <v>5</v>
      </c>
      <c r="C10430" s="54">
        <v>43405</v>
      </c>
      <c r="D10430" s="3" t="str">
        <f>YEAR(Datos_Consumo[[#This Row],[FECHA]])&amp;"-"&amp;MONTH(Datos_Consumo[[#This Row],[FECHA]])</f>
        <v>2018-11</v>
      </c>
    </row>
    <row r="10431" spans="1:4" x14ac:dyDescent="0.25">
      <c r="A10431" t="s">
        <v>3825</v>
      </c>
      <c r="B10431">
        <v>8</v>
      </c>
      <c r="C10431" s="54">
        <v>43435</v>
      </c>
      <c r="D10431" s="3" t="str">
        <f>YEAR(Datos_Consumo[[#This Row],[FECHA]])&amp;"-"&amp;MONTH(Datos_Consumo[[#This Row],[FECHA]])</f>
        <v>2018-12</v>
      </c>
    </row>
    <row r="10432" spans="1:4" x14ac:dyDescent="0.25">
      <c r="A10432" t="s">
        <v>3825</v>
      </c>
      <c r="B10432">
        <v>12</v>
      </c>
      <c r="C10432" s="54">
        <v>43466</v>
      </c>
      <c r="D10432" s="3" t="str">
        <f>YEAR(Datos_Consumo[[#This Row],[FECHA]])&amp;"-"&amp;MONTH(Datos_Consumo[[#This Row],[FECHA]])</f>
        <v>2019-1</v>
      </c>
    </row>
    <row r="10433" spans="1:4" x14ac:dyDescent="0.25">
      <c r="A10433" t="s">
        <v>3826</v>
      </c>
      <c r="B10433">
        <v>62</v>
      </c>
      <c r="C10433" s="54">
        <v>43313</v>
      </c>
      <c r="D10433" s="3" t="str">
        <f>YEAR(Datos_Consumo[[#This Row],[FECHA]])&amp;"-"&amp;MONTH(Datos_Consumo[[#This Row],[FECHA]])</f>
        <v>2018-8</v>
      </c>
    </row>
    <row r="10434" spans="1:4" x14ac:dyDescent="0.25">
      <c r="A10434" t="s">
        <v>3826</v>
      </c>
      <c r="B10434">
        <v>34</v>
      </c>
      <c r="C10434" s="54">
        <v>43344</v>
      </c>
      <c r="D10434" s="3" t="str">
        <f>YEAR(Datos_Consumo[[#This Row],[FECHA]])&amp;"-"&amp;MONTH(Datos_Consumo[[#This Row],[FECHA]])</f>
        <v>2018-9</v>
      </c>
    </row>
    <row r="10435" spans="1:4" x14ac:dyDescent="0.25">
      <c r="A10435" t="s">
        <v>3826</v>
      </c>
      <c r="B10435">
        <v>1</v>
      </c>
      <c r="C10435" s="54">
        <v>43374</v>
      </c>
      <c r="D10435" s="3" t="str">
        <f>YEAR(Datos_Consumo[[#This Row],[FECHA]])&amp;"-"&amp;MONTH(Datos_Consumo[[#This Row],[FECHA]])</f>
        <v>2018-10</v>
      </c>
    </row>
    <row r="10436" spans="1:4" x14ac:dyDescent="0.25">
      <c r="A10436" t="s">
        <v>3826</v>
      </c>
      <c r="B10436">
        <v>6</v>
      </c>
      <c r="C10436" s="54">
        <v>43405</v>
      </c>
      <c r="D10436" s="3" t="str">
        <f>YEAR(Datos_Consumo[[#This Row],[FECHA]])&amp;"-"&amp;MONTH(Datos_Consumo[[#This Row],[FECHA]])</f>
        <v>2018-11</v>
      </c>
    </row>
    <row r="10437" spans="1:4" x14ac:dyDescent="0.25">
      <c r="A10437" t="s">
        <v>3826</v>
      </c>
      <c r="B10437">
        <v>1</v>
      </c>
      <c r="C10437" s="54">
        <v>43435</v>
      </c>
      <c r="D10437" s="3" t="str">
        <f>YEAR(Datos_Consumo[[#This Row],[FECHA]])&amp;"-"&amp;MONTH(Datos_Consumo[[#This Row],[FECHA]])</f>
        <v>2018-12</v>
      </c>
    </row>
    <row r="10438" spans="1:4" x14ac:dyDescent="0.25">
      <c r="A10438" t="s">
        <v>3826</v>
      </c>
      <c r="B10438">
        <v>34</v>
      </c>
      <c r="C10438" s="54">
        <v>43466</v>
      </c>
      <c r="D10438" s="3" t="str">
        <f>YEAR(Datos_Consumo[[#This Row],[FECHA]])&amp;"-"&amp;MONTH(Datos_Consumo[[#This Row],[FECHA]])</f>
        <v>2019-1</v>
      </c>
    </row>
    <row r="10439" spans="1:4" x14ac:dyDescent="0.25">
      <c r="A10439" t="s">
        <v>3827</v>
      </c>
      <c r="B10439">
        <v>15</v>
      </c>
      <c r="C10439" s="54">
        <v>43313</v>
      </c>
      <c r="D10439" s="3" t="str">
        <f>YEAR(Datos_Consumo[[#This Row],[FECHA]])&amp;"-"&amp;MONTH(Datos_Consumo[[#This Row],[FECHA]])</f>
        <v>2018-8</v>
      </c>
    </row>
    <row r="10440" spans="1:4" x14ac:dyDescent="0.25">
      <c r="A10440" t="s">
        <v>3827</v>
      </c>
      <c r="B10440">
        <v>6</v>
      </c>
      <c r="C10440" s="54">
        <v>43374</v>
      </c>
      <c r="D10440" s="3" t="str">
        <f>YEAR(Datos_Consumo[[#This Row],[FECHA]])&amp;"-"&amp;MONTH(Datos_Consumo[[#This Row],[FECHA]])</f>
        <v>2018-10</v>
      </c>
    </row>
    <row r="10441" spans="1:4" x14ac:dyDescent="0.25">
      <c r="A10441" t="s">
        <v>3827</v>
      </c>
      <c r="B10441">
        <v>20</v>
      </c>
      <c r="C10441" s="54">
        <v>43405</v>
      </c>
      <c r="D10441" s="3" t="str">
        <f>YEAR(Datos_Consumo[[#This Row],[FECHA]])&amp;"-"&amp;MONTH(Datos_Consumo[[#This Row],[FECHA]])</f>
        <v>2018-11</v>
      </c>
    </row>
    <row r="10442" spans="1:4" x14ac:dyDescent="0.25">
      <c r="A10442" t="s">
        <v>3827</v>
      </c>
      <c r="B10442">
        <v>1</v>
      </c>
      <c r="C10442" s="54">
        <v>43466</v>
      </c>
      <c r="D10442" s="3" t="str">
        <f>YEAR(Datos_Consumo[[#This Row],[FECHA]])&amp;"-"&amp;MONTH(Datos_Consumo[[#This Row],[FECHA]])</f>
        <v>2019-1</v>
      </c>
    </row>
    <row r="10443" spans="1:4" x14ac:dyDescent="0.25">
      <c r="A10443" t="s">
        <v>3828</v>
      </c>
      <c r="B10443">
        <v>30</v>
      </c>
      <c r="C10443" s="54">
        <v>43313</v>
      </c>
      <c r="D10443" s="3" t="str">
        <f>YEAR(Datos_Consumo[[#This Row],[FECHA]])&amp;"-"&amp;MONTH(Datos_Consumo[[#This Row],[FECHA]])</f>
        <v>2018-8</v>
      </c>
    </row>
    <row r="10444" spans="1:4" x14ac:dyDescent="0.25">
      <c r="A10444" t="s">
        <v>3828</v>
      </c>
      <c r="B10444">
        <v>35</v>
      </c>
      <c r="C10444" s="54">
        <v>43405</v>
      </c>
      <c r="D10444" s="3" t="str">
        <f>YEAR(Datos_Consumo[[#This Row],[FECHA]])&amp;"-"&amp;MONTH(Datos_Consumo[[#This Row],[FECHA]])</f>
        <v>2018-11</v>
      </c>
    </row>
    <row r="10445" spans="1:4" x14ac:dyDescent="0.25">
      <c r="A10445" t="s">
        <v>3828</v>
      </c>
      <c r="B10445">
        <v>5</v>
      </c>
      <c r="C10445" s="54">
        <v>43466</v>
      </c>
      <c r="D10445" s="3" t="str">
        <f>YEAR(Datos_Consumo[[#This Row],[FECHA]])&amp;"-"&amp;MONTH(Datos_Consumo[[#This Row],[FECHA]])</f>
        <v>2019-1</v>
      </c>
    </row>
    <row r="10446" spans="1:4" x14ac:dyDescent="0.25">
      <c r="A10446" t="s">
        <v>3829</v>
      </c>
      <c r="B10446">
        <v>20</v>
      </c>
      <c r="C10446" s="54">
        <v>43313</v>
      </c>
      <c r="D10446" s="3" t="str">
        <f>YEAR(Datos_Consumo[[#This Row],[FECHA]])&amp;"-"&amp;MONTH(Datos_Consumo[[#This Row],[FECHA]])</f>
        <v>2018-8</v>
      </c>
    </row>
    <row r="10447" spans="1:4" x14ac:dyDescent="0.25">
      <c r="A10447" t="s">
        <v>3829</v>
      </c>
      <c r="B10447">
        <v>5</v>
      </c>
      <c r="C10447" s="54">
        <v>43344</v>
      </c>
      <c r="D10447" s="3" t="str">
        <f>YEAR(Datos_Consumo[[#This Row],[FECHA]])&amp;"-"&amp;MONTH(Datos_Consumo[[#This Row],[FECHA]])</f>
        <v>2018-9</v>
      </c>
    </row>
    <row r="10448" spans="1:4" x14ac:dyDescent="0.25">
      <c r="A10448" t="s">
        <v>3829</v>
      </c>
      <c r="B10448">
        <v>10</v>
      </c>
      <c r="C10448" s="54">
        <v>43374</v>
      </c>
      <c r="D10448" s="3" t="str">
        <f>YEAR(Datos_Consumo[[#This Row],[FECHA]])&amp;"-"&amp;MONTH(Datos_Consumo[[#This Row],[FECHA]])</f>
        <v>2018-10</v>
      </c>
    </row>
    <row r="10449" spans="1:4" x14ac:dyDescent="0.25">
      <c r="A10449" t="s">
        <v>3830</v>
      </c>
      <c r="B10449">
        <v>25</v>
      </c>
      <c r="C10449" s="54">
        <v>43313</v>
      </c>
      <c r="D10449" s="3" t="str">
        <f>YEAR(Datos_Consumo[[#This Row],[FECHA]])&amp;"-"&amp;MONTH(Datos_Consumo[[#This Row],[FECHA]])</f>
        <v>2018-8</v>
      </c>
    </row>
    <row r="10450" spans="1:4" x14ac:dyDescent="0.25">
      <c r="A10450" t="s">
        <v>3830</v>
      </c>
      <c r="B10450">
        <v>30</v>
      </c>
      <c r="C10450" s="54">
        <v>43344</v>
      </c>
      <c r="D10450" s="3" t="str">
        <f>YEAR(Datos_Consumo[[#This Row],[FECHA]])&amp;"-"&amp;MONTH(Datos_Consumo[[#This Row],[FECHA]])</f>
        <v>2018-9</v>
      </c>
    </row>
    <row r="10451" spans="1:4" x14ac:dyDescent="0.25">
      <c r="A10451" t="s">
        <v>3830</v>
      </c>
      <c r="B10451">
        <v>30</v>
      </c>
      <c r="C10451" s="54">
        <v>43374</v>
      </c>
      <c r="D10451" s="3" t="str">
        <f>YEAR(Datos_Consumo[[#This Row],[FECHA]])&amp;"-"&amp;MONTH(Datos_Consumo[[#This Row],[FECHA]])</f>
        <v>2018-10</v>
      </c>
    </row>
    <row r="10452" spans="1:4" x14ac:dyDescent="0.25">
      <c r="A10452" t="s">
        <v>3830</v>
      </c>
      <c r="B10452">
        <v>45</v>
      </c>
      <c r="C10452" s="54">
        <v>43405</v>
      </c>
      <c r="D10452" s="3" t="str">
        <f>YEAR(Datos_Consumo[[#This Row],[FECHA]])&amp;"-"&amp;MONTH(Datos_Consumo[[#This Row],[FECHA]])</f>
        <v>2018-11</v>
      </c>
    </row>
    <row r="10453" spans="1:4" x14ac:dyDescent="0.25">
      <c r="A10453" t="s">
        <v>3830</v>
      </c>
      <c r="B10453">
        <v>35</v>
      </c>
      <c r="C10453" s="54">
        <v>43435</v>
      </c>
      <c r="D10453" s="3" t="str">
        <f>YEAR(Datos_Consumo[[#This Row],[FECHA]])&amp;"-"&amp;MONTH(Datos_Consumo[[#This Row],[FECHA]])</f>
        <v>2018-12</v>
      </c>
    </row>
    <row r="10454" spans="1:4" x14ac:dyDescent="0.25">
      <c r="A10454" t="s">
        <v>3830</v>
      </c>
      <c r="B10454">
        <v>15</v>
      </c>
      <c r="C10454" s="54">
        <v>43466</v>
      </c>
      <c r="D10454" s="3" t="str">
        <f>YEAR(Datos_Consumo[[#This Row],[FECHA]])&amp;"-"&amp;MONTH(Datos_Consumo[[#This Row],[FECHA]])</f>
        <v>2019-1</v>
      </c>
    </row>
    <row r="10455" spans="1:4" x14ac:dyDescent="0.25">
      <c r="A10455" t="s">
        <v>3831</v>
      </c>
      <c r="B10455">
        <v>10</v>
      </c>
      <c r="C10455" s="54">
        <v>43313</v>
      </c>
      <c r="D10455" s="3" t="str">
        <f>YEAR(Datos_Consumo[[#This Row],[FECHA]])&amp;"-"&amp;MONTH(Datos_Consumo[[#This Row],[FECHA]])</f>
        <v>2018-8</v>
      </c>
    </row>
    <row r="10456" spans="1:4" x14ac:dyDescent="0.25">
      <c r="A10456" t="s">
        <v>3831</v>
      </c>
      <c r="B10456">
        <v>5</v>
      </c>
      <c r="C10456" s="54">
        <v>43344</v>
      </c>
      <c r="D10456" s="3" t="str">
        <f>YEAR(Datos_Consumo[[#This Row],[FECHA]])&amp;"-"&amp;MONTH(Datos_Consumo[[#This Row],[FECHA]])</f>
        <v>2018-9</v>
      </c>
    </row>
    <row r="10457" spans="1:4" x14ac:dyDescent="0.25">
      <c r="A10457" t="s">
        <v>3831</v>
      </c>
      <c r="B10457">
        <v>5</v>
      </c>
      <c r="C10457" s="54">
        <v>43374</v>
      </c>
      <c r="D10457" s="3" t="str">
        <f>YEAR(Datos_Consumo[[#This Row],[FECHA]])&amp;"-"&amp;MONTH(Datos_Consumo[[#This Row],[FECHA]])</f>
        <v>2018-10</v>
      </c>
    </row>
    <row r="10458" spans="1:4" x14ac:dyDescent="0.25">
      <c r="A10458" t="s">
        <v>3831</v>
      </c>
      <c r="B10458">
        <v>40</v>
      </c>
      <c r="C10458" s="54">
        <v>43405</v>
      </c>
      <c r="D10458" s="3" t="str">
        <f>YEAR(Datos_Consumo[[#This Row],[FECHA]])&amp;"-"&amp;MONTH(Datos_Consumo[[#This Row],[FECHA]])</f>
        <v>2018-11</v>
      </c>
    </row>
    <row r="10459" spans="1:4" x14ac:dyDescent="0.25">
      <c r="A10459" t="s">
        <v>3832</v>
      </c>
      <c r="B10459">
        <v>55</v>
      </c>
      <c r="C10459" s="54">
        <v>43313</v>
      </c>
      <c r="D10459" s="3" t="str">
        <f>YEAR(Datos_Consumo[[#This Row],[FECHA]])&amp;"-"&amp;MONTH(Datos_Consumo[[#This Row],[FECHA]])</f>
        <v>2018-8</v>
      </c>
    </row>
    <row r="10460" spans="1:4" x14ac:dyDescent="0.25">
      <c r="A10460" t="s">
        <v>3832</v>
      </c>
      <c r="B10460">
        <v>65</v>
      </c>
      <c r="C10460" s="54">
        <v>43344</v>
      </c>
      <c r="D10460" s="3" t="str">
        <f>YEAR(Datos_Consumo[[#This Row],[FECHA]])&amp;"-"&amp;MONTH(Datos_Consumo[[#This Row],[FECHA]])</f>
        <v>2018-9</v>
      </c>
    </row>
    <row r="10461" spans="1:4" x14ac:dyDescent="0.25">
      <c r="A10461" t="s">
        <v>3832</v>
      </c>
      <c r="B10461">
        <v>35</v>
      </c>
      <c r="C10461" s="54">
        <v>43374</v>
      </c>
      <c r="D10461" s="3" t="str">
        <f>YEAR(Datos_Consumo[[#This Row],[FECHA]])&amp;"-"&amp;MONTH(Datos_Consumo[[#This Row],[FECHA]])</f>
        <v>2018-10</v>
      </c>
    </row>
    <row r="10462" spans="1:4" x14ac:dyDescent="0.25">
      <c r="A10462" t="s">
        <v>3832</v>
      </c>
      <c r="B10462">
        <v>155</v>
      </c>
      <c r="C10462" s="54">
        <v>43405</v>
      </c>
      <c r="D10462" s="3" t="str">
        <f>YEAR(Datos_Consumo[[#This Row],[FECHA]])&amp;"-"&amp;MONTH(Datos_Consumo[[#This Row],[FECHA]])</f>
        <v>2018-11</v>
      </c>
    </row>
    <row r="10463" spans="1:4" x14ac:dyDescent="0.25">
      <c r="A10463" t="s">
        <v>3832</v>
      </c>
      <c r="B10463">
        <v>20</v>
      </c>
      <c r="C10463" s="54">
        <v>43435</v>
      </c>
      <c r="D10463" s="3" t="str">
        <f>YEAR(Datos_Consumo[[#This Row],[FECHA]])&amp;"-"&amp;MONTH(Datos_Consumo[[#This Row],[FECHA]])</f>
        <v>2018-12</v>
      </c>
    </row>
    <row r="10464" spans="1:4" x14ac:dyDescent="0.25">
      <c r="A10464" t="s">
        <v>3832</v>
      </c>
      <c r="B10464">
        <v>30</v>
      </c>
      <c r="C10464" s="54">
        <v>43466</v>
      </c>
      <c r="D10464" s="3" t="str">
        <f>YEAR(Datos_Consumo[[#This Row],[FECHA]])&amp;"-"&amp;MONTH(Datos_Consumo[[#This Row],[FECHA]])</f>
        <v>2019-1</v>
      </c>
    </row>
    <row r="10465" spans="1:4" x14ac:dyDescent="0.25">
      <c r="A10465" t="s">
        <v>3833</v>
      </c>
      <c r="B10465">
        <v>90</v>
      </c>
      <c r="C10465" s="54">
        <v>43313</v>
      </c>
      <c r="D10465" s="3" t="str">
        <f>YEAR(Datos_Consumo[[#This Row],[FECHA]])&amp;"-"&amp;MONTH(Datos_Consumo[[#This Row],[FECHA]])</f>
        <v>2018-8</v>
      </c>
    </row>
    <row r="10466" spans="1:4" x14ac:dyDescent="0.25">
      <c r="A10466" t="s">
        <v>3833</v>
      </c>
      <c r="B10466">
        <v>55</v>
      </c>
      <c r="C10466" s="54">
        <v>43344</v>
      </c>
      <c r="D10466" s="3" t="str">
        <f>YEAR(Datos_Consumo[[#This Row],[FECHA]])&amp;"-"&amp;MONTH(Datos_Consumo[[#This Row],[FECHA]])</f>
        <v>2018-9</v>
      </c>
    </row>
    <row r="10467" spans="1:4" x14ac:dyDescent="0.25">
      <c r="A10467" t="s">
        <v>3833</v>
      </c>
      <c r="B10467">
        <v>85</v>
      </c>
      <c r="C10467" s="54">
        <v>43374</v>
      </c>
      <c r="D10467" s="3" t="str">
        <f>YEAR(Datos_Consumo[[#This Row],[FECHA]])&amp;"-"&amp;MONTH(Datos_Consumo[[#This Row],[FECHA]])</f>
        <v>2018-10</v>
      </c>
    </row>
    <row r="10468" spans="1:4" x14ac:dyDescent="0.25">
      <c r="A10468" t="s">
        <v>3833</v>
      </c>
      <c r="B10468">
        <v>50</v>
      </c>
      <c r="C10468" s="54">
        <v>43405</v>
      </c>
      <c r="D10468" s="3" t="str">
        <f>YEAR(Datos_Consumo[[#This Row],[FECHA]])&amp;"-"&amp;MONTH(Datos_Consumo[[#This Row],[FECHA]])</f>
        <v>2018-11</v>
      </c>
    </row>
    <row r="10469" spans="1:4" x14ac:dyDescent="0.25">
      <c r="A10469" t="s">
        <v>3833</v>
      </c>
      <c r="B10469">
        <v>20</v>
      </c>
      <c r="C10469" s="54">
        <v>43435</v>
      </c>
      <c r="D10469" s="3" t="str">
        <f>YEAR(Datos_Consumo[[#This Row],[FECHA]])&amp;"-"&amp;MONTH(Datos_Consumo[[#This Row],[FECHA]])</f>
        <v>2018-12</v>
      </c>
    </row>
    <row r="10470" spans="1:4" x14ac:dyDescent="0.25">
      <c r="A10470" t="s">
        <v>3833</v>
      </c>
      <c r="B10470">
        <v>15</v>
      </c>
      <c r="C10470" s="54">
        <v>43466</v>
      </c>
      <c r="D10470" s="3" t="str">
        <f>YEAR(Datos_Consumo[[#This Row],[FECHA]])&amp;"-"&amp;MONTH(Datos_Consumo[[#This Row],[FECHA]])</f>
        <v>2019-1</v>
      </c>
    </row>
    <row r="10471" spans="1:4" x14ac:dyDescent="0.25">
      <c r="A10471" t="s">
        <v>3834</v>
      </c>
      <c r="B10471">
        <v>65</v>
      </c>
      <c r="C10471" s="54">
        <v>43313</v>
      </c>
      <c r="D10471" s="3" t="str">
        <f>YEAR(Datos_Consumo[[#This Row],[FECHA]])&amp;"-"&amp;MONTH(Datos_Consumo[[#This Row],[FECHA]])</f>
        <v>2018-8</v>
      </c>
    </row>
    <row r="10472" spans="1:4" x14ac:dyDescent="0.25">
      <c r="A10472" t="s">
        <v>3834</v>
      </c>
      <c r="B10472">
        <v>30</v>
      </c>
      <c r="C10472" s="54">
        <v>43344</v>
      </c>
      <c r="D10472" s="3" t="str">
        <f>YEAR(Datos_Consumo[[#This Row],[FECHA]])&amp;"-"&amp;MONTH(Datos_Consumo[[#This Row],[FECHA]])</f>
        <v>2018-9</v>
      </c>
    </row>
    <row r="10473" spans="1:4" x14ac:dyDescent="0.25">
      <c r="A10473" t="s">
        <v>3834</v>
      </c>
      <c r="B10473">
        <v>30</v>
      </c>
      <c r="C10473" s="54">
        <v>43374</v>
      </c>
      <c r="D10473" s="3" t="str">
        <f>YEAR(Datos_Consumo[[#This Row],[FECHA]])&amp;"-"&amp;MONTH(Datos_Consumo[[#This Row],[FECHA]])</f>
        <v>2018-10</v>
      </c>
    </row>
    <row r="10474" spans="1:4" x14ac:dyDescent="0.25">
      <c r="A10474" t="s">
        <v>3834</v>
      </c>
      <c r="B10474">
        <v>45</v>
      </c>
      <c r="C10474" s="54">
        <v>43405</v>
      </c>
      <c r="D10474" s="3" t="str">
        <f>YEAR(Datos_Consumo[[#This Row],[FECHA]])&amp;"-"&amp;MONTH(Datos_Consumo[[#This Row],[FECHA]])</f>
        <v>2018-11</v>
      </c>
    </row>
    <row r="10475" spans="1:4" x14ac:dyDescent="0.25">
      <c r="A10475" t="s">
        <v>3834</v>
      </c>
      <c r="B10475">
        <v>43</v>
      </c>
      <c r="C10475" s="54">
        <v>43435</v>
      </c>
      <c r="D10475" s="3" t="str">
        <f>YEAR(Datos_Consumo[[#This Row],[FECHA]])&amp;"-"&amp;MONTH(Datos_Consumo[[#This Row],[FECHA]])</f>
        <v>2018-12</v>
      </c>
    </row>
    <row r="10476" spans="1:4" x14ac:dyDescent="0.25">
      <c r="A10476" t="s">
        <v>3834</v>
      </c>
      <c r="B10476">
        <v>20</v>
      </c>
      <c r="C10476" s="54">
        <v>43466</v>
      </c>
      <c r="D10476" s="3" t="str">
        <f>YEAR(Datos_Consumo[[#This Row],[FECHA]])&amp;"-"&amp;MONTH(Datos_Consumo[[#This Row],[FECHA]])</f>
        <v>2019-1</v>
      </c>
    </row>
    <row r="10477" spans="1:4" x14ac:dyDescent="0.25">
      <c r="A10477" t="s">
        <v>3835</v>
      </c>
      <c r="B10477">
        <v>195</v>
      </c>
      <c r="C10477" s="54">
        <v>43313</v>
      </c>
      <c r="D10477" s="3" t="str">
        <f>YEAR(Datos_Consumo[[#This Row],[FECHA]])&amp;"-"&amp;MONTH(Datos_Consumo[[#This Row],[FECHA]])</f>
        <v>2018-8</v>
      </c>
    </row>
    <row r="10478" spans="1:4" x14ac:dyDescent="0.25">
      <c r="A10478" t="s">
        <v>3835</v>
      </c>
      <c r="B10478">
        <v>101</v>
      </c>
      <c r="C10478" s="54">
        <v>43344</v>
      </c>
      <c r="D10478" s="3" t="str">
        <f>YEAR(Datos_Consumo[[#This Row],[FECHA]])&amp;"-"&amp;MONTH(Datos_Consumo[[#This Row],[FECHA]])</f>
        <v>2018-9</v>
      </c>
    </row>
    <row r="10479" spans="1:4" x14ac:dyDescent="0.25">
      <c r="A10479" t="s">
        <v>3836</v>
      </c>
      <c r="B10479">
        <v>180</v>
      </c>
      <c r="C10479" s="54">
        <v>43313</v>
      </c>
      <c r="D10479" s="3" t="str">
        <f>YEAR(Datos_Consumo[[#This Row],[FECHA]])&amp;"-"&amp;MONTH(Datos_Consumo[[#This Row],[FECHA]])</f>
        <v>2018-8</v>
      </c>
    </row>
    <row r="10480" spans="1:4" x14ac:dyDescent="0.25">
      <c r="A10480" t="s">
        <v>3836</v>
      </c>
      <c r="B10480">
        <v>238</v>
      </c>
      <c r="C10480" s="54">
        <v>43344</v>
      </c>
      <c r="D10480" s="3" t="str">
        <f>YEAR(Datos_Consumo[[#This Row],[FECHA]])&amp;"-"&amp;MONTH(Datos_Consumo[[#This Row],[FECHA]])</f>
        <v>2018-9</v>
      </c>
    </row>
    <row r="10481" spans="1:4" x14ac:dyDescent="0.25">
      <c r="A10481" t="s">
        <v>3836</v>
      </c>
      <c r="B10481">
        <v>105</v>
      </c>
      <c r="C10481" s="54">
        <v>43374</v>
      </c>
      <c r="D10481" s="3" t="str">
        <f>YEAR(Datos_Consumo[[#This Row],[FECHA]])&amp;"-"&amp;MONTH(Datos_Consumo[[#This Row],[FECHA]])</f>
        <v>2018-10</v>
      </c>
    </row>
    <row r="10482" spans="1:4" x14ac:dyDescent="0.25">
      <c r="A10482" t="s">
        <v>3836</v>
      </c>
      <c r="B10482">
        <v>210</v>
      </c>
      <c r="C10482" s="54">
        <v>43405</v>
      </c>
      <c r="D10482" s="3" t="str">
        <f>YEAR(Datos_Consumo[[#This Row],[FECHA]])&amp;"-"&amp;MONTH(Datos_Consumo[[#This Row],[FECHA]])</f>
        <v>2018-11</v>
      </c>
    </row>
    <row r="10483" spans="1:4" x14ac:dyDescent="0.25">
      <c r="A10483" t="s">
        <v>3836</v>
      </c>
      <c r="B10483">
        <v>130</v>
      </c>
      <c r="C10483" s="54">
        <v>43435</v>
      </c>
      <c r="D10483" s="3" t="str">
        <f>YEAR(Datos_Consumo[[#This Row],[FECHA]])&amp;"-"&amp;MONTH(Datos_Consumo[[#This Row],[FECHA]])</f>
        <v>2018-12</v>
      </c>
    </row>
    <row r="10484" spans="1:4" x14ac:dyDescent="0.25">
      <c r="A10484" t="s">
        <v>3836</v>
      </c>
      <c r="B10484">
        <v>100</v>
      </c>
      <c r="C10484" s="54">
        <v>43466</v>
      </c>
      <c r="D10484" s="3" t="str">
        <f>YEAR(Datos_Consumo[[#This Row],[FECHA]])&amp;"-"&amp;MONTH(Datos_Consumo[[#This Row],[FECHA]])</f>
        <v>2019-1</v>
      </c>
    </row>
    <row r="10485" spans="1:4" x14ac:dyDescent="0.25">
      <c r="A10485" t="s">
        <v>3837</v>
      </c>
      <c r="B10485">
        <v>40</v>
      </c>
      <c r="C10485" s="54">
        <v>43313</v>
      </c>
      <c r="D10485" s="3" t="str">
        <f>YEAR(Datos_Consumo[[#This Row],[FECHA]])&amp;"-"&amp;MONTH(Datos_Consumo[[#This Row],[FECHA]])</f>
        <v>2018-8</v>
      </c>
    </row>
    <row r="10486" spans="1:4" x14ac:dyDescent="0.25">
      <c r="A10486" t="s">
        <v>3837</v>
      </c>
      <c r="B10486">
        <v>105</v>
      </c>
      <c r="C10486" s="54">
        <v>43344</v>
      </c>
      <c r="D10486" s="3" t="str">
        <f>YEAR(Datos_Consumo[[#This Row],[FECHA]])&amp;"-"&amp;MONTH(Datos_Consumo[[#This Row],[FECHA]])</f>
        <v>2018-9</v>
      </c>
    </row>
    <row r="10487" spans="1:4" x14ac:dyDescent="0.25">
      <c r="A10487" t="s">
        <v>3837</v>
      </c>
      <c r="B10487">
        <v>42</v>
      </c>
      <c r="C10487" s="54">
        <v>43374</v>
      </c>
      <c r="D10487" s="3" t="str">
        <f>YEAR(Datos_Consumo[[#This Row],[FECHA]])&amp;"-"&amp;MONTH(Datos_Consumo[[#This Row],[FECHA]])</f>
        <v>2018-10</v>
      </c>
    </row>
    <row r="10488" spans="1:4" x14ac:dyDescent="0.25">
      <c r="A10488" t="s">
        <v>3837</v>
      </c>
      <c r="B10488">
        <v>110</v>
      </c>
      <c r="C10488" s="54">
        <v>43405</v>
      </c>
      <c r="D10488" s="3" t="str">
        <f>YEAR(Datos_Consumo[[#This Row],[FECHA]])&amp;"-"&amp;MONTH(Datos_Consumo[[#This Row],[FECHA]])</f>
        <v>2018-11</v>
      </c>
    </row>
    <row r="10489" spans="1:4" x14ac:dyDescent="0.25">
      <c r="A10489" t="s">
        <v>3837</v>
      </c>
      <c r="B10489">
        <v>35</v>
      </c>
      <c r="C10489" s="54">
        <v>43435</v>
      </c>
      <c r="D10489" s="3" t="str">
        <f>YEAR(Datos_Consumo[[#This Row],[FECHA]])&amp;"-"&amp;MONTH(Datos_Consumo[[#This Row],[FECHA]])</f>
        <v>2018-12</v>
      </c>
    </row>
    <row r="10490" spans="1:4" x14ac:dyDescent="0.25">
      <c r="A10490" t="s">
        <v>3837</v>
      </c>
      <c r="B10490">
        <v>10</v>
      </c>
      <c r="C10490" s="54">
        <v>43466</v>
      </c>
      <c r="D10490" s="3" t="str">
        <f>YEAR(Datos_Consumo[[#This Row],[FECHA]])&amp;"-"&amp;MONTH(Datos_Consumo[[#This Row],[FECHA]])</f>
        <v>2019-1</v>
      </c>
    </row>
    <row r="10491" spans="1:4" x14ac:dyDescent="0.25">
      <c r="A10491" t="s">
        <v>3838</v>
      </c>
      <c r="B10491">
        <v>55</v>
      </c>
      <c r="C10491" s="54">
        <v>43313</v>
      </c>
      <c r="D10491" s="3" t="str">
        <f>YEAR(Datos_Consumo[[#This Row],[FECHA]])&amp;"-"&amp;MONTH(Datos_Consumo[[#This Row],[FECHA]])</f>
        <v>2018-8</v>
      </c>
    </row>
    <row r="10492" spans="1:4" x14ac:dyDescent="0.25">
      <c r="A10492" t="s">
        <v>3838</v>
      </c>
      <c r="B10492">
        <v>45</v>
      </c>
      <c r="C10492" s="54">
        <v>43344</v>
      </c>
      <c r="D10492" s="3" t="str">
        <f>YEAR(Datos_Consumo[[#This Row],[FECHA]])&amp;"-"&amp;MONTH(Datos_Consumo[[#This Row],[FECHA]])</f>
        <v>2018-9</v>
      </c>
    </row>
    <row r="10493" spans="1:4" x14ac:dyDescent="0.25">
      <c r="A10493" t="s">
        <v>3838</v>
      </c>
      <c r="B10493">
        <v>75</v>
      </c>
      <c r="C10493" s="54">
        <v>43374</v>
      </c>
      <c r="D10493" s="3" t="str">
        <f>YEAR(Datos_Consumo[[#This Row],[FECHA]])&amp;"-"&amp;MONTH(Datos_Consumo[[#This Row],[FECHA]])</f>
        <v>2018-10</v>
      </c>
    </row>
    <row r="10494" spans="1:4" x14ac:dyDescent="0.25">
      <c r="A10494" t="s">
        <v>3838</v>
      </c>
      <c r="B10494">
        <v>125</v>
      </c>
      <c r="C10494" s="54">
        <v>43405</v>
      </c>
      <c r="D10494" s="3" t="str">
        <f>YEAR(Datos_Consumo[[#This Row],[FECHA]])&amp;"-"&amp;MONTH(Datos_Consumo[[#This Row],[FECHA]])</f>
        <v>2018-11</v>
      </c>
    </row>
    <row r="10495" spans="1:4" x14ac:dyDescent="0.25">
      <c r="A10495" t="s">
        <v>3838</v>
      </c>
      <c r="B10495">
        <v>45</v>
      </c>
      <c r="C10495" s="54">
        <v>43435</v>
      </c>
      <c r="D10495" s="3" t="str">
        <f>YEAR(Datos_Consumo[[#This Row],[FECHA]])&amp;"-"&amp;MONTH(Datos_Consumo[[#This Row],[FECHA]])</f>
        <v>2018-12</v>
      </c>
    </row>
    <row r="10496" spans="1:4" x14ac:dyDescent="0.25">
      <c r="A10496" t="s">
        <v>3838</v>
      </c>
      <c r="B10496">
        <v>30</v>
      </c>
      <c r="C10496" s="54">
        <v>43466</v>
      </c>
      <c r="D10496" s="3" t="str">
        <f>YEAR(Datos_Consumo[[#This Row],[FECHA]])&amp;"-"&amp;MONTH(Datos_Consumo[[#This Row],[FECHA]])</f>
        <v>2019-1</v>
      </c>
    </row>
    <row r="10497" spans="1:4" x14ac:dyDescent="0.25">
      <c r="A10497" t="s">
        <v>3839</v>
      </c>
      <c r="B10497">
        <v>20</v>
      </c>
      <c r="C10497" s="54">
        <v>43313</v>
      </c>
      <c r="D10497" s="3" t="str">
        <f>YEAR(Datos_Consumo[[#This Row],[FECHA]])&amp;"-"&amp;MONTH(Datos_Consumo[[#This Row],[FECHA]])</f>
        <v>2018-8</v>
      </c>
    </row>
    <row r="10498" spans="1:4" x14ac:dyDescent="0.25">
      <c r="A10498" t="s">
        <v>3839</v>
      </c>
      <c r="B10498">
        <v>15</v>
      </c>
      <c r="C10498" s="54">
        <v>43374</v>
      </c>
      <c r="D10498" s="3" t="str">
        <f>YEAR(Datos_Consumo[[#This Row],[FECHA]])&amp;"-"&amp;MONTH(Datos_Consumo[[#This Row],[FECHA]])</f>
        <v>2018-10</v>
      </c>
    </row>
    <row r="10499" spans="1:4" x14ac:dyDescent="0.25">
      <c r="A10499" t="s">
        <v>3839</v>
      </c>
      <c r="B10499">
        <v>30</v>
      </c>
      <c r="C10499" s="54">
        <v>43405</v>
      </c>
      <c r="D10499" s="3" t="str">
        <f>YEAR(Datos_Consumo[[#This Row],[FECHA]])&amp;"-"&amp;MONTH(Datos_Consumo[[#This Row],[FECHA]])</f>
        <v>2018-11</v>
      </c>
    </row>
    <row r="10500" spans="1:4" x14ac:dyDescent="0.25">
      <c r="A10500" t="s">
        <v>3839</v>
      </c>
      <c r="B10500">
        <v>5</v>
      </c>
      <c r="C10500" s="54">
        <v>43435</v>
      </c>
      <c r="D10500" s="3" t="str">
        <f>YEAR(Datos_Consumo[[#This Row],[FECHA]])&amp;"-"&amp;MONTH(Datos_Consumo[[#This Row],[FECHA]])</f>
        <v>2018-12</v>
      </c>
    </row>
    <row r="10501" spans="1:4" x14ac:dyDescent="0.25">
      <c r="A10501" t="s">
        <v>3839</v>
      </c>
      <c r="B10501">
        <v>20</v>
      </c>
      <c r="C10501" s="54">
        <v>43466</v>
      </c>
      <c r="D10501" s="3" t="str">
        <f>YEAR(Datos_Consumo[[#This Row],[FECHA]])&amp;"-"&amp;MONTH(Datos_Consumo[[#This Row],[FECHA]])</f>
        <v>2019-1</v>
      </c>
    </row>
    <row r="10502" spans="1:4" x14ac:dyDescent="0.25">
      <c r="A10502" t="s">
        <v>3840</v>
      </c>
      <c r="B10502">
        <v>10</v>
      </c>
      <c r="C10502" s="54">
        <v>43313</v>
      </c>
      <c r="D10502" s="3" t="str">
        <f>YEAR(Datos_Consumo[[#This Row],[FECHA]])&amp;"-"&amp;MONTH(Datos_Consumo[[#This Row],[FECHA]])</f>
        <v>2018-8</v>
      </c>
    </row>
    <row r="10503" spans="1:4" x14ac:dyDescent="0.25">
      <c r="A10503" t="s">
        <v>3840</v>
      </c>
      <c r="B10503">
        <v>5</v>
      </c>
      <c r="C10503" s="54">
        <v>43344</v>
      </c>
      <c r="D10503" s="3" t="str">
        <f>YEAR(Datos_Consumo[[#This Row],[FECHA]])&amp;"-"&amp;MONTH(Datos_Consumo[[#This Row],[FECHA]])</f>
        <v>2018-9</v>
      </c>
    </row>
    <row r="10504" spans="1:4" x14ac:dyDescent="0.25">
      <c r="A10504" t="s">
        <v>3840</v>
      </c>
      <c r="B10504">
        <v>50</v>
      </c>
      <c r="C10504" s="54">
        <v>43374</v>
      </c>
      <c r="D10504" s="3" t="str">
        <f>YEAR(Datos_Consumo[[#This Row],[FECHA]])&amp;"-"&amp;MONTH(Datos_Consumo[[#This Row],[FECHA]])</f>
        <v>2018-10</v>
      </c>
    </row>
    <row r="10505" spans="1:4" x14ac:dyDescent="0.25">
      <c r="A10505" t="s">
        <v>3840</v>
      </c>
      <c r="B10505">
        <v>25</v>
      </c>
      <c r="C10505" s="54">
        <v>43405</v>
      </c>
      <c r="D10505" s="3" t="str">
        <f>YEAR(Datos_Consumo[[#This Row],[FECHA]])&amp;"-"&amp;MONTH(Datos_Consumo[[#This Row],[FECHA]])</f>
        <v>2018-11</v>
      </c>
    </row>
    <row r="10506" spans="1:4" x14ac:dyDescent="0.25">
      <c r="A10506" t="s">
        <v>3840</v>
      </c>
      <c r="B10506">
        <v>20</v>
      </c>
      <c r="C10506" s="54">
        <v>43466</v>
      </c>
      <c r="D10506" s="3" t="str">
        <f>YEAR(Datos_Consumo[[#This Row],[FECHA]])&amp;"-"&amp;MONTH(Datos_Consumo[[#This Row],[FECHA]])</f>
        <v>2019-1</v>
      </c>
    </row>
    <row r="10507" spans="1:4" x14ac:dyDescent="0.25">
      <c r="A10507" t="s">
        <v>3841</v>
      </c>
      <c r="B10507">
        <v>82</v>
      </c>
      <c r="C10507" s="54">
        <v>43313</v>
      </c>
      <c r="D10507" s="3" t="str">
        <f>YEAR(Datos_Consumo[[#This Row],[FECHA]])&amp;"-"&amp;MONTH(Datos_Consumo[[#This Row],[FECHA]])</f>
        <v>2018-8</v>
      </c>
    </row>
    <row r="10508" spans="1:4" x14ac:dyDescent="0.25">
      <c r="A10508" t="s">
        <v>3841</v>
      </c>
      <c r="B10508">
        <v>85</v>
      </c>
      <c r="C10508" s="54">
        <v>43344</v>
      </c>
      <c r="D10508" s="3" t="str">
        <f>YEAR(Datos_Consumo[[#This Row],[FECHA]])&amp;"-"&amp;MONTH(Datos_Consumo[[#This Row],[FECHA]])</f>
        <v>2018-9</v>
      </c>
    </row>
    <row r="10509" spans="1:4" x14ac:dyDescent="0.25">
      <c r="A10509" t="s">
        <v>3841</v>
      </c>
      <c r="B10509">
        <v>65</v>
      </c>
      <c r="C10509" s="54">
        <v>43374</v>
      </c>
      <c r="D10509" s="3" t="str">
        <f>YEAR(Datos_Consumo[[#This Row],[FECHA]])&amp;"-"&amp;MONTH(Datos_Consumo[[#This Row],[FECHA]])</f>
        <v>2018-10</v>
      </c>
    </row>
    <row r="10510" spans="1:4" x14ac:dyDescent="0.25">
      <c r="A10510" t="s">
        <v>3841</v>
      </c>
      <c r="B10510">
        <v>30</v>
      </c>
      <c r="C10510" s="54">
        <v>43405</v>
      </c>
      <c r="D10510" s="3" t="str">
        <f>YEAR(Datos_Consumo[[#This Row],[FECHA]])&amp;"-"&amp;MONTH(Datos_Consumo[[#This Row],[FECHA]])</f>
        <v>2018-11</v>
      </c>
    </row>
    <row r="10511" spans="1:4" x14ac:dyDescent="0.25">
      <c r="A10511" t="s">
        <v>3841</v>
      </c>
      <c r="B10511">
        <v>27</v>
      </c>
      <c r="C10511" s="54">
        <v>43435</v>
      </c>
      <c r="D10511" s="3" t="str">
        <f>YEAR(Datos_Consumo[[#This Row],[FECHA]])&amp;"-"&amp;MONTH(Datos_Consumo[[#This Row],[FECHA]])</f>
        <v>2018-12</v>
      </c>
    </row>
    <row r="10512" spans="1:4" x14ac:dyDescent="0.25">
      <c r="A10512" t="s">
        <v>3841</v>
      </c>
      <c r="B10512">
        <v>20</v>
      </c>
      <c r="C10512" s="54">
        <v>43466</v>
      </c>
      <c r="D10512" s="3" t="str">
        <f>YEAR(Datos_Consumo[[#This Row],[FECHA]])&amp;"-"&amp;MONTH(Datos_Consumo[[#This Row],[FECHA]])</f>
        <v>2019-1</v>
      </c>
    </row>
    <row r="10513" spans="1:4" x14ac:dyDescent="0.25">
      <c r="A10513" t="s">
        <v>3842</v>
      </c>
      <c r="B10513">
        <v>55</v>
      </c>
      <c r="C10513" s="54">
        <v>43313</v>
      </c>
      <c r="D10513" s="3" t="str">
        <f>YEAR(Datos_Consumo[[#This Row],[FECHA]])&amp;"-"&amp;MONTH(Datos_Consumo[[#This Row],[FECHA]])</f>
        <v>2018-8</v>
      </c>
    </row>
    <row r="10514" spans="1:4" x14ac:dyDescent="0.25">
      <c r="A10514" t="s">
        <v>3842</v>
      </c>
      <c r="B10514">
        <v>170</v>
      </c>
      <c r="C10514" s="54">
        <v>43344</v>
      </c>
      <c r="D10514" s="3" t="str">
        <f>YEAR(Datos_Consumo[[#This Row],[FECHA]])&amp;"-"&amp;MONTH(Datos_Consumo[[#This Row],[FECHA]])</f>
        <v>2018-9</v>
      </c>
    </row>
    <row r="10515" spans="1:4" x14ac:dyDescent="0.25">
      <c r="A10515" t="s">
        <v>3842</v>
      </c>
      <c r="B10515">
        <v>90</v>
      </c>
      <c r="C10515" s="54">
        <v>43374</v>
      </c>
      <c r="D10515" s="3" t="str">
        <f>YEAR(Datos_Consumo[[#This Row],[FECHA]])&amp;"-"&amp;MONTH(Datos_Consumo[[#This Row],[FECHA]])</f>
        <v>2018-10</v>
      </c>
    </row>
    <row r="10516" spans="1:4" x14ac:dyDescent="0.25">
      <c r="A10516" t="s">
        <v>3842</v>
      </c>
      <c r="B10516">
        <v>45</v>
      </c>
      <c r="C10516" s="54">
        <v>43405</v>
      </c>
      <c r="D10516" s="3" t="str">
        <f>YEAR(Datos_Consumo[[#This Row],[FECHA]])&amp;"-"&amp;MONTH(Datos_Consumo[[#This Row],[FECHA]])</f>
        <v>2018-11</v>
      </c>
    </row>
    <row r="10517" spans="1:4" x14ac:dyDescent="0.25">
      <c r="A10517" t="s">
        <v>3842</v>
      </c>
      <c r="B10517">
        <v>80</v>
      </c>
      <c r="C10517" s="54">
        <v>43435</v>
      </c>
      <c r="D10517" s="3" t="str">
        <f>YEAR(Datos_Consumo[[#This Row],[FECHA]])&amp;"-"&amp;MONTH(Datos_Consumo[[#This Row],[FECHA]])</f>
        <v>2018-12</v>
      </c>
    </row>
    <row r="10518" spans="1:4" x14ac:dyDescent="0.25">
      <c r="A10518" t="s">
        <v>3842</v>
      </c>
      <c r="B10518">
        <v>50</v>
      </c>
      <c r="C10518" s="54">
        <v>43466</v>
      </c>
      <c r="D10518" s="3" t="str">
        <f>YEAR(Datos_Consumo[[#This Row],[FECHA]])&amp;"-"&amp;MONTH(Datos_Consumo[[#This Row],[FECHA]])</f>
        <v>2019-1</v>
      </c>
    </row>
    <row r="10519" spans="1:4" x14ac:dyDescent="0.25">
      <c r="A10519" t="s">
        <v>3843</v>
      </c>
      <c r="B10519">
        <v>10</v>
      </c>
      <c r="C10519" s="54">
        <v>43313</v>
      </c>
      <c r="D10519" s="3" t="str">
        <f>YEAR(Datos_Consumo[[#This Row],[FECHA]])&amp;"-"&amp;MONTH(Datos_Consumo[[#This Row],[FECHA]])</f>
        <v>2018-8</v>
      </c>
    </row>
    <row r="10520" spans="1:4" x14ac:dyDescent="0.25">
      <c r="A10520" t="s">
        <v>3843</v>
      </c>
      <c r="B10520">
        <v>1</v>
      </c>
      <c r="C10520" s="54">
        <v>43344</v>
      </c>
      <c r="D10520" s="3" t="str">
        <f>YEAR(Datos_Consumo[[#This Row],[FECHA]])&amp;"-"&amp;MONTH(Datos_Consumo[[#This Row],[FECHA]])</f>
        <v>2018-9</v>
      </c>
    </row>
    <row r="10521" spans="1:4" x14ac:dyDescent="0.25">
      <c r="A10521" t="s">
        <v>3843</v>
      </c>
      <c r="B10521">
        <v>5</v>
      </c>
      <c r="C10521" s="54">
        <v>43374</v>
      </c>
      <c r="D10521" s="3" t="str">
        <f>YEAR(Datos_Consumo[[#This Row],[FECHA]])&amp;"-"&amp;MONTH(Datos_Consumo[[#This Row],[FECHA]])</f>
        <v>2018-10</v>
      </c>
    </row>
    <row r="10522" spans="1:4" x14ac:dyDescent="0.25">
      <c r="A10522" t="s">
        <v>3843</v>
      </c>
      <c r="B10522">
        <v>45</v>
      </c>
      <c r="C10522" s="54">
        <v>43405</v>
      </c>
      <c r="D10522" s="3" t="str">
        <f>YEAR(Datos_Consumo[[#This Row],[FECHA]])&amp;"-"&amp;MONTH(Datos_Consumo[[#This Row],[FECHA]])</f>
        <v>2018-11</v>
      </c>
    </row>
    <row r="10523" spans="1:4" x14ac:dyDescent="0.25">
      <c r="A10523" t="s">
        <v>3843</v>
      </c>
      <c r="B10523">
        <v>15</v>
      </c>
      <c r="C10523" s="54">
        <v>43435</v>
      </c>
      <c r="D10523" s="3" t="str">
        <f>YEAR(Datos_Consumo[[#This Row],[FECHA]])&amp;"-"&amp;MONTH(Datos_Consumo[[#This Row],[FECHA]])</f>
        <v>2018-12</v>
      </c>
    </row>
    <row r="10524" spans="1:4" x14ac:dyDescent="0.25">
      <c r="A10524" t="s">
        <v>3843</v>
      </c>
      <c r="B10524">
        <v>5</v>
      </c>
      <c r="C10524" s="54">
        <v>43466</v>
      </c>
      <c r="D10524" s="3" t="str">
        <f>YEAR(Datos_Consumo[[#This Row],[FECHA]])&amp;"-"&amp;MONTH(Datos_Consumo[[#This Row],[FECHA]])</f>
        <v>2019-1</v>
      </c>
    </row>
    <row r="10525" spans="1:4" x14ac:dyDescent="0.25">
      <c r="A10525" t="s">
        <v>3844</v>
      </c>
      <c r="B10525">
        <v>10</v>
      </c>
      <c r="C10525" s="54">
        <v>43313</v>
      </c>
      <c r="D10525" s="3" t="str">
        <f>YEAR(Datos_Consumo[[#This Row],[FECHA]])&amp;"-"&amp;MONTH(Datos_Consumo[[#This Row],[FECHA]])</f>
        <v>2018-8</v>
      </c>
    </row>
    <row r="10526" spans="1:4" x14ac:dyDescent="0.25">
      <c r="A10526" t="s">
        <v>3844</v>
      </c>
      <c r="B10526">
        <v>35</v>
      </c>
      <c r="C10526" s="54">
        <v>43344</v>
      </c>
      <c r="D10526" s="3" t="str">
        <f>YEAR(Datos_Consumo[[#This Row],[FECHA]])&amp;"-"&amp;MONTH(Datos_Consumo[[#This Row],[FECHA]])</f>
        <v>2018-9</v>
      </c>
    </row>
    <row r="10527" spans="1:4" x14ac:dyDescent="0.25">
      <c r="A10527" t="s">
        <v>3844</v>
      </c>
      <c r="B10527">
        <v>15</v>
      </c>
      <c r="C10527" s="54">
        <v>43374</v>
      </c>
      <c r="D10527" s="3" t="str">
        <f>YEAR(Datos_Consumo[[#This Row],[FECHA]])&amp;"-"&amp;MONTH(Datos_Consumo[[#This Row],[FECHA]])</f>
        <v>2018-10</v>
      </c>
    </row>
    <row r="10528" spans="1:4" x14ac:dyDescent="0.25">
      <c r="A10528" t="s">
        <v>3844</v>
      </c>
      <c r="B10528">
        <v>10</v>
      </c>
      <c r="C10528" s="54">
        <v>43405</v>
      </c>
      <c r="D10528" s="3" t="str">
        <f>YEAR(Datos_Consumo[[#This Row],[FECHA]])&amp;"-"&amp;MONTH(Datos_Consumo[[#This Row],[FECHA]])</f>
        <v>2018-11</v>
      </c>
    </row>
    <row r="10529" spans="1:4" x14ac:dyDescent="0.25">
      <c r="A10529" t="s">
        <v>3844</v>
      </c>
      <c r="B10529">
        <v>2</v>
      </c>
      <c r="C10529" s="54">
        <v>43435</v>
      </c>
      <c r="D10529" s="3" t="str">
        <f>YEAR(Datos_Consumo[[#This Row],[FECHA]])&amp;"-"&amp;MONTH(Datos_Consumo[[#This Row],[FECHA]])</f>
        <v>2018-12</v>
      </c>
    </row>
    <row r="10530" spans="1:4" x14ac:dyDescent="0.25">
      <c r="A10530" t="s">
        <v>3845</v>
      </c>
      <c r="B10530">
        <v>25</v>
      </c>
      <c r="C10530" s="54">
        <v>43313</v>
      </c>
      <c r="D10530" s="3" t="str">
        <f>YEAR(Datos_Consumo[[#This Row],[FECHA]])&amp;"-"&amp;MONTH(Datos_Consumo[[#This Row],[FECHA]])</f>
        <v>2018-8</v>
      </c>
    </row>
    <row r="10531" spans="1:4" x14ac:dyDescent="0.25">
      <c r="A10531" t="s">
        <v>3845</v>
      </c>
      <c r="B10531">
        <v>76</v>
      </c>
      <c r="C10531" s="54">
        <v>43344</v>
      </c>
      <c r="D10531" s="3" t="str">
        <f>YEAR(Datos_Consumo[[#This Row],[FECHA]])&amp;"-"&amp;MONTH(Datos_Consumo[[#This Row],[FECHA]])</f>
        <v>2018-9</v>
      </c>
    </row>
    <row r="10532" spans="1:4" x14ac:dyDescent="0.25">
      <c r="A10532" t="s">
        <v>3845</v>
      </c>
      <c r="B10532">
        <v>56</v>
      </c>
      <c r="C10532" s="54">
        <v>43374</v>
      </c>
      <c r="D10532" s="3" t="str">
        <f>YEAR(Datos_Consumo[[#This Row],[FECHA]])&amp;"-"&amp;MONTH(Datos_Consumo[[#This Row],[FECHA]])</f>
        <v>2018-10</v>
      </c>
    </row>
    <row r="10533" spans="1:4" x14ac:dyDescent="0.25">
      <c r="A10533" t="s">
        <v>3845</v>
      </c>
      <c r="B10533">
        <v>89</v>
      </c>
      <c r="C10533" s="54">
        <v>43405</v>
      </c>
      <c r="D10533" s="3" t="str">
        <f>YEAR(Datos_Consumo[[#This Row],[FECHA]])&amp;"-"&amp;MONTH(Datos_Consumo[[#This Row],[FECHA]])</f>
        <v>2018-11</v>
      </c>
    </row>
    <row r="10534" spans="1:4" x14ac:dyDescent="0.25">
      <c r="A10534" t="s">
        <v>3845</v>
      </c>
      <c r="B10534">
        <v>21</v>
      </c>
      <c r="C10534" s="54">
        <v>43435</v>
      </c>
      <c r="D10534" s="3" t="str">
        <f>YEAR(Datos_Consumo[[#This Row],[FECHA]])&amp;"-"&amp;MONTH(Datos_Consumo[[#This Row],[FECHA]])</f>
        <v>2018-12</v>
      </c>
    </row>
    <row r="10535" spans="1:4" x14ac:dyDescent="0.25">
      <c r="A10535" t="s">
        <v>3845</v>
      </c>
      <c r="B10535">
        <v>27</v>
      </c>
      <c r="C10535" s="54">
        <v>43466</v>
      </c>
      <c r="D10535" s="3" t="str">
        <f>YEAR(Datos_Consumo[[#This Row],[FECHA]])&amp;"-"&amp;MONTH(Datos_Consumo[[#This Row],[FECHA]])</f>
        <v>2019-1</v>
      </c>
    </row>
    <row r="10536" spans="1:4" x14ac:dyDescent="0.25">
      <c r="A10536" t="s">
        <v>3846</v>
      </c>
      <c r="B10536">
        <v>20</v>
      </c>
      <c r="C10536" s="54">
        <v>43313</v>
      </c>
      <c r="D10536" s="3" t="str">
        <f>YEAR(Datos_Consumo[[#This Row],[FECHA]])&amp;"-"&amp;MONTH(Datos_Consumo[[#This Row],[FECHA]])</f>
        <v>2018-8</v>
      </c>
    </row>
    <row r="10537" spans="1:4" x14ac:dyDescent="0.25">
      <c r="A10537" t="s">
        <v>3846</v>
      </c>
      <c r="B10537">
        <v>50</v>
      </c>
      <c r="C10537" s="54">
        <v>43344</v>
      </c>
      <c r="D10537" s="3" t="str">
        <f>YEAR(Datos_Consumo[[#This Row],[FECHA]])&amp;"-"&amp;MONTH(Datos_Consumo[[#This Row],[FECHA]])</f>
        <v>2018-9</v>
      </c>
    </row>
    <row r="10538" spans="1:4" x14ac:dyDescent="0.25">
      <c r="A10538" t="s">
        <v>3846</v>
      </c>
      <c r="B10538">
        <v>40</v>
      </c>
      <c r="C10538" s="54">
        <v>43374</v>
      </c>
      <c r="D10538" s="3" t="str">
        <f>YEAR(Datos_Consumo[[#This Row],[FECHA]])&amp;"-"&amp;MONTH(Datos_Consumo[[#This Row],[FECHA]])</f>
        <v>2018-10</v>
      </c>
    </row>
    <row r="10539" spans="1:4" x14ac:dyDescent="0.25">
      <c r="A10539" t="s">
        <v>3846</v>
      </c>
      <c r="B10539">
        <v>70</v>
      </c>
      <c r="C10539" s="54">
        <v>43405</v>
      </c>
      <c r="D10539" s="3" t="str">
        <f>YEAR(Datos_Consumo[[#This Row],[FECHA]])&amp;"-"&amp;MONTH(Datos_Consumo[[#This Row],[FECHA]])</f>
        <v>2018-11</v>
      </c>
    </row>
    <row r="10540" spans="1:4" x14ac:dyDescent="0.25">
      <c r="A10540" t="s">
        <v>3846</v>
      </c>
      <c r="B10540">
        <v>30</v>
      </c>
      <c r="C10540" s="54">
        <v>43435</v>
      </c>
      <c r="D10540" s="3" t="str">
        <f>YEAR(Datos_Consumo[[#This Row],[FECHA]])&amp;"-"&amp;MONTH(Datos_Consumo[[#This Row],[FECHA]])</f>
        <v>2018-12</v>
      </c>
    </row>
    <row r="10541" spans="1:4" x14ac:dyDescent="0.25">
      <c r="A10541" t="s">
        <v>3846</v>
      </c>
      <c r="B10541">
        <v>10</v>
      </c>
      <c r="C10541" s="54">
        <v>43466</v>
      </c>
      <c r="D10541" s="3" t="str">
        <f>YEAR(Datos_Consumo[[#This Row],[FECHA]])&amp;"-"&amp;MONTH(Datos_Consumo[[#This Row],[FECHA]])</f>
        <v>2019-1</v>
      </c>
    </row>
    <row r="10542" spans="1:4" x14ac:dyDescent="0.25">
      <c r="A10542" t="s">
        <v>3847</v>
      </c>
      <c r="B10542">
        <v>81</v>
      </c>
      <c r="C10542" s="54">
        <v>43313</v>
      </c>
      <c r="D10542" s="3" t="str">
        <f>YEAR(Datos_Consumo[[#This Row],[FECHA]])&amp;"-"&amp;MONTH(Datos_Consumo[[#This Row],[FECHA]])</f>
        <v>2018-8</v>
      </c>
    </row>
    <row r="10543" spans="1:4" x14ac:dyDescent="0.25">
      <c r="A10543" t="s">
        <v>3847</v>
      </c>
      <c r="B10543">
        <v>5</v>
      </c>
      <c r="C10543" s="54">
        <v>43374</v>
      </c>
      <c r="D10543" s="3" t="str">
        <f>YEAR(Datos_Consumo[[#This Row],[FECHA]])&amp;"-"&amp;MONTH(Datos_Consumo[[#This Row],[FECHA]])</f>
        <v>2018-10</v>
      </c>
    </row>
    <row r="10544" spans="1:4" x14ac:dyDescent="0.25">
      <c r="A10544" t="s">
        <v>3847</v>
      </c>
      <c r="B10544">
        <v>15</v>
      </c>
      <c r="C10544" s="54">
        <v>43405</v>
      </c>
      <c r="D10544" s="3" t="str">
        <f>YEAR(Datos_Consumo[[#This Row],[FECHA]])&amp;"-"&amp;MONTH(Datos_Consumo[[#This Row],[FECHA]])</f>
        <v>2018-11</v>
      </c>
    </row>
    <row r="10545" spans="1:4" x14ac:dyDescent="0.25">
      <c r="A10545" t="s">
        <v>3847</v>
      </c>
      <c r="B10545">
        <v>36</v>
      </c>
      <c r="C10545" s="54">
        <v>43435</v>
      </c>
      <c r="D10545" s="3" t="str">
        <f>YEAR(Datos_Consumo[[#This Row],[FECHA]])&amp;"-"&amp;MONTH(Datos_Consumo[[#This Row],[FECHA]])</f>
        <v>2018-12</v>
      </c>
    </row>
    <row r="10546" spans="1:4" x14ac:dyDescent="0.25">
      <c r="A10546" t="s">
        <v>3847</v>
      </c>
      <c r="B10546">
        <v>14</v>
      </c>
      <c r="C10546" s="54">
        <v>43466</v>
      </c>
      <c r="D10546" s="3" t="str">
        <f>YEAR(Datos_Consumo[[#This Row],[FECHA]])&amp;"-"&amp;MONTH(Datos_Consumo[[#This Row],[FECHA]])</f>
        <v>2019-1</v>
      </c>
    </row>
    <row r="10547" spans="1:4" x14ac:dyDescent="0.25">
      <c r="A10547" t="s">
        <v>3848</v>
      </c>
      <c r="B10547">
        <v>105</v>
      </c>
      <c r="C10547" s="54">
        <v>43313</v>
      </c>
      <c r="D10547" s="3" t="str">
        <f>YEAR(Datos_Consumo[[#This Row],[FECHA]])&amp;"-"&amp;MONTH(Datos_Consumo[[#This Row],[FECHA]])</f>
        <v>2018-8</v>
      </c>
    </row>
    <row r="10548" spans="1:4" x14ac:dyDescent="0.25">
      <c r="A10548" t="s">
        <v>3848</v>
      </c>
      <c r="B10548">
        <v>80</v>
      </c>
      <c r="C10548" s="54">
        <v>43344</v>
      </c>
      <c r="D10548" s="3" t="str">
        <f>YEAR(Datos_Consumo[[#This Row],[FECHA]])&amp;"-"&amp;MONTH(Datos_Consumo[[#This Row],[FECHA]])</f>
        <v>2018-9</v>
      </c>
    </row>
    <row r="10549" spans="1:4" x14ac:dyDescent="0.25">
      <c r="A10549" t="s">
        <v>3848</v>
      </c>
      <c r="B10549">
        <v>10</v>
      </c>
      <c r="C10549" s="54">
        <v>43374</v>
      </c>
      <c r="D10549" s="3" t="str">
        <f>YEAR(Datos_Consumo[[#This Row],[FECHA]])&amp;"-"&amp;MONTH(Datos_Consumo[[#This Row],[FECHA]])</f>
        <v>2018-10</v>
      </c>
    </row>
    <row r="10550" spans="1:4" x14ac:dyDescent="0.25">
      <c r="A10550" t="s">
        <v>3848</v>
      </c>
      <c r="B10550">
        <v>1</v>
      </c>
      <c r="C10550" s="54">
        <v>43405</v>
      </c>
      <c r="D10550" s="3" t="str">
        <f>YEAR(Datos_Consumo[[#This Row],[FECHA]])&amp;"-"&amp;MONTH(Datos_Consumo[[#This Row],[FECHA]])</f>
        <v>2018-11</v>
      </c>
    </row>
    <row r="10551" spans="1:4" x14ac:dyDescent="0.25">
      <c r="A10551" t="s">
        <v>3849</v>
      </c>
      <c r="B10551">
        <v>65</v>
      </c>
      <c r="C10551" s="54">
        <v>43313</v>
      </c>
      <c r="D10551" s="3" t="str">
        <f>YEAR(Datos_Consumo[[#This Row],[FECHA]])&amp;"-"&amp;MONTH(Datos_Consumo[[#This Row],[FECHA]])</f>
        <v>2018-8</v>
      </c>
    </row>
    <row r="10552" spans="1:4" x14ac:dyDescent="0.25">
      <c r="A10552" t="s">
        <v>3849</v>
      </c>
      <c r="B10552">
        <v>80</v>
      </c>
      <c r="C10552" s="54">
        <v>43344</v>
      </c>
      <c r="D10552" s="3" t="str">
        <f>YEAR(Datos_Consumo[[#This Row],[FECHA]])&amp;"-"&amp;MONTH(Datos_Consumo[[#This Row],[FECHA]])</f>
        <v>2018-9</v>
      </c>
    </row>
    <row r="10553" spans="1:4" x14ac:dyDescent="0.25">
      <c r="A10553" t="s">
        <v>3849</v>
      </c>
      <c r="B10553">
        <v>115</v>
      </c>
      <c r="C10553" s="54">
        <v>43374</v>
      </c>
      <c r="D10553" s="3" t="str">
        <f>YEAR(Datos_Consumo[[#This Row],[FECHA]])&amp;"-"&amp;MONTH(Datos_Consumo[[#This Row],[FECHA]])</f>
        <v>2018-10</v>
      </c>
    </row>
    <row r="10554" spans="1:4" x14ac:dyDescent="0.25">
      <c r="A10554" t="s">
        <v>3849</v>
      </c>
      <c r="B10554">
        <v>135</v>
      </c>
      <c r="C10554" s="54">
        <v>43405</v>
      </c>
      <c r="D10554" s="3" t="str">
        <f>YEAR(Datos_Consumo[[#This Row],[FECHA]])&amp;"-"&amp;MONTH(Datos_Consumo[[#This Row],[FECHA]])</f>
        <v>2018-11</v>
      </c>
    </row>
    <row r="10555" spans="1:4" x14ac:dyDescent="0.25">
      <c r="A10555" t="s">
        <v>3849</v>
      </c>
      <c r="B10555">
        <v>85</v>
      </c>
      <c r="C10555" s="54">
        <v>43435</v>
      </c>
      <c r="D10555" s="3" t="str">
        <f>YEAR(Datos_Consumo[[#This Row],[FECHA]])&amp;"-"&amp;MONTH(Datos_Consumo[[#This Row],[FECHA]])</f>
        <v>2018-12</v>
      </c>
    </row>
    <row r="10556" spans="1:4" x14ac:dyDescent="0.25">
      <c r="A10556" t="s">
        <v>3849</v>
      </c>
      <c r="B10556">
        <v>20</v>
      </c>
      <c r="C10556" s="54">
        <v>43466</v>
      </c>
      <c r="D10556" s="3" t="str">
        <f>YEAR(Datos_Consumo[[#This Row],[FECHA]])&amp;"-"&amp;MONTH(Datos_Consumo[[#This Row],[FECHA]])</f>
        <v>2019-1</v>
      </c>
    </row>
    <row r="10557" spans="1:4" x14ac:dyDescent="0.25">
      <c r="A10557" t="s">
        <v>3850</v>
      </c>
      <c r="B10557">
        <v>80</v>
      </c>
      <c r="C10557" s="54">
        <v>43313</v>
      </c>
      <c r="D10557" s="3" t="str">
        <f>YEAR(Datos_Consumo[[#This Row],[FECHA]])&amp;"-"&amp;MONTH(Datos_Consumo[[#This Row],[FECHA]])</f>
        <v>2018-8</v>
      </c>
    </row>
    <row r="10558" spans="1:4" x14ac:dyDescent="0.25">
      <c r="A10558" t="s">
        <v>3850</v>
      </c>
      <c r="B10558">
        <v>111</v>
      </c>
      <c r="C10558" s="54">
        <v>43344</v>
      </c>
      <c r="D10558" s="3" t="str">
        <f>YEAR(Datos_Consumo[[#This Row],[FECHA]])&amp;"-"&amp;MONTH(Datos_Consumo[[#This Row],[FECHA]])</f>
        <v>2018-9</v>
      </c>
    </row>
    <row r="10559" spans="1:4" x14ac:dyDescent="0.25">
      <c r="A10559" t="s">
        <v>3850</v>
      </c>
      <c r="B10559">
        <v>130</v>
      </c>
      <c r="C10559" s="54">
        <v>43374</v>
      </c>
      <c r="D10559" s="3" t="str">
        <f>YEAR(Datos_Consumo[[#This Row],[FECHA]])&amp;"-"&amp;MONTH(Datos_Consumo[[#This Row],[FECHA]])</f>
        <v>2018-10</v>
      </c>
    </row>
    <row r="10560" spans="1:4" x14ac:dyDescent="0.25">
      <c r="A10560" t="s">
        <v>3850</v>
      </c>
      <c r="B10560">
        <v>145</v>
      </c>
      <c r="C10560" s="54">
        <v>43405</v>
      </c>
      <c r="D10560" s="3" t="str">
        <f>YEAR(Datos_Consumo[[#This Row],[FECHA]])&amp;"-"&amp;MONTH(Datos_Consumo[[#This Row],[FECHA]])</f>
        <v>2018-11</v>
      </c>
    </row>
    <row r="10561" spans="1:4" x14ac:dyDescent="0.25">
      <c r="A10561" t="s">
        <v>3850</v>
      </c>
      <c r="B10561">
        <v>60</v>
      </c>
      <c r="C10561" s="54">
        <v>43435</v>
      </c>
      <c r="D10561" s="3" t="str">
        <f>YEAR(Datos_Consumo[[#This Row],[FECHA]])&amp;"-"&amp;MONTH(Datos_Consumo[[#This Row],[FECHA]])</f>
        <v>2018-12</v>
      </c>
    </row>
    <row r="10562" spans="1:4" x14ac:dyDescent="0.25">
      <c r="A10562" t="s">
        <v>3850</v>
      </c>
      <c r="B10562">
        <v>50</v>
      </c>
      <c r="C10562" s="54">
        <v>43466</v>
      </c>
      <c r="D10562" s="3" t="str">
        <f>YEAR(Datos_Consumo[[#This Row],[FECHA]])&amp;"-"&amp;MONTH(Datos_Consumo[[#This Row],[FECHA]])</f>
        <v>2019-1</v>
      </c>
    </row>
    <row r="10563" spans="1:4" x14ac:dyDescent="0.25">
      <c r="A10563" t="s">
        <v>3851</v>
      </c>
      <c r="B10563">
        <v>17</v>
      </c>
      <c r="C10563" s="54">
        <v>43313</v>
      </c>
      <c r="D10563" s="3" t="str">
        <f>YEAR(Datos_Consumo[[#This Row],[FECHA]])&amp;"-"&amp;MONTH(Datos_Consumo[[#This Row],[FECHA]])</f>
        <v>2018-8</v>
      </c>
    </row>
    <row r="10564" spans="1:4" x14ac:dyDescent="0.25">
      <c r="A10564" t="s">
        <v>3851</v>
      </c>
      <c r="B10564">
        <v>73</v>
      </c>
      <c r="C10564" s="54">
        <v>43344</v>
      </c>
      <c r="D10564" s="3" t="str">
        <f>YEAR(Datos_Consumo[[#This Row],[FECHA]])&amp;"-"&amp;MONTH(Datos_Consumo[[#This Row],[FECHA]])</f>
        <v>2018-9</v>
      </c>
    </row>
    <row r="10565" spans="1:4" x14ac:dyDescent="0.25">
      <c r="A10565" t="s">
        <v>3851</v>
      </c>
      <c r="B10565">
        <v>20</v>
      </c>
      <c r="C10565" s="54">
        <v>43374</v>
      </c>
      <c r="D10565" s="3" t="str">
        <f>YEAR(Datos_Consumo[[#This Row],[FECHA]])&amp;"-"&amp;MONTH(Datos_Consumo[[#This Row],[FECHA]])</f>
        <v>2018-10</v>
      </c>
    </row>
    <row r="10566" spans="1:4" x14ac:dyDescent="0.25">
      <c r="A10566" t="s">
        <v>3851</v>
      </c>
      <c r="B10566">
        <v>33</v>
      </c>
      <c r="C10566" s="54">
        <v>43405</v>
      </c>
      <c r="D10566" s="3" t="str">
        <f>YEAR(Datos_Consumo[[#This Row],[FECHA]])&amp;"-"&amp;MONTH(Datos_Consumo[[#This Row],[FECHA]])</f>
        <v>2018-11</v>
      </c>
    </row>
    <row r="10567" spans="1:4" x14ac:dyDescent="0.25">
      <c r="A10567" t="s">
        <v>3852</v>
      </c>
      <c r="B10567">
        <v>10</v>
      </c>
      <c r="C10567" s="54">
        <v>43313</v>
      </c>
      <c r="D10567" s="3" t="str">
        <f>YEAR(Datos_Consumo[[#This Row],[FECHA]])&amp;"-"&amp;MONTH(Datos_Consumo[[#This Row],[FECHA]])</f>
        <v>2018-8</v>
      </c>
    </row>
    <row r="10568" spans="1:4" x14ac:dyDescent="0.25">
      <c r="A10568" t="s">
        <v>3853</v>
      </c>
      <c r="B10568">
        <v>35</v>
      </c>
      <c r="C10568" s="54">
        <v>43313</v>
      </c>
      <c r="D10568" s="3" t="str">
        <f>YEAR(Datos_Consumo[[#This Row],[FECHA]])&amp;"-"&amp;MONTH(Datos_Consumo[[#This Row],[FECHA]])</f>
        <v>2018-8</v>
      </c>
    </row>
    <row r="10569" spans="1:4" x14ac:dyDescent="0.25">
      <c r="A10569" t="s">
        <v>3853</v>
      </c>
      <c r="B10569">
        <v>15</v>
      </c>
      <c r="C10569" s="54">
        <v>43344</v>
      </c>
      <c r="D10569" s="3" t="str">
        <f>YEAR(Datos_Consumo[[#This Row],[FECHA]])&amp;"-"&amp;MONTH(Datos_Consumo[[#This Row],[FECHA]])</f>
        <v>2018-9</v>
      </c>
    </row>
    <row r="10570" spans="1:4" x14ac:dyDescent="0.25">
      <c r="A10570" t="s">
        <v>3854</v>
      </c>
      <c r="B10570">
        <v>10</v>
      </c>
      <c r="C10570" s="54">
        <v>43313</v>
      </c>
      <c r="D10570" s="3" t="str">
        <f>YEAR(Datos_Consumo[[#This Row],[FECHA]])&amp;"-"&amp;MONTH(Datos_Consumo[[#This Row],[FECHA]])</f>
        <v>2018-8</v>
      </c>
    </row>
    <row r="10571" spans="1:4" x14ac:dyDescent="0.25">
      <c r="A10571" t="s">
        <v>3854</v>
      </c>
      <c r="B10571">
        <v>1</v>
      </c>
      <c r="C10571" s="54">
        <v>43435</v>
      </c>
      <c r="D10571" s="3" t="str">
        <f>YEAR(Datos_Consumo[[#This Row],[FECHA]])&amp;"-"&amp;MONTH(Datos_Consumo[[#This Row],[FECHA]])</f>
        <v>2018-12</v>
      </c>
    </row>
    <row r="10572" spans="1:4" x14ac:dyDescent="0.25">
      <c r="A10572" t="s">
        <v>3854</v>
      </c>
      <c r="B10572">
        <v>8</v>
      </c>
      <c r="C10572" s="54">
        <v>43466</v>
      </c>
      <c r="D10572" s="3" t="str">
        <f>YEAR(Datos_Consumo[[#This Row],[FECHA]])&amp;"-"&amp;MONTH(Datos_Consumo[[#This Row],[FECHA]])</f>
        <v>2019-1</v>
      </c>
    </row>
    <row r="10573" spans="1:4" x14ac:dyDescent="0.25">
      <c r="A10573" t="s">
        <v>3855</v>
      </c>
      <c r="B10573">
        <v>98</v>
      </c>
      <c r="C10573" s="54">
        <v>43313</v>
      </c>
      <c r="D10573" s="3" t="str">
        <f>YEAR(Datos_Consumo[[#This Row],[FECHA]])&amp;"-"&amp;MONTH(Datos_Consumo[[#This Row],[FECHA]])</f>
        <v>2018-8</v>
      </c>
    </row>
    <row r="10574" spans="1:4" x14ac:dyDescent="0.25">
      <c r="A10574" t="s">
        <v>3855</v>
      </c>
      <c r="B10574">
        <v>73</v>
      </c>
      <c r="C10574" s="54">
        <v>43344</v>
      </c>
      <c r="D10574" s="3" t="str">
        <f>YEAR(Datos_Consumo[[#This Row],[FECHA]])&amp;"-"&amp;MONTH(Datos_Consumo[[#This Row],[FECHA]])</f>
        <v>2018-9</v>
      </c>
    </row>
    <row r="10575" spans="1:4" x14ac:dyDescent="0.25">
      <c r="A10575" t="s">
        <v>3855</v>
      </c>
      <c r="B10575">
        <v>82</v>
      </c>
      <c r="C10575" s="54">
        <v>43374</v>
      </c>
      <c r="D10575" s="3" t="str">
        <f>YEAR(Datos_Consumo[[#This Row],[FECHA]])&amp;"-"&amp;MONTH(Datos_Consumo[[#This Row],[FECHA]])</f>
        <v>2018-10</v>
      </c>
    </row>
    <row r="10576" spans="1:4" x14ac:dyDescent="0.25">
      <c r="A10576" t="s">
        <v>3855</v>
      </c>
      <c r="B10576">
        <v>89</v>
      </c>
      <c r="C10576" s="54">
        <v>43405</v>
      </c>
      <c r="D10576" s="3" t="str">
        <f>YEAR(Datos_Consumo[[#This Row],[FECHA]])&amp;"-"&amp;MONTH(Datos_Consumo[[#This Row],[FECHA]])</f>
        <v>2018-11</v>
      </c>
    </row>
    <row r="10577" spans="1:4" x14ac:dyDescent="0.25">
      <c r="A10577" t="s">
        <v>3855</v>
      </c>
      <c r="B10577">
        <v>64</v>
      </c>
      <c r="C10577" s="54">
        <v>43435</v>
      </c>
      <c r="D10577" s="3" t="str">
        <f>YEAR(Datos_Consumo[[#This Row],[FECHA]])&amp;"-"&amp;MONTH(Datos_Consumo[[#This Row],[FECHA]])</f>
        <v>2018-12</v>
      </c>
    </row>
    <row r="10578" spans="1:4" x14ac:dyDescent="0.25">
      <c r="A10578" t="s">
        <v>3855</v>
      </c>
      <c r="B10578">
        <v>62</v>
      </c>
      <c r="C10578" s="54">
        <v>43466</v>
      </c>
      <c r="D10578" s="3" t="str">
        <f>YEAR(Datos_Consumo[[#This Row],[FECHA]])&amp;"-"&amp;MONTH(Datos_Consumo[[#This Row],[FECHA]])</f>
        <v>2019-1</v>
      </c>
    </row>
    <row r="10579" spans="1:4" x14ac:dyDescent="0.25">
      <c r="A10579" t="s">
        <v>3856</v>
      </c>
      <c r="B10579">
        <v>32</v>
      </c>
      <c r="C10579" s="54">
        <v>43313</v>
      </c>
      <c r="D10579" s="3" t="str">
        <f>YEAR(Datos_Consumo[[#This Row],[FECHA]])&amp;"-"&amp;MONTH(Datos_Consumo[[#This Row],[FECHA]])</f>
        <v>2018-8</v>
      </c>
    </row>
    <row r="10580" spans="1:4" x14ac:dyDescent="0.25">
      <c r="A10580" t="s">
        <v>3856</v>
      </c>
      <c r="B10580">
        <v>19</v>
      </c>
      <c r="C10580" s="54">
        <v>43344</v>
      </c>
      <c r="D10580" s="3" t="str">
        <f>YEAR(Datos_Consumo[[#This Row],[FECHA]])&amp;"-"&amp;MONTH(Datos_Consumo[[#This Row],[FECHA]])</f>
        <v>2018-9</v>
      </c>
    </row>
    <row r="10581" spans="1:4" x14ac:dyDescent="0.25">
      <c r="A10581" t="s">
        <v>3856</v>
      </c>
      <c r="B10581">
        <v>38</v>
      </c>
      <c r="C10581" s="54">
        <v>43374</v>
      </c>
      <c r="D10581" s="3" t="str">
        <f>YEAR(Datos_Consumo[[#This Row],[FECHA]])&amp;"-"&amp;MONTH(Datos_Consumo[[#This Row],[FECHA]])</f>
        <v>2018-10</v>
      </c>
    </row>
    <row r="10582" spans="1:4" x14ac:dyDescent="0.25">
      <c r="A10582" t="s">
        <v>3856</v>
      </c>
      <c r="B10582">
        <v>53</v>
      </c>
      <c r="C10582" s="54">
        <v>43405</v>
      </c>
      <c r="D10582" s="3" t="str">
        <f>YEAR(Datos_Consumo[[#This Row],[FECHA]])&amp;"-"&amp;MONTH(Datos_Consumo[[#This Row],[FECHA]])</f>
        <v>2018-11</v>
      </c>
    </row>
    <row r="10583" spans="1:4" x14ac:dyDescent="0.25">
      <c r="A10583" t="s">
        <v>3856</v>
      </c>
      <c r="B10583">
        <v>20</v>
      </c>
      <c r="C10583" s="54">
        <v>43435</v>
      </c>
      <c r="D10583" s="3" t="str">
        <f>YEAR(Datos_Consumo[[#This Row],[FECHA]])&amp;"-"&amp;MONTH(Datos_Consumo[[#This Row],[FECHA]])</f>
        <v>2018-12</v>
      </c>
    </row>
    <row r="10584" spans="1:4" x14ac:dyDescent="0.25">
      <c r="A10584" t="s">
        <v>3856</v>
      </c>
      <c r="B10584">
        <v>21</v>
      </c>
      <c r="C10584" s="54">
        <v>43466</v>
      </c>
      <c r="D10584" s="3" t="str">
        <f>YEAR(Datos_Consumo[[#This Row],[FECHA]])&amp;"-"&amp;MONTH(Datos_Consumo[[#This Row],[FECHA]])</f>
        <v>2019-1</v>
      </c>
    </row>
    <row r="10585" spans="1:4" x14ac:dyDescent="0.25">
      <c r="A10585" t="s">
        <v>3857</v>
      </c>
      <c r="B10585">
        <v>2</v>
      </c>
      <c r="C10585" s="54">
        <v>43313</v>
      </c>
      <c r="D10585" s="3" t="str">
        <f>YEAR(Datos_Consumo[[#This Row],[FECHA]])&amp;"-"&amp;MONTH(Datos_Consumo[[#This Row],[FECHA]])</f>
        <v>2018-8</v>
      </c>
    </row>
    <row r="10586" spans="1:4" x14ac:dyDescent="0.25">
      <c r="A10586" t="s">
        <v>3857</v>
      </c>
      <c r="B10586">
        <v>2</v>
      </c>
      <c r="C10586" s="54">
        <v>43374</v>
      </c>
      <c r="D10586" s="3" t="str">
        <f>YEAR(Datos_Consumo[[#This Row],[FECHA]])&amp;"-"&amp;MONTH(Datos_Consumo[[#This Row],[FECHA]])</f>
        <v>2018-10</v>
      </c>
    </row>
    <row r="10587" spans="1:4" x14ac:dyDescent="0.25">
      <c r="A10587" t="s">
        <v>3857</v>
      </c>
      <c r="B10587">
        <v>4</v>
      </c>
      <c r="C10587" s="54">
        <v>43405</v>
      </c>
      <c r="D10587" s="3" t="str">
        <f>YEAR(Datos_Consumo[[#This Row],[FECHA]])&amp;"-"&amp;MONTH(Datos_Consumo[[#This Row],[FECHA]])</f>
        <v>2018-11</v>
      </c>
    </row>
    <row r="10588" spans="1:4" x14ac:dyDescent="0.25">
      <c r="A10588" t="s">
        <v>3857</v>
      </c>
      <c r="B10588">
        <v>1</v>
      </c>
      <c r="C10588" s="54">
        <v>43435</v>
      </c>
      <c r="D10588" s="3" t="str">
        <f>YEAR(Datos_Consumo[[#This Row],[FECHA]])&amp;"-"&amp;MONTH(Datos_Consumo[[#This Row],[FECHA]])</f>
        <v>2018-12</v>
      </c>
    </row>
    <row r="10589" spans="1:4" x14ac:dyDescent="0.25">
      <c r="A10589" t="s">
        <v>3858</v>
      </c>
      <c r="B10589">
        <v>1</v>
      </c>
      <c r="C10589" s="54">
        <v>43405</v>
      </c>
      <c r="D10589" s="3" t="str">
        <f>YEAR(Datos_Consumo[[#This Row],[FECHA]])&amp;"-"&amp;MONTH(Datos_Consumo[[#This Row],[FECHA]])</f>
        <v>2018-11</v>
      </c>
    </row>
    <row r="10590" spans="1:4" x14ac:dyDescent="0.25">
      <c r="A10590" t="s">
        <v>3859</v>
      </c>
      <c r="B10590">
        <v>20</v>
      </c>
      <c r="C10590" s="54">
        <v>43313</v>
      </c>
      <c r="D10590" s="3" t="str">
        <f>YEAR(Datos_Consumo[[#This Row],[FECHA]])&amp;"-"&amp;MONTH(Datos_Consumo[[#This Row],[FECHA]])</f>
        <v>2018-8</v>
      </c>
    </row>
    <row r="10591" spans="1:4" x14ac:dyDescent="0.25">
      <c r="A10591" t="s">
        <v>3859</v>
      </c>
      <c r="B10591">
        <v>12</v>
      </c>
      <c r="C10591" s="54">
        <v>43344</v>
      </c>
      <c r="D10591" s="3" t="str">
        <f>YEAR(Datos_Consumo[[#This Row],[FECHA]])&amp;"-"&amp;MONTH(Datos_Consumo[[#This Row],[FECHA]])</f>
        <v>2018-9</v>
      </c>
    </row>
    <row r="10592" spans="1:4" x14ac:dyDescent="0.25">
      <c r="A10592" t="s">
        <v>3859</v>
      </c>
      <c r="B10592">
        <v>8</v>
      </c>
      <c r="C10592" s="54">
        <v>43374</v>
      </c>
      <c r="D10592" s="3" t="str">
        <f>YEAR(Datos_Consumo[[#This Row],[FECHA]])&amp;"-"&amp;MONTH(Datos_Consumo[[#This Row],[FECHA]])</f>
        <v>2018-10</v>
      </c>
    </row>
    <row r="10593" spans="1:4" x14ac:dyDescent="0.25">
      <c r="A10593" t="s">
        <v>3859</v>
      </c>
      <c r="B10593">
        <v>7</v>
      </c>
      <c r="C10593" s="54">
        <v>43435</v>
      </c>
      <c r="D10593" s="3" t="str">
        <f>YEAR(Datos_Consumo[[#This Row],[FECHA]])&amp;"-"&amp;MONTH(Datos_Consumo[[#This Row],[FECHA]])</f>
        <v>2018-12</v>
      </c>
    </row>
    <row r="10594" spans="1:4" x14ac:dyDescent="0.25">
      <c r="A10594" t="s">
        <v>3859</v>
      </c>
      <c r="B10594">
        <v>1</v>
      </c>
      <c r="C10594" s="54">
        <v>43466</v>
      </c>
      <c r="D10594" s="3" t="str">
        <f>YEAR(Datos_Consumo[[#This Row],[FECHA]])&amp;"-"&amp;MONTH(Datos_Consumo[[#This Row],[FECHA]])</f>
        <v>2019-1</v>
      </c>
    </row>
    <row r="10595" spans="1:4" x14ac:dyDescent="0.25">
      <c r="A10595" t="s">
        <v>3860</v>
      </c>
      <c r="B10595">
        <v>20</v>
      </c>
      <c r="C10595" s="54">
        <v>43313</v>
      </c>
      <c r="D10595" s="3" t="str">
        <f>YEAR(Datos_Consumo[[#This Row],[FECHA]])&amp;"-"&amp;MONTH(Datos_Consumo[[#This Row],[FECHA]])</f>
        <v>2018-8</v>
      </c>
    </row>
    <row r="10596" spans="1:4" x14ac:dyDescent="0.25">
      <c r="A10596" t="s">
        <v>3860</v>
      </c>
      <c r="B10596">
        <v>4</v>
      </c>
      <c r="C10596" s="54">
        <v>43344</v>
      </c>
      <c r="D10596" s="3" t="str">
        <f>YEAR(Datos_Consumo[[#This Row],[FECHA]])&amp;"-"&amp;MONTH(Datos_Consumo[[#This Row],[FECHA]])</f>
        <v>2018-9</v>
      </c>
    </row>
    <row r="10597" spans="1:4" x14ac:dyDescent="0.25">
      <c r="A10597" t="s">
        <v>3860</v>
      </c>
      <c r="B10597">
        <v>7</v>
      </c>
      <c r="C10597" s="54">
        <v>43435</v>
      </c>
      <c r="D10597" s="3" t="str">
        <f>YEAR(Datos_Consumo[[#This Row],[FECHA]])&amp;"-"&amp;MONTH(Datos_Consumo[[#This Row],[FECHA]])</f>
        <v>2018-12</v>
      </c>
    </row>
    <row r="10598" spans="1:4" x14ac:dyDescent="0.25">
      <c r="A10598" t="s">
        <v>3860</v>
      </c>
      <c r="B10598">
        <v>4</v>
      </c>
      <c r="C10598" s="54">
        <v>43466</v>
      </c>
      <c r="D10598" s="3" t="str">
        <f>YEAR(Datos_Consumo[[#This Row],[FECHA]])&amp;"-"&amp;MONTH(Datos_Consumo[[#This Row],[FECHA]])</f>
        <v>2019-1</v>
      </c>
    </row>
    <row r="10599" spans="1:4" x14ac:dyDescent="0.25">
      <c r="A10599" t="s">
        <v>3861</v>
      </c>
      <c r="B10599">
        <v>33</v>
      </c>
      <c r="C10599" s="54">
        <v>43313</v>
      </c>
      <c r="D10599" s="3" t="str">
        <f>YEAR(Datos_Consumo[[#This Row],[FECHA]])&amp;"-"&amp;MONTH(Datos_Consumo[[#This Row],[FECHA]])</f>
        <v>2018-8</v>
      </c>
    </row>
    <row r="10600" spans="1:4" x14ac:dyDescent="0.25">
      <c r="A10600" t="s">
        <v>3861</v>
      </c>
      <c r="B10600">
        <v>27</v>
      </c>
      <c r="C10600" s="54">
        <v>43344</v>
      </c>
      <c r="D10600" s="3" t="str">
        <f>YEAR(Datos_Consumo[[#This Row],[FECHA]])&amp;"-"&amp;MONTH(Datos_Consumo[[#This Row],[FECHA]])</f>
        <v>2018-9</v>
      </c>
    </row>
    <row r="10601" spans="1:4" x14ac:dyDescent="0.25">
      <c r="A10601" t="s">
        <v>3861</v>
      </c>
      <c r="B10601">
        <v>17</v>
      </c>
      <c r="C10601" s="54">
        <v>43374</v>
      </c>
      <c r="D10601" s="3" t="str">
        <f>YEAR(Datos_Consumo[[#This Row],[FECHA]])&amp;"-"&amp;MONTH(Datos_Consumo[[#This Row],[FECHA]])</f>
        <v>2018-10</v>
      </c>
    </row>
    <row r="10602" spans="1:4" x14ac:dyDescent="0.25">
      <c r="A10602" t="s">
        <v>3861</v>
      </c>
      <c r="B10602">
        <v>11</v>
      </c>
      <c r="C10602" s="54">
        <v>43405</v>
      </c>
      <c r="D10602" s="3" t="str">
        <f>YEAR(Datos_Consumo[[#This Row],[FECHA]])&amp;"-"&amp;MONTH(Datos_Consumo[[#This Row],[FECHA]])</f>
        <v>2018-11</v>
      </c>
    </row>
    <row r="10603" spans="1:4" x14ac:dyDescent="0.25">
      <c r="A10603" t="s">
        <v>3861</v>
      </c>
      <c r="B10603">
        <v>13</v>
      </c>
      <c r="C10603" s="54">
        <v>43435</v>
      </c>
      <c r="D10603" s="3" t="str">
        <f>YEAR(Datos_Consumo[[#This Row],[FECHA]])&amp;"-"&amp;MONTH(Datos_Consumo[[#This Row],[FECHA]])</f>
        <v>2018-12</v>
      </c>
    </row>
    <row r="10604" spans="1:4" x14ac:dyDescent="0.25">
      <c r="A10604" t="s">
        <v>3861</v>
      </c>
      <c r="B10604">
        <v>9</v>
      </c>
      <c r="C10604" s="54">
        <v>43466</v>
      </c>
      <c r="D10604" s="3" t="str">
        <f>YEAR(Datos_Consumo[[#This Row],[FECHA]])&amp;"-"&amp;MONTH(Datos_Consumo[[#This Row],[FECHA]])</f>
        <v>2019-1</v>
      </c>
    </row>
    <row r="10605" spans="1:4" x14ac:dyDescent="0.25">
      <c r="A10605" t="s">
        <v>3862</v>
      </c>
      <c r="B10605">
        <v>120</v>
      </c>
      <c r="C10605" s="54">
        <v>43313</v>
      </c>
      <c r="D10605" s="3" t="str">
        <f>YEAR(Datos_Consumo[[#This Row],[FECHA]])&amp;"-"&amp;MONTH(Datos_Consumo[[#This Row],[FECHA]])</f>
        <v>2018-8</v>
      </c>
    </row>
    <row r="10606" spans="1:4" x14ac:dyDescent="0.25">
      <c r="A10606" t="s">
        <v>3862</v>
      </c>
      <c r="B10606">
        <v>165</v>
      </c>
      <c r="C10606" s="54">
        <v>43344</v>
      </c>
      <c r="D10606" s="3" t="str">
        <f>YEAR(Datos_Consumo[[#This Row],[FECHA]])&amp;"-"&amp;MONTH(Datos_Consumo[[#This Row],[FECHA]])</f>
        <v>2018-9</v>
      </c>
    </row>
    <row r="10607" spans="1:4" x14ac:dyDescent="0.25">
      <c r="A10607" t="s">
        <v>3862</v>
      </c>
      <c r="B10607">
        <v>200</v>
      </c>
      <c r="C10607" s="54">
        <v>43374</v>
      </c>
      <c r="D10607" s="3" t="str">
        <f>YEAR(Datos_Consumo[[#This Row],[FECHA]])&amp;"-"&amp;MONTH(Datos_Consumo[[#This Row],[FECHA]])</f>
        <v>2018-10</v>
      </c>
    </row>
    <row r="10608" spans="1:4" x14ac:dyDescent="0.25">
      <c r="A10608" t="s">
        <v>3862</v>
      </c>
      <c r="B10608">
        <v>75</v>
      </c>
      <c r="C10608" s="54">
        <v>43405</v>
      </c>
      <c r="D10608" s="3" t="str">
        <f>YEAR(Datos_Consumo[[#This Row],[FECHA]])&amp;"-"&amp;MONTH(Datos_Consumo[[#This Row],[FECHA]])</f>
        <v>2018-11</v>
      </c>
    </row>
    <row r="10609" spans="1:4" x14ac:dyDescent="0.25">
      <c r="A10609" t="s">
        <v>3862</v>
      </c>
      <c r="B10609">
        <v>110</v>
      </c>
      <c r="C10609" s="54">
        <v>43435</v>
      </c>
      <c r="D10609" s="3" t="str">
        <f>YEAR(Datos_Consumo[[#This Row],[FECHA]])&amp;"-"&amp;MONTH(Datos_Consumo[[#This Row],[FECHA]])</f>
        <v>2018-12</v>
      </c>
    </row>
    <row r="10610" spans="1:4" x14ac:dyDescent="0.25">
      <c r="A10610" t="s">
        <v>3863</v>
      </c>
      <c r="B10610">
        <v>10</v>
      </c>
      <c r="C10610" s="54">
        <v>43344</v>
      </c>
      <c r="D10610" s="3" t="str">
        <f>YEAR(Datos_Consumo[[#This Row],[FECHA]])&amp;"-"&amp;MONTH(Datos_Consumo[[#This Row],[FECHA]])</f>
        <v>2018-9</v>
      </c>
    </row>
    <row r="10611" spans="1:4" x14ac:dyDescent="0.25">
      <c r="A10611" t="s">
        <v>3863</v>
      </c>
      <c r="B10611">
        <v>10</v>
      </c>
      <c r="C10611" s="54">
        <v>43374</v>
      </c>
      <c r="D10611" s="3" t="str">
        <f>YEAR(Datos_Consumo[[#This Row],[FECHA]])&amp;"-"&amp;MONTH(Datos_Consumo[[#This Row],[FECHA]])</f>
        <v>2018-10</v>
      </c>
    </row>
    <row r="10612" spans="1:4" x14ac:dyDescent="0.25">
      <c r="A10612" t="s">
        <v>3863</v>
      </c>
      <c r="B10612">
        <v>5</v>
      </c>
      <c r="C10612" s="54">
        <v>43405</v>
      </c>
      <c r="D10612" s="3" t="str">
        <f>YEAR(Datos_Consumo[[#This Row],[FECHA]])&amp;"-"&amp;MONTH(Datos_Consumo[[#This Row],[FECHA]])</f>
        <v>2018-11</v>
      </c>
    </row>
    <row r="10613" spans="1:4" x14ac:dyDescent="0.25">
      <c r="A10613" t="s">
        <v>3863</v>
      </c>
      <c r="B10613">
        <v>10</v>
      </c>
      <c r="C10613" s="54">
        <v>43466</v>
      </c>
      <c r="D10613" s="3" t="str">
        <f>YEAR(Datos_Consumo[[#This Row],[FECHA]])&amp;"-"&amp;MONTH(Datos_Consumo[[#This Row],[FECHA]])</f>
        <v>2019-1</v>
      </c>
    </row>
    <row r="10614" spans="1:4" x14ac:dyDescent="0.25">
      <c r="A10614" t="s">
        <v>3864</v>
      </c>
      <c r="B10614">
        <v>11</v>
      </c>
      <c r="C10614" s="54">
        <v>43435</v>
      </c>
      <c r="D10614" s="3" t="str">
        <f>YEAR(Datos_Consumo[[#This Row],[FECHA]])&amp;"-"&amp;MONTH(Datos_Consumo[[#This Row],[FECHA]])</f>
        <v>2018-12</v>
      </c>
    </row>
    <row r="10615" spans="1:4" x14ac:dyDescent="0.25">
      <c r="A10615" t="s">
        <v>3864</v>
      </c>
      <c r="B10615">
        <v>2</v>
      </c>
      <c r="C10615" s="54">
        <v>43466</v>
      </c>
      <c r="D10615" s="3" t="str">
        <f>YEAR(Datos_Consumo[[#This Row],[FECHA]])&amp;"-"&amp;MONTH(Datos_Consumo[[#This Row],[FECHA]])</f>
        <v>2019-1</v>
      </c>
    </row>
    <row r="10616" spans="1:4" x14ac:dyDescent="0.25">
      <c r="A10616" t="s">
        <v>3865</v>
      </c>
      <c r="B10616">
        <v>7</v>
      </c>
      <c r="C10616" s="54">
        <v>43313</v>
      </c>
      <c r="D10616" s="3" t="str">
        <f>YEAR(Datos_Consumo[[#This Row],[FECHA]])&amp;"-"&amp;MONTH(Datos_Consumo[[#This Row],[FECHA]])</f>
        <v>2018-8</v>
      </c>
    </row>
    <row r="10617" spans="1:4" x14ac:dyDescent="0.25">
      <c r="A10617" t="s">
        <v>3865</v>
      </c>
      <c r="B10617">
        <v>4</v>
      </c>
      <c r="C10617" s="54">
        <v>43344</v>
      </c>
      <c r="D10617" s="3" t="str">
        <f>YEAR(Datos_Consumo[[#This Row],[FECHA]])&amp;"-"&amp;MONTH(Datos_Consumo[[#This Row],[FECHA]])</f>
        <v>2018-9</v>
      </c>
    </row>
    <row r="10618" spans="1:4" x14ac:dyDescent="0.25">
      <c r="A10618" t="s">
        <v>3865</v>
      </c>
      <c r="B10618">
        <v>8</v>
      </c>
      <c r="C10618" s="54">
        <v>43374</v>
      </c>
      <c r="D10618" s="3" t="str">
        <f>YEAR(Datos_Consumo[[#This Row],[FECHA]])&amp;"-"&amp;MONTH(Datos_Consumo[[#This Row],[FECHA]])</f>
        <v>2018-10</v>
      </c>
    </row>
    <row r="10619" spans="1:4" x14ac:dyDescent="0.25">
      <c r="A10619" t="s">
        <v>3865</v>
      </c>
      <c r="B10619">
        <v>11</v>
      </c>
      <c r="C10619" s="54">
        <v>43405</v>
      </c>
      <c r="D10619" s="3" t="str">
        <f>YEAR(Datos_Consumo[[#This Row],[FECHA]])&amp;"-"&amp;MONTH(Datos_Consumo[[#This Row],[FECHA]])</f>
        <v>2018-11</v>
      </c>
    </row>
    <row r="10620" spans="1:4" x14ac:dyDescent="0.25">
      <c r="A10620" t="s">
        <v>3866</v>
      </c>
      <c r="B10620">
        <v>1</v>
      </c>
      <c r="C10620" s="54">
        <v>43313</v>
      </c>
      <c r="D10620" s="3" t="str">
        <f>YEAR(Datos_Consumo[[#This Row],[FECHA]])&amp;"-"&amp;MONTH(Datos_Consumo[[#This Row],[FECHA]])</f>
        <v>2018-8</v>
      </c>
    </row>
    <row r="10621" spans="1:4" x14ac:dyDescent="0.25">
      <c r="A10621" t="s">
        <v>3866</v>
      </c>
      <c r="B10621">
        <v>3</v>
      </c>
      <c r="C10621" s="54">
        <v>43344</v>
      </c>
      <c r="D10621" s="3" t="str">
        <f>YEAR(Datos_Consumo[[#This Row],[FECHA]])&amp;"-"&amp;MONTH(Datos_Consumo[[#This Row],[FECHA]])</f>
        <v>2018-9</v>
      </c>
    </row>
    <row r="10622" spans="1:4" x14ac:dyDescent="0.25">
      <c r="A10622" t="s">
        <v>3866</v>
      </c>
      <c r="B10622">
        <v>1</v>
      </c>
      <c r="C10622" s="54">
        <v>43435</v>
      </c>
      <c r="D10622" s="3" t="str">
        <f>YEAR(Datos_Consumo[[#This Row],[FECHA]])&amp;"-"&amp;MONTH(Datos_Consumo[[#This Row],[FECHA]])</f>
        <v>2018-12</v>
      </c>
    </row>
    <row r="10623" spans="1:4" x14ac:dyDescent="0.25">
      <c r="A10623" t="s">
        <v>3867</v>
      </c>
      <c r="B10623">
        <v>14</v>
      </c>
      <c r="C10623" s="54">
        <v>43313</v>
      </c>
      <c r="D10623" s="3" t="str">
        <f>YEAR(Datos_Consumo[[#This Row],[FECHA]])&amp;"-"&amp;MONTH(Datos_Consumo[[#This Row],[FECHA]])</f>
        <v>2018-8</v>
      </c>
    </row>
    <row r="10624" spans="1:4" x14ac:dyDescent="0.25">
      <c r="A10624" t="s">
        <v>3867</v>
      </c>
      <c r="B10624">
        <v>2</v>
      </c>
      <c r="C10624" s="54">
        <v>43344</v>
      </c>
      <c r="D10624" s="3" t="str">
        <f>YEAR(Datos_Consumo[[#This Row],[FECHA]])&amp;"-"&amp;MONTH(Datos_Consumo[[#This Row],[FECHA]])</f>
        <v>2018-9</v>
      </c>
    </row>
    <row r="10625" spans="1:4" x14ac:dyDescent="0.25">
      <c r="A10625" t="s">
        <v>3867</v>
      </c>
      <c r="B10625">
        <v>11</v>
      </c>
      <c r="C10625" s="54">
        <v>43374</v>
      </c>
      <c r="D10625" s="3" t="str">
        <f>YEAR(Datos_Consumo[[#This Row],[FECHA]])&amp;"-"&amp;MONTH(Datos_Consumo[[#This Row],[FECHA]])</f>
        <v>2018-10</v>
      </c>
    </row>
    <row r="10626" spans="1:4" x14ac:dyDescent="0.25">
      <c r="A10626" t="s">
        <v>3867</v>
      </c>
      <c r="B10626">
        <v>15</v>
      </c>
      <c r="C10626" s="54">
        <v>43405</v>
      </c>
      <c r="D10626" s="3" t="str">
        <f>YEAR(Datos_Consumo[[#This Row],[FECHA]])&amp;"-"&amp;MONTH(Datos_Consumo[[#This Row],[FECHA]])</f>
        <v>2018-11</v>
      </c>
    </row>
    <row r="10627" spans="1:4" x14ac:dyDescent="0.25">
      <c r="A10627" t="s">
        <v>3867</v>
      </c>
      <c r="B10627">
        <v>4</v>
      </c>
      <c r="C10627" s="54">
        <v>43435</v>
      </c>
      <c r="D10627" s="3" t="str">
        <f>YEAR(Datos_Consumo[[#This Row],[FECHA]])&amp;"-"&amp;MONTH(Datos_Consumo[[#This Row],[FECHA]])</f>
        <v>2018-12</v>
      </c>
    </row>
    <row r="10628" spans="1:4" x14ac:dyDescent="0.25">
      <c r="A10628" t="s">
        <v>3867</v>
      </c>
      <c r="B10628">
        <v>2</v>
      </c>
      <c r="C10628" s="54">
        <v>43466</v>
      </c>
      <c r="D10628" s="3" t="str">
        <f>YEAR(Datos_Consumo[[#This Row],[FECHA]])&amp;"-"&amp;MONTH(Datos_Consumo[[#This Row],[FECHA]])</f>
        <v>2019-1</v>
      </c>
    </row>
    <row r="10629" spans="1:4" x14ac:dyDescent="0.25">
      <c r="A10629" t="s">
        <v>3868</v>
      </c>
      <c r="B10629">
        <v>50</v>
      </c>
      <c r="C10629" s="54">
        <v>43313</v>
      </c>
      <c r="D10629" s="3" t="str">
        <f>YEAR(Datos_Consumo[[#This Row],[FECHA]])&amp;"-"&amp;MONTH(Datos_Consumo[[#This Row],[FECHA]])</f>
        <v>2018-8</v>
      </c>
    </row>
    <row r="10630" spans="1:4" x14ac:dyDescent="0.25">
      <c r="A10630" t="s">
        <v>3868</v>
      </c>
      <c r="B10630">
        <v>50</v>
      </c>
      <c r="C10630" s="54">
        <v>43344</v>
      </c>
      <c r="D10630" s="3" t="str">
        <f>YEAR(Datos_Consumo[[#This Row],[FECHA]])&amp;"-"&amp;MONTH(Datos_Consumo[[#This Row],[FECHA]])</f>
        <v>2018-9</v>
      </c>
    </row>
    <row r="10631" spans="1:4" x14ac:dyDescent="0.25">
      <c r="A10631" t="s">
        <v>3868</v>
      </c>
      <c r="B10631">
        <v>65</v>
      </c>
      <c r="C10631" s="54">
        <v>43405</v>
      </c>
      <c r="D10631" s="3" t="str">
        <f>YEAR(Datos_Consumo[[#This Row],[FECHA]])&amp;"-"&amp;MONTH(Datos_Consumo[[#This Row],[FECHA]])</f>
        <v>2018-11</v>
      </c>
    </row>
    <row r="10632" spans="1:4" x14ac:dyDescent="0.25">
      <c r="A10632" t="s">
        <v>3868</v>
      </c>
      <c r="B10632">
        <v>10</v>
      </c>
      <c r="C10632" s="54">
        <v>43435</v>
      </c>
      <c r="D10632" s="3" t="str">
        <f>YEAR(Datos_Consumo[[#This Row],[FECHA]])&amp;"-"&amp;MONTH(Datos_Consumo[[#This Row],[FECHA]])</f>
        <v>2018-12</v>
      </c>
    </row>
    <row r="10633" spans="1:4" x14ac:dyDescent="0.25">
      <c r="A10633" t="s">
        <v>3868</v>
      </c>
      <c r="B10633">
        <v>13</v>
      </c>
      <c r="C10633" s="54">
        <v>43466</v>
      </c>
      <c r="D10633" s="3" t="str">
        <f>YEAR(Datos_Consumo[[#This Row],[FECHA]])&amp;"-"&amp;MONTH(Datos_Consumo[[#This Row],[FECHA]])</f>
        <v>2019-1</v>
      </c>
    </row>
    <row r="10634" spans="1:4" x14ac:dyDescent="0.25">
      <c r="A10634" t="s">
        <v>3869</v>
      </c>
      <c r="B10634">
        <v>51</v>
      </c>
      <c r="C10634" s="54">
        <v>43313</v>
      </c>
      <c r="D10634" s="3" t="str">
        <f>YEAR(Datos_Consumo[[#This Row],[FECHA]])&amp;"-"&amp;MONTH(Datos_Consumo[[#This Row],[FECHA]])</f>
        <v>2018-8</v>
      </c>
    </row>
    <row r="10635" spans="1:4" x14ac:dyDescent="0.25">
      <c r="A10635" t="s">
        <v>3869</v>
      </c>
      <c r="B10635">
        <v>35</v>
      </c>
      <c r="C10635" s="54">
        <v>43344</v>
      </c>
      <c r="D10635" s="3" t="str">
        <f>YEAR(Datos_Consumo[[#This Row],[FECHA]])&amp;"-"&amp;MONTH(Datos_Consumo[[#This Row],[FECHA]])</f>
        <v>2018-9</v>
      </c>
    </row>
    <row r="10636" spans="1:4" x14ac:dyDescent="0.25">
      <c r="A10636" t="s">
        <v>3869</v>
      </c>
      <c r="B10636">
        <v>37</v>
      </c>
      <c r="C10636" s="54">
        <v>43374</v>
      </c>
      <c r="D10636" s="3" t="str">
        <f>YEAR(Datos_Consumo[[#This Row],[FECHA]])&amp;"-"&amp;MONTH(Datos_Consumo[[#This Row],[FECHA]])</f>
        <v>2018-10</v>
      </c>
    </row>
    <row r="10637" spans="1:4" x14ac:dyDescent="0.25">
      <c r="A10637" t="s">
        <v>3869</v>
      </c>
      <c r="B10637">
        <v>58</v>
      </c>
      <c r="C10637" s="54">
        <v>43405</v>
      </c>
      <c r="D10637" s="3" t="str">
        <f>YEAR(Datos_Consumo[[#This Row],[FECHA]])&amp;"-"&amp;MONTH(Datos_Consumo[[#This Row],[FECHA]])</f>
        <v>2018-11</v>
      </c>
    </row>
    <row r="10638" spans="1:4" x14ac:dyDescent="0.25">
      <c r="A10638" t="s">
        <v>3869</v>
      </c>
      <c r="B10638">
        <v>31</v>
      </c>
      <c r="C10638" s="54">
        <v>43435</v>
      </c>
      <c r="D10638" s="3" t="str">
        <f>YEAR(Datos_Consumo[[#This Row],[FECHA]])&amp;"-"&amp;MONTH(Datos_Consumo[[#This Row],[FECHA]])</f>
        <v>2018-12</v>
      </c>
    </row>
    <row r="10639" spans="1:4" x14ac:dyDescent="0.25">
      <c r="A10639" t="s">
        <v>3869</v>
      </c>
      <c r="B10639">
        <v>18</v>
      </c>
      <c r="C10639" s="54">
        <v>43466</v>
      </c>
      <c r="D10639" s="3" t="str">
        <f>YEAR(Datos_Consumo[[#This Row],[FECHA]])&amp;"-"&amp;MONTH(Datos_Consumo[[#This Row],[FECHA]])</f>
        <v>2019-1</v>
      </c>
    </row>
    <row r="10640" spans="1:4" x14ac:dyDescent="0.25">
      <c r="A10640" t="s">
        <v>3870</v>
      </c>
      <c r="B10640">
        <v>49</v>
      </c>
      <c r="C10640" s="54">
        <v>43313</v>
      </c>
      <c r="D10640" s="3" t="str">
        <f>YEAR(Datos_Consumo[[#This Row],[FECHA]])&amp;"-"&amp;MONTH(Datos_Consumo[[#This Row],[FECHA]])</f>
        <v>2018-8</v>
      </c>
    </row>
    <row r="10641" spans="1:4" x14ac:dyDescent="0.25">
      <c r="A10641" t="s">
        <v>3870</v>
      </c>
      <c r="B10641">
        <v>36</v>
      </c>
      <c r="C10641" s="54">
        <v>43344</v>
      </c>
      <c r="D10641" s="3" t="str">
        <f>YEAR(Datos_Consumo[[#This Row],[FECHA]])&amp;"-"&amp;MONTH(Datos_Consumo[[#This Row],[FECHA]])</f>
        <v>2018-9</v>
      </c>
    </row>
    <row r="10642" spans="1:4" x14ac:dyDescent="0.25">
      <c r="A10642" t="s">
        <v>3870</v>
      </c>
      <c r="B10642">
        <v>44</v>
      </c>
      <c r="C10642" s="54">
        <v>43374</v>
      </c>
      <c r="D10642" s="3" t="str">
        <f>YEAR(Datos_Consumo[[#This Row],[FECHA]])&amp;"-"&amp;MONTH(Datos_Consumo[[#This Row],[FECHA]])</f>
        <v>2018-10</v>
      </c>
    </row>
    <row r="10643" spans="1:4" x14ac:dyDescent="0.25">
      <c r="A10643" t="s">
        <v>3870</v>
      </c>
      <c r="B10643">
        <v>14</v>
      </c>
      <c r="C10643" s="54">
        <v>43405</v>
      </c>
      <c r="D10643" s="3" t="str">
        <f>YEAR(Datos_Consumo[[#This Row],[FECHA]])&amp;"-"&amp;MONTH(Datos_Consumo[[#This Row],[FECHA]])</f>
        <v>2018-11</v>
      </c>
    </row>
    <row r="10644" spans="1:4" x14ac:dyDescent="0.25">
      <c r="A10644" t="s">
        <v>3870</v>
      </c>
      <c r="B10644">
        <v>7</v>
      </c>
      <c r="C10644" s="54">
        <v>43435</v>
      </c>
      <c r="D10644" s="3" t="str">
        <f>YEAR(Datos_Consumo[[#This Row],[FECHA]])&amp;"-"&amp;MONTH(Datos_Consumo[[#This Row],[FECHA]])</f>
        <v>2018-12</v>
      </c>
    </row>
    <row r="10645" spans="1:4" x14ac:dyDescent="0.25">
      <c r="A10645" t="s">
        <v>3870</v>
      </c>
      <c r="B10645">
        <v>31</v>
      </c>
      <c r="C10645" s="54">
        <v>43466</v>
      </c>
      <c r="D10645" s="3" t="str">
        <f>YEAR(Datos_Consumo[[#This Row],[FECHA]])&amp;"-"&amp;MONTH(Datos_Consumo[[#This Row],[FECHA]])</f>
        <v>2019-1</v>
      </c>
    </row>
    <row r="10646" spans="1:4" x14ac:dyDescent="0.25">
      <c r="A10646" t="s">
        <v>3871</v>
      </c>
      <c r="B10646">
        <v>5</v>
      </c>
      <c r="C10646" s="54">
        <v>43344</v>
      </c>
      <c r="D10646" s="3" t="str">
        <f>YEAR(Datos_Consumo[[#This Row],[FECHA]])&amp;"-"&amp;MONTH(Datos_Consumo[[#This Row],[FECHA]])</f>
        <v>2018-9</v>
      </c>
    </row>
    <row r="10647" spans="1:4" x14ac:dyDescent="0.25">
      <c r="A10647" t="s">
        <v>3871</v>
      </c>
      <c r="B10647">
        <v>9</v>
      </c>
      <c r="C10647" s="54">
        <v>43374</v>
      </c>
      <c r="D10647" s="3" t="str">
        <f>YEAR(Datos_Consumo[[#This Row],[FECHA]])&amp;"-"&amp;MONTH(Datos_Consumo[[#This Row],[FECHA]])</f>
        <v>2018-10</v>
      </c>
    </row>
    <row r="10648" spans="1:4" x14ac:dyDescent="0.25">
      <c r="A10648" t="s">
        <v>3871</v>
      </c>
      <c r="B10648">
        <v>15</v>
      </c>
      <c r="C10648" s="54">
        <v>43405</v>
      </c>
      <c r="D10648" s="3" t="str">
        <f>YEAR(Datos_Consumo[[#This Row],[FECHA]])&amp;"-"&amp;MONTH(Datos_Consumo[[#This Row],[FECHA]])</f>
        <v>2018-11</v>
      </c>
    </row>
    <row r="10649" spans="1:4" x14ac:dyDescent="0.25">
      <c r="A10649" t="s">
        <v>3871</v>
      </c>
      <c r="B10649">
        <v>7</v>
      </c>
      <c r="C10649" s="54">
        <v>43435</v>
      </c>
      <c r="D10649" s="3" t="str">
        <f>YEAR(Datos_Consumo[[#This Row],[FECHA]])&amp;"-"&amp;MONTH(Datos_Consumo[[#This Row],[FECHA]])</f>
        <v>2018-12</v>
      </c>
    </row>
    <row r="10650" spans="1:4" x14ac:dyDescent="0.25">
      <c r="A10650" t="s">
        <v>3871</v>
      </c>
      <c r="B10650">
        <v>1</v>
      </c>
      <c r="C10650" s="54">
        <v>43466</v>
      </c>
      <c r="D10650" s="3" t="str">
        <f>YEAR(Datos_Consumo[[#This Row],[FECHA]])&amp;"-"&amp;MONTH(Datos_Consumo[[#This Row],[FECHA]])</f>
        <v>2019-1</v>
      </c>
    </row>
    <row r="10651" spans="1:4" x14ac:dyDescent="0.25">
      <c r="A10651" t="s">
        <v>3872</v>
      </c>
      <c r="B10651">
        <v>19</v>
      </c>
      <c r="C10651" s="54">
        <v>43313</v>
      </c>
      <c r="D10651" s="3" t="str">
        <f>YEAR(Datos_Consumo[[#This Row],[FECHA]])&amp;"-"&amp;MONTH(Datos_Consumo[[#This Row],[FECHA]])</f>
        <v>2018-8</v>
      </c>
    </row>
    <row r="10652" spans="1:4" x14ac:dyDescent="0.25">
      <c r="A10652" t="s">
        <v>3872</v>
      </c>
      <c r="B10652">
        <v>9</v>
      </c>
      <c r="C10652" s="54">
        <v>43344</v>
      </c>
      <c r="D10652" s="3" t="str">
        <f>YEAR(Datos_Consumo[[#This Row],[FECHA]])&amp;"-"&amp;MONTH(Datos_Consumo[[#This Row],[FECHA]])</f>
        <v>2018-9</v>
      </c>
    </row>
    <row r="10653" spans="1:4" x14ac:dyDescent="0.25">
      <c r="A10653" t="s">
        <v>3872</v>
      </c>
      <c r="B10653">
        <v>14</v>
      </c>
      <c r="C10653" s="54">
        <v>43374</v>
      </c>
      <c r="D10653" s="3" t="str">
        <f>YEAR(Datos_Consumo[[#This Row],[FECHA]])&amp;"-"&amp;MONTH(Datos_Consumo[[#This Row],[FECHA]])</f>
        <v>2018-10</v>
      </c>
    </row>
    <row r="10654" spans="1:4" x14ac:dyDescent="0.25">
      <c r="A10654" t="s">
        <v>3872</v>
      </c>
      <c r="B10654">
        <v>7</v>
      </c>
      <c r="C10654" s="54">
        <v>43405</v>
      </c>
      <c r="D10654" s="3" t="str">
        <f>YEAR(Datos_Consumo[[#This Row],[FECHA]])&amp;"-"&amp;MONTH(Datos_Consumo[[#This Row],[FECHA]])</f>
        <v>2018-11</v>
      </c>
    </row>
    <row r="10655" spans="1:4" x14ac:dyDescent="0.25">
      <c r="A10655" t="s">
        <v>3872</v>
      </c>
      <c r="B10655">
        <v>5</v>
      </c>
      <c r="C10655" s="54">
        <v>43435</v>
      </c>
      <c r="D10655" s="3" t="str">
        <f>YEAR(Datos_Consumo[[#This Row],[FECHA]])&amp;"-"&amp;MONTH(Datos_Consumo[[#This Row],[FECHA]])</f>
        <v>2018-12</v>
      </c>
    </row>
    <row r="10656" spans="1:4" x14ac:dyDescent="0.25">
      <c r="A10656" t="s">
        <v>3872</v>
      </c>
      <c r="B10656">
        <v>1</v>
      </c>
      <c r="C10656" s="54">
        <v>43466</v>
      </c>
      <c r="D10656" s="3" t="str">
        <f>YEAR(Datos_Consumo[[#This Row],[FECHA]])&amp;"-"&amp;MONTH(Datos_Consumo[[#This Row],[FECHA]])</f>
        <v>2019-1</v>
      </c>
    </row>
    <row r="10657" spans="1:4" x14ac:dyDescent="0.25">
      <c r="A10657" t="s">
        <v>3873</v>
      </c>
      <c r="B10657">
        <v>93</v>
      </c>
      <c r="C10657" s="54">
        <v>43313</v>
      </c>
      <c r="D10657" s="3" t="str">
        <f>YEAR(Datos_Consumo[[#This Row],[FECHA]])&amp;"-"&amp;MONTH(Datos_Consumo[[#This Row],[FECHA]])</f>
        <v>2018-8</v>
      </c>
    </row>
    <row r="10658" spans="1:4" x14ac:dyDescent="0.25">
      <c r="A10658" t="s">
        <v>3873</v>
      </c>
      <c r="B10658">
        <v>14</v>
      </c>
      <c r="C10658" s="54">
        <v>43344</v>
      </c>
      <c r="D10658" s="3" t="str">
        <f>YEAR(Datos_Consumo[[#This Row],[FECHA]])&amp;"-"&amp;MONTH(Datos_Consumo[[#This Row],[FECHA]])</f>
        <v>2018-9</v>
      </c>
    </row>
    <row r="10659" spans="1:4" x14ac:dyDescent="0.25">
      <c r="A10659" t="s">
        <v>3874</v>
      </c>
      <c r="B10659">
        <v>28</v>
      </c>
      <c r="C10659" s="54">
        <v>43313</v>
      </c>
      <c r="D10659" s="3" t="str">
        <f>YEAR(Datos_Consumo[[#This Row],[FECHA]])&amp;"-"&amp;MONTH(Datos_Consumo[[#This Row],[FECHA]])</f>
        <v>2018-8</v>
      </c>
    </row>
    <row r="10660" spans="1:4" x14ac:dyDescent="0.25">
      <c r="A10660" t="s">
        <v>3874</v>
      </c>
      <c r="B10660">
        <v>5</v>
      </c>
      <c r="C10660" s="54">
        <v>43344</v>
      </c>
      <c r="D10660" s="3" t="str">
        <f>YEAR(Datos_Consumo[[#This Row],[FECHA]])&amp;"-"&amp;MONTH(Datos_Consumo[[#This Row],[FECHA]])</f>
        <v>2018-9</v>
      </c>
    </row>
    <row r="10661" spans="1:4" x14ac:dyDescent="0.25">
      <c r="A10661" t="s">
        <v>3874</v>
      </c>
      <c r="B10661">
        <v>6</v>
      </c>
      <c r="C10661" s="54">
        <v>43466</v>
      </c>
      <c r="D10661" s="3" t="str">
        <f>YEAR(Datos_Consumo[[#This Row],[FECHA]])&amp;"-"&amp;MONTH(Datos_Consumo[[#This Row],[FECHA]])</f>
        <v>2019-1</v>
      </c>
    </row>
    <row r="10662" spans="1:4" x14ac:dyDescent="0.25">
      <c r="A10662" t="s">
        <v>3875</v>
      </c>
      <c r="B10662">
        <v>15</v>
      </c>
      <c r="C10662" s="54">
        <v>43313</v>
      </c>
      <c r="D10662" s="3" t="str">
        <f>YEAR(Datos_Consumo[[#This Row],[FECHA]])&amp;"-"&amp;MONTH(Datos_Consumo[[#This Row],[FECHA]])</f>
        <v>2018-8</v>
      </c>
    </row>
    <row r="10663" spans="1:4" x14ac:dyDescent="0.25">
      <c r="A10663" t="s">
        <v>3875</v>
      </c>
      <c r="B10663">
        <v>8</v>
      </c>
      <c r="C10663" s="54">
        <v>43344</v>
      </c>
      <c r="D10663" s="3" t="str">
        <f>YEAR(Datos_Consumo[[#This Row],[FECHA]])&amp;"-"&amp;MONTH(Datos_Consumo[[#This Row],[FECHA]])</f>
        <v>2018-9</v>
      </c>
    </row>
    <row r="10664" spans="1:4" x14ac:dyDescent="0.25">
      <c r="A10664" t="s">
        <v>3875</v>
      </c>
      <c r="B10664">
        <v>12</v>
      </c>
      <c r="C10664" s="54">
        <v>43374</v>
      </c>
      <c r="D10664" s="3" t="str">
        <f>YEAR(Datos_Consumo[[#This Row],[FECHA]])&amp;"-"&amp;MONTH(Datos_Consumo[[#This Row],[FECHA]])</f>
        <v>2018-10</v>
      </c>
    </row>
    <row r="10665" spans="1:4" x14ac:dyDescent="0.25">
      <c r="A10665" t="s">
        <v>3875</v>
      </c>
      <c r="B10665">
        <v>12</v>
      </c>
      <c r="C10665" s="54">
        <v>43405</v>
      </c>
      <c r="D10665" s="3" t="str">
        <f>YEAR(Datos_Consumo[[#This Row],[FECHA]])&amp;"-"&amp;MONTH(Datos_Consumo[[#This Row],[FECHA]])</f>
        <v>2018-11</v>
      </c>
    </row>
    <row r="10666" spans="1:4" x14ac:dyDescent="0.25">
      <c r="A10666" t="s">
        <v>3875</v>
      </c>
      <c r="B10666">
        <v>4</v>
      </c>
      <c r="C10666" s="54">
        <v>43435</v>
      </c>
      <c r="D10666" s="3" t="str">
        <f>YEAR(Datos_Consumo[[#This Row],[FECHA]])&amp;"-"&amp;MONTH(Datos_Consumo[[#This Row],[FECHA]])</f>
        <v>2018-12</v>
      </c>
    </row>
    <row r="10667" spans="1:4" x14ac:dyDescent="0.25">
      <c r="A10667" t="s">
        <v>3876</v>
      </c>
      <c r="B10667">
        <v>40</v>
      </c>
      <c r="C10667" s="54">
        <v>43313</v>
      </c>
      <c r="D10667" s="3" t="str">
        <f>YEAR(Datos_Consumo[[#This Row],[FECHA]])&amp;"-"&amp;MONTH(Datos_Consumo[[#This Row],[FECHA]])</f>
        <v>2018-8</v>
      </c>
    </row>
    <row r="10668" spans="1:4" x14ac:dyDescent="0.25">
      <c r="A10668" t="s">
        <v>3876</v>
      </c>
      <c r="B10668">
        <v>24</v>
      </c>
      <c r="C10668" s="54">
        <v>43344</v>
      </c>
      <c r="D10668" s="3" t="str">
        <f>YEAR(Datos_Consumo[[#This Row],[FECHA]])&amp;"-"&amp;MONTH(Datos_Consumo[[#This Row],[FECHA]])</f>
        <v>2018-9</v>
      </c>
    </row>
    <row r="10669" spans="1:4" x14ac:dyDescent="0.25">
      <c r="A10669" t="s">
        <v>3876</v>
      </c>
      <c r="B10669">
        <v>45</v>
      </c>
      <c r="C10669" s="54">
        <v>43374</v>
      </c>
      <c r="D10669" s="3" t="str">
        <f>YEAR(Datos_Consumo[[#This Row],[FECHA]])&amp;"-"&amp;MONTH(Datos_Consumo[[#This Row],[FECHA]])</f>
        <v>2018-10</v>
      </c>
    </row>
    <row r="10670" spans="1:4" x14ac:dyDescent="0.25">
      <c r="A10670" t="s">
        <v>3876</v>
      </c>
      <c r="B10670">
        <v>8</v>
      </c>
      <c r="C10670" s="54">
        <v>43405</v>
      </c>
      <c r="D10670" s="3" t="str">
        <f>YEAR(Datos_Consumo[[#This Row],[FECHA]])&amp;"-"&amp;MONTH(Datos_Consumo[[#This Row],[FECHA]])</f>
        <v>2018-11</v>
      </c>
    </row>
    <row r="10671" spans="1:4" x14ac:dyDescent="0.25">
      <c r="A10671" t="s">
        <v>3876</v>
      </c>
      <c r="B10671">
        <v>3</v>
      </c>
      <c r="C10671" s="54">
        <v>43435</v>
      </c>
      <c r="D10671" s="3" t="str">
        <f>YEAR(Datos_Consumo[[#This Row],[FECHA]])&amp;"-"&amp;MONTH(Datos_Consumo[[#This Row],[FECHA]])</f>
        <v>2018-12</v>
      </c>
    </row>
    <row r="10672" spans="1:4" x14ac:dyDescent="0.25">
      <c r="A10672" t="s">
        <v>3877</v>
      </c>
      <c r="B10672">
        <v>28</v>
      </c>
      <c r="C10672" s="54">
        <v>43313</v>
      </c>
      <c r="D10672" s="3" t="str">
        <f>YEAR(Datos_Consumo[[#This Row],[FECHA]])&amp;"-"&amp;MONTH(Datos_Consumo[[#This Row],[FECHA]])</f>
        <v>2018-8</v>
      </c>
    </row>
    <row r="10673" spans="1:4" x14ac:dyDescent="0.25">
      <c r="A10673" t="s">
        <v>3877</v>
      </c>
      <c r="B10673">
        <v>12</v>
      </c>
      <c r="C10673" s="54">
        <v>43344</v>
      </c>
      <c r="D10673" s="3" t="str">
        <f>YEAR(Datos_Consumo[[#This Row],[FECHA]])&amp;"-"&amp;MONTH(Datos_Consumo[[#This Row],[FECHA]])</f>
        <v>2018-9</v>
      </c>
    </row>
    <row r="10674" spans="1:4" x14ac:dyDescent="0.25">
      <c r="A10674" t="s">
        <v>3877</v>
      </c>
      <c r="B10674">
        <v>58</v>
      </c>
      <c r="C10674" s="54">
        <v>43374</v>
      </c>
      <c r="D10674" s="3" t="str">
        <f>YEAR(Datos_Consumo[[#This Row],[FECHA]])&amp;"-"&amp;MONTH(Datos_Consumo[[#This Row],[FECHA]])</f>
        <v>2018-10</v>
      </c>
    </row>
    <row r="10675" spans="1:4" x14ac:dyDescent="0.25">
      <c r="A10675" t="s">
        <v>3877</v>
      </c>
      <c r="B10675">
        <v>41</v>
      </c>
      <c r="C10675" s="54">
        <v>43405</v>
      </c>
      <c r="D10675" s="3" t="str">
        <f>YEAR(Datos_Consumo[[#This Row],[FECHA]])&amp;"-"&amp;MONTH(Datos_Consumo[[#This Row],[FECHA]])</f>
        <v>2018-11</v>
      </c>
    </row>
    <row r="10676" spans="1:4" x14ac:dyDescent="0.25">
      <c r="A10676" t="s">
        <v>3877</v>
      </c>
      <c r="B10676">
        <v>21</v>
      </c>
      <c r="C10676" s="54">
        <v>43435</v>
      </c>
      <c r="D10676" s="3" t="str">
        <f>YEAR(Datos_Consumo[[#This Row],[FECHA]])&amp;"-"&amp;MONTH(Datos_Consumo[[#This Row],[FECHA]])</f>
        <v>2018-12</v>
      </c>
    </row>
    <row r="10677" spans="1:4" x14ac:dyDescent="0.25">
      <c r="A10677" t="s">
        <v>3877</v>
      </c>
      <c r="B10677">
        <v>24</v>
      </c>
      <c r="C10677" s="54">
        <v>43466</v>
      </c>
      <c r="D10677" s="3" t="str">
        <f>YEAR(Datos_Consumo[[#This Row],[FECHA]])&amp;"-"&amp;MONTH(Datos_Consumo[[#This Row],[FECHA]])</f>
        <v>2019-1</v>
      </c>
    </row>
    <row r="10678" spans="1:4" x14ac:dyDescent="0.25">
      <c r="A10678" t="s">
        <v>3878</v>
      </c>
      <c r="B10678">
        <v>19</v>
      </c>
      <c r="C10678" s="54">
        <v>43374</v>
      </c>
      <c r="D10678" s="3" t="str">
        <f>YEAR(Datos_Consumo[[#This Row],[FECHA]])&amp;"-"&amp;MONTH(Datos_Consumo[[#This Row],[FECHA]])</f>
        <v>2018-10</v>
      </c>
    </row>
    <row r="10679" spans="1:4" x14ac:dyDescent="0.25">
      <c r="A10679" t="s">
        <v>3878</v>
      </c>
      <c r="B10679">
        <v>11</v>
      </c>
      <c r="C10679" s="54">
        <v>43405</v>
      </c>
      <c r="D10679" s="3" t="str">
        <f>YEAR(Datos_Consumo[[#This Row],[FECHA]])&amp;"-"&amp;MONTH(Datos_Consumo[[#This Row],[FECHA]])</f>
        <v>2018-11</v>
      </c>
    </row>
    <row r="10680" spans="1:4" x14ac:dyDescent="0.25">
      <c r="A10680" t="s">
        <v>3879</v>
      </c>
      <c r="B10680">
        <v>3</v>
      </c>
      <c r="C10680" s="54">
        <v>43313</v>
      </c>
      <c r="D10680" s="3" t="str">
        <f>YEAR(Datos_Consumo[[#This Row],[FECHA]])&amp;"-"&amp;MONTH(Datos_Consumo[[#This Row],[FECHA]])</f>
        <v>2018-8</v>
      </c>
    </row>
    <row r="10681" spans="1:4" x14ac:dyDescent="0.25">
      <c r="A10681" t="s">
        <v>3879</v>
      </c>
      <c r="B10681">
        <v>2</v>
      </c>
      <c r="C10681" s="54">
        <v>43374</v>
      </c>
      <c r="D10681" s="3" t="str">
        <f>YEAR(Datos_Consumo[[#This Row],[FECHA]])&amp;"-"&amp;MONTH(Datos_Consumo[[#This Row],[FECHA]])</f>
        <v>2018-10</v>
      </c>
    </row>
    <row r="10682" spans="1:4" x14ac:dyDescent="0.25">
      <c r="A10682" t="s">
        <v>3879</v>
      </c>
      <c r="B10682">
        <v>2</v>
      </c>
      <c r="C10682" s="54">
        <v>43435</v>
      </c>
      <c r="D10682" s="3" t="str">
        <f>YEAR(Datos_Consumo[[#This Row],[FECHA]])&amp;"-"&amp;MONTH(Datos_Consumo[[#This Row],[FECHA]])</f>
        <v>2018-12</v>
      </c>
    </row>
    <row r="10683" spans="1:4" x14ac:dyDescent="0.25">
      <c r="A10683" t="s">
        <v>3880</v>
      </c>
      <c r="B10683">
        <v>13</v>
      </c>
      <c r="C10683" s="54">
        <v>43405</v>
      </c>
      <c r="D10683" s="3" t="str">
        <f>YEAR(Datos_Consumo[[#This Row],[FECHA]])&amp;"-"&amp;MONTH(Datos_Consumo[[#This Row],[FECHA]])</f>
        <v>2018-11</v>
      </c>
    </row>
    <row r="10684" spans="1:4" x14ac:dyDescent="0.25">
      <c r="A10684" t="s">
        <v>3880</v>
      </c>
      <c r="B10684">
        <v>4</v>
      </c>
      <c r="C10684" s="54">
        <v>43435</v>
      </c>
      <c r="D10684" s="3" t="str">
        <f>YEAR(Datos_Consumo[[#This Row],[FECHA]])&amp;"-"&amp;MONTH(Datos_Consumo[[#This Row],[FECHA]])</f>
        <v>2018-12</v>
      </c>
    </row>
    <row r="10685" spans="1:4" x14ac:dyDescent="0.25">
      <c r="A10685" t="s">
        <v>3880</v>
      </c>
      <c r="B10685">
        <v>1</v>
      </c>
      <c r="C10685" s="54">
        <v>43466</v>
      </c>
      <c r="D10685" s="3" t="str">
        <f>YEAR(Datos_Consumo[[#This Row],[FECHA]])&amp;"-"&amp;MONTH(Datos_Consumo[[#This Row],[FECHA]])</f>
        <v>2019-1</v>
      </c>
    </row>
    <row r="10686" spans="1:4" x14ac:dyDescent="0.25">
      <c r="A10686" t="s">
        <v>1488</v>
      </c>
      <c r="B10686">
        <v>59</v>
      </c>
      <c r="C10686" s="54">
        <v>43313</v>
      </c>
      <c r="D10686" s="3" t="str">
        <f>YEAR(Datos_Consumo[[#This Row],[FECHA]])&amp;"-"&amp;MONTH(Datos_Consumo[[#This Row],[FECHA]])</f>
        <v>2018-8</v>
      </c>
    </row>
    <row r="10687" spans="1:4" x14ac:dyDescent="0.25">
      <c r="A10687" t="s">
        <v>1488</v>
      </c>
      <c r="B10687">
        <v>48</v>
      </c>
      <c r="C10687" s="54">
        <v>43344</v>
      </c>
      <c r="D10687" s="3" t="str">
        <f>YEAR(Datos_Consumo[[#This Row],[FECHA]])&amp;"-"&amp;MONTH(Datos_Consumo[[#This Row],[FECHA]])</f>
        <v>2018-9</v>
      </c>
    </row>
    <row r="10688" spans="1:4" x14ac:dyDescent="0.25">
      <c r="A10688" t="s">
        <v>1488</v>
      </c>
      <c r="B10688">
        <v>40</v>
      </c>
      <c r="C10688" s="54">
        <v>43374</v>
      </c>
      <c r="D10688" s="3" t="str">
        <f>YEAR(Datos_Consumo[[#This Row],[FECHA]])&amp;"-"&amp;MONTH(Datos_Consumo[[#This Row],[FECHA]])</f>
        <v>2018-10</v>
      </c>
    </row>
    <row r="10689" spans="1:4" x14ac:dyDescent="0.25">
      <c r="A10689" t="s">
        <v>1488</v>
      </c>
      <c r="B10689">
        <v>38</v>
      </c>
      <c r="C10689" s="54">
        <v>43405</v>
      </c>
      <c r="D10689" s="3" t="str">
        <f>YEAR(Datos_Consumo[[#This Row],[FECHA]])&amp;"-"&amp;MONTH(Datos_Consumo[[#This Row],[FECHA]])</f>
        <v>2018-11</v>
      </c>
    </row>
    <row r="10690" spans="1:4" x14ac:dyDescent="0.25">
      <c r="A10690" t="s">
        <v>1488</v>
      </c>
      <c r="B10690">
        <v>27</v>
      </c>
      <c r="C10690" s="54">
        <v>43435</v>
      </c>
      <c r="D10690" s="3" t="str">
        <f>YEAR(Datos_Consumo[[#This Row],[FECHA]])&amp;"-"&amp;MONTH(Datos_Consumo[[#This Row],[FECHA]])</f>
        <v>2018-12</v>
      </c>
    </row>
    <row r="10691" spans="1:4" x14ac:dyDescent="0.25">
      <c r="A10691" t="s">
        <v>1488</v>
      </c>
      <c r="B10691">
        <v>13</v>
      </c>
      <c r="C10691" s="54">
        <v>43466</v>
      </c>
      <c r="D10691" s="3" t="str">
        <f>YEAR(Datos_Consumo[[#This Row],[FECHA]])&amp;"-"&amp;MONTH(Datos_Consumo[[#This Row],[FECHA]])</f>
        <v>2019-1</v>
      </c>
    </row>
    <row r="10692" spans="1:4" x14ac:dyDescent="0.25">
      <c r="A10692" t="s">
        <v>3881</v>
      </c>
      <c r="B10692">
        <v>1</v>
      </c>
      <c r="C10692" s="54">
        <v>43313</v>
      </c>
      <c r="D10692" s="3" t="str">
        <f>YEAR(Datos_Consumo[[#This Row],[FECHA]])&amp;"-"&amp;MONTH(Datos_Consumo[[#This Row],[FECHA]])</f>
        <v>2018-8</v>
      </c>
    </row>
    <row r="10693" spans="1:4" x14ac:dyDescent="0.25">
      <c r="A10693" t="s">
        <v>3881</v>
      </c>
      <c r="B10693">
        <v>15</v>
      </c>
      <c r="C10693" s="54">
        <v>43374</v>
      </c>
      <c r="D10693" s="3" t="str">
        <f>YEAR(Datos_Consumo[[#This Row],[FECHA]])&amp;"-"&amp;MONTH(Datos_Consumo[[#This Row],[FECHA]])</f>
        <v>2018-10</v>
      </c>
    </row>
    <row r="10694" spans="1:4" x14ac:dyDescent="0.25">
      <c r="A10694" t="s">
        <v>3881</v>
      </c>
      <c r="B10694">
        <v>31</v>
      </c>
      <c r="C10694" s="54">
        <v>43405</v>
      </c>
      <c r="D10694" s="3" t="str">
        <f>YEAR(Datos_Consumo[[#This Row],[FECHA]])&amp;"-"&amp;MONTH(Datos_Consumo[[#This Row],[FECHA]])</f>
        <v>2018-11</v>
      </c>
    </row>
    <row r="10695" spans="1:4" x14ac:dyDescent="0.25">
      <c r="A10695" t="s">
        <v>3881</v>
      </c>
      <c r="B10695">
        <v>15</v>
      </c>
      <c r="C10695" s="54">
        <v>43435</v>
      </c>
      <c r="D10695" s="3" t="str">
        <f>YEAR(Datos_Consumo[[#This Row],[FECHA]])&amp;"-"&amp;MONTH(Datos_Consumo[[#This Row],[FECHA]])</f>
        <v>2018-12</v>
      </c>
    </row>
    <row r="10696" spans="1:4" x14ac:dyDescent="0.25">
      <c r="A10696" t="s">
        <v>3881</v>
      </c>
      <c r="B10696">
        <v>12</v>
      </c>
      <c r="C10696" s="54">
        <v>43466</v>
      </c>
      <c r="D10696" s="3" t="str">
        <f>YEAR(Datos_Consumo[[#This Row],[FECHA]])&amp;"-"&amp;MONTH(Datos_Consumo[[#This Row],[FECHA]])</f>
        <v>2019-1</v>
      </c>
    </row>
    <row r="10697" spans="1:4" x14ac:dyDescent="0.25">
      <c r="A10697" t="s">
        <v>1489</v>
      </c>
      <c r="B10697">
        <v>10</v>
      </c>
      <c r="C10697" s="54">
        <v>43313</v>
      </c>
      <c r="D10697" s="3" t="str">
        <f>YEAR(Datos_Consumo[[#This Row],[FECHA]])&amp;"-"&amp;MONTH(Datos_Consumo[[#This Row],[FECHA]])</f>
        <v>2018-8</v>
      </c>
    </row>
    <row r="10698" spans="1:4" x14ac:dyDescent="0.25">
      <c r="A10698" t="s">
        <v>1489</v>
      </c>
      <c r="B10698">
        <v>10</v>
      </c>
      <c r="C10698" s="54">
        <v>43344</v>
      </c>
      <c r="D10698" s="3" t="str">
        <f>YEAR(Datos_Consumo[[#This Row],[FECHA]])&amp;"-"&amp;MONTH(Datos_Consumo[[#This Row],[FECHA]])</f>
        <v>2018-9</v>
      </c>
    </row>
    <row r="10699" spans="1:4" x14ac:dyDescent="0.25">
      <c r="A10699" t="s">
        <v>1489</v>
      </c>
      <c r="B10699">
        <v>5</v>
      </c>
      <c r="C10699" s="54">
        <v>43374</v>
      </c>
      <c r="D10699" s="3" t="str">
        <f>YEAR(Datos_Consumo[[#This Row],[FECHA]])&amp;"-"&amp;MONTH(Datos_Consumo[[#This Row],[FECHA]])</f>
        <v>2018-10</v>
      </c>
    </row>
    <row r="10700" spans="1:4" x14ac:dyDescent="0.25">
      <c r="A10700" t="s">
        <v>1489</v>
      </c>
      <c r="B10700">
        <v>28</v>
      </c>
      <c r="C10700" s="54">
        <v>43405</v>
      </c>
      <c r="D10700" s="3" t="str">
        <f>YEAR(Datos_Consumo[[#This Row],[FECHA]])&amp;"-"&amp;MONTH(Datos_Consumo[[#This Row],[FECHA]])</f>
        <v>2018-11</v>
      </c>
    </row>
    <row r="10701" spans="1:4" x14ac:dyDescent="0.25">
      <c r="A10701" t="s">
        <v>1489</v>
      </c>
      <c r="B10701">
        <v>9</v>
      </c>
      <c r="C10701" s="54">
        <v>43435</v>
      </c>
      <c r="D10701" s="3" t="str">
        <f>YEAR(Datos_Consumo[[#This Row],[FECHA]])&amp;"-"&amp;MONTH(Datos_Consumo[[#This Row],[FECHA]])</f>
        <v>2018-12</v>
      </c>
    </row>
    <row r="10702" spans="1:4" x14ac:dyDescent="0.25">
      <c r="A10702" t="s">
        <v>1489</v>
      </c>
      <c r="B10702">
        <v>3</v>
      </c>
      <c r="C10702" s="54">
        <v>43466</v>
      </c>
      <c r="D10702" s="3" t="str">
        <f>YEAR(Datos_Consumo[[#This Row],[FECHA]])&amp;"-"&amp;MONTH(Datos_Consumo[[#This Row],[FECHA]])</f>
        <v>2019-1</v>
      </c>
    </row>
    <row r="10703" spans="1:4" x14ac:dyDescent="0.25">
      <c r="A10703" t="s">
        <v>1490</v>
      </c>
      <c r="B10703">
        <v>63</v>
      </c>
      <c r="C10703" s="54">
        <v>43313</v>
      </c>
      <c r="D10703" s="3" t="str">
        <f>YEAR(Datos_Consumo[[#This Row],[FECHA]])&amp;"-"&amp;MONTH(Datos_Consumo[[#This Row],[FECHA]])</f>
        <v>2018-8</v>
      </c>
    </row>
    <row r="10704" spans="1:4" x14ac:dyDescent="0.25">
      <c r="A10704" t="s">
        <v>1490</v>
      </c>
      <c r="B10704">
        <v>24</v>
      </c>
      <c r="C10704" s="54">
        <v>43344</v>
      </c>
      <c r="D10704" s="3" t="str">
        <f>YEAR(Datos_Consumo[[#This Row],[FECHA]])&amp;"-"&amp;MONTH(Datos_Consumo[[#This Row],[FECHA]])</f>
        <v>2018-9</v>
      </c>
    </row>
    <row r="10705" spans="1:4" x14ac:dyDescent="0.25">
      <c r="A10705" t="s">
        <v>1490</v>
      </c>
      <c r="B10705">
        <v>13</v>
      </c>
      <c r="C10705" s="54">
        <v>43374</v>
      </c>
      <c r="D10705" s="3" t="str">
        <f>YEAR(Datos_Consumo[[#This Row],[FECHA]])&amp;"-"&amp;MONTH(Datos_Consumo[[#This Row],[FECHA]])</f>
        <v>2018-10</v>
      </c>
    </row>
    <row r="10706" spans="1:4" x14ac:dyDescent="0.25">
      <c r="A10706" t="s">
        <v>1490</v>
      </c>
      <c r="B10706">
        <v>94</v>
      </c>
      <c r="C10706" s="54">
        <v>43405</v>
      </c>
      <c r="D10706" s="3" t="str">
        <f>YEAR(Datos_Consumo[[#This Row],[FECHA]])&amp;"-"&amp;MONTH(Datos_Consumo[[#This Row],[FECHA]])</f>
        <v>2018-11</v>
      </c>
    </row>
    <row r="10707" spans="1:4" x14ac:dyDescent="0.25">
      <c r="A10707" t="s">
        <v>1490</v>
      </c>
      <c r="B10707">
        <v>47</v>
      </c>
      <c r="C10707" s="54">
        <v>43435</v>
      </c>
      <c r="D10707" s="3" t="str">
        <f>YEAR(Datos_Consumo[[#This Row],[FECHA]])&amp;"-"&amp;MONTH(Datos_Consumo[[#This Row],[FECHA]])</f>
        <v>2018-12</v>
      </c>
    </row>
    <row r="10708" spans="1:4" x14ac:dyDescent="0.25">
      <c r="A10708" t="s">
        <v>1490</v>
      </c>
      <c r="B10708">
        <v>14</v>
      </c>
      <c r="C10708" s="54">
        <v>43466</v>
      </c>
      <c r="D10708" s="3" t="str">
        <f>YEAR(Datos_Consumo[[#This Row],[FECHA]])&amp;"-"&amp;MONTH(Datos_Consumo[[#This Row],[FECHA]])</f>
        <v>2019-1</v>
      </c>
    </row>
    <row r="10709" spans="1:4" x14ac:dyDescent="0.25">
      <c r="A10709" t="s">
        <v>3882</v>
      </c>
      <c r="B10709">
        <v>3</v>
      </c>
      <c r="C10709" s="54">
        <v>43374</v>
      </c>
      <c r="D10709" s="3" t="str">
        <f>YEAR(Datos_Consumo[[#This Row],[FECHA]])&amp;"-"&amp;MONTH(Datos_Consumo[[#This Row],[FECHA]])</f>
        <v>2018-10</v>
      </c>
    </row>
    <row r="10710" spans="1:4" x14ac:dyDescent="0.25">
      <c r="A10710" t="s">
        <v>3882</v>
      </c>
      <c r="B10710">
        <v>38</v>
      </c>
      <c r="C10710" s="54">
        <v>43405</v>
      </c>
      <c r="D10710" s="3" t="str">
        <f>YEAR(Datos_Consumo[[#This Row],[FECHA]])&amp;"-"&amp;MONTH(Datos_Consumo[[#This Row],[FECHA]])</f>
        <v>2018-11</v>
      </c>
    </row>
    <row r="10711" spans="1:4" x14ac:dyDescent="0.25">
      <c r="A10711" t="s">
        <v>3882</v>
      </c>
      <c r="B10711">
        <v>4</v>
      </c>
      <c r="C10711" s="54">
        <v>43435</v>
      </c>
      <c r="D10711" s="3" t="str">
        <f>YEAR(Datos_Consumo[[#This Row],[FECHA]])&amp;"-"&amp;MONTH(Datos_Consumo[[#This Row],[FECHA]])</f>
        <v>2018-12</v>
      </c>
    </row>
    <row r="10712" spans="1:4" x14ac:dyDescent="0.25">
      <c r="A10712" t="s">
        <v>3882</v>
      </c>
      <c r="B10712">
        <v>9</v>
      </c>
      <c r="C10712" s="54">
        <v>43466</v>
      </c>
      <c r="D10712" s="3" t="str">
        <f>YEAR(Datos_Consumo[[#This Row],[FECHA]])&amp;"-"&amp;MONTH(Datos_Consumo[[#This Row],[FECHA]])</f>
        <v>2019-1</v>
      </c>
    </row>
    <row r="10713" spans="1:4" x14ac:dyDescent="0.25">
      <c r="A10713" t="s">
        <v>3883</v>
      </c>
      <c r="B10713">
        <v>7</v>
      </c>
      <c r="C10713" s="54">
        <v>43313</v>
      </c>
      <c r="D10713" s="3" t="str">
        <f>YEAR(Datos_Consumo[[#This Row],[FECHA]])&amp;"-"&amp;MONTH(Datos_Consumo[[#This Row],[FECHA]])</f>
        <v>2018-8</v>
      </c>
    </row>
    <row r="10714" spans="1:4" x14ac:dyDescent="0.25">
      <c r="A10714" t="s">
        <v>3883</v>
      </c>
      <c r="B10714">
        <v>3</v>
      </c>
      <c r="C10714" s="54">
        <v>43344</v>
      </c>
      <c r="D10714" s="3" t="str">
        <f>YEAR(Datos_Consumo[[#This Row],[FECHA]])&amp;"-"&amp;MONTH(Datos_Consumo[[#This Row],[FECHA]])</f>
        <v>2018-9</v>
      </c>
    </row>
    <row r="10715" spans="1:4" x14ac:dyDescent="0.25">
      <c r="A10715" t="s">
        <v>3883</v>
      </c>
      <c r="B10715">
        <v>52</v>
      </c>
      <c r="C10715" s="54">
        <v>43374</v>
      </c>
      <c r="D10715" s="3" t="str">
        <f>YEAR(Datos_Consumo[[#This Row],[FECHA]])&amp;"-"&amp;MONTH(Datos_Consumo[[#This Row],[FECHA]])</f>
        <v>2018-10</v>
      </c>
    </row>
    <row r="10716" spans="1:4" x14ac:dyDescent="0.25">
      <c r="A10716" t="s">
        <v>3883</v>
      </c>
      <c r="B10716">
        <v>18</v>
      </c>
      <c r="C10716" s="54">
        <v>43405</v>
      </c>
      <c r="D10716" s="3" t="str">
        <f>YEAR(Datos_Consumo[[#This Row],[FECHA]])&amp;"-"&amp;MONTH(Datos_Consumo[[#This Row],[FECHA]])</f>
        <v>2018-11</v>
      </c>
    </row>
    <row r="10717" spans="1:4" x14ac:dyDescent="0.25">
      <c r="A10717" t="s">
        <v>3883</v>
      </c>
      <c r="B10717">
        <v>22</v>
      </c>
      <c r="C10717" s="54">
        <v>43435</v>
      </c>
      <c r="D10717" s="3" t="str">
        <f>YEAR(Datos_Consumo[[#This Row],[FECHA]])&amp;"-"&amp;MONTH(Datos_Consumo[[#This Row],[FECHA]])</f>
        <v>2018-12</v>
      </c>
    </row>
    <row r="10718" spans="1:4" x14ac:dyDescent="0.25">
      <c r="A10718" t="s">
        <v>3883</v>
      </c>
      <c r="B10718">
        <v>13</v>
      </c>
      <c r="C10718" s="54">
        <v>43466</v>
      </c>
      <c r="D10718" s="3" t="str">
        <f>YEAR(Datos_Consumo[[#This Row],[FECHA]])&amp;"-"&amp;MONTH(Datos_Consumo[[#This Row],[FECHA]])</f>
        <v>2019-1</v>
      </c>
    </row>
    <row r="10719" spans="1:4" x14ac:dyDescent="0.25">
      <c r="A10719" t="s">
        <v>1491</v>
      </c>
      <c r="B10719">
        <v>28</v>
      </c>
      <c r="C10719" s="54">
        <v>43313</v>
      </c>
      <c r="D10719" s="3" t="str">
        <f>YEAR(Datos_Consumo[[#This Row],[FECHA]])&amp;"-"&amp;MONTH(Datos_Consumo[[#This Row],[FECHA]])</f>
        <v>2018-8</v>
      </c>
    </row>
    <row r="10720" spans="1:4" x14ac:dyDescent="0.25">
      <c r="A10720" t="s">
        <v>1491</v>
      </c>
      <c r="B10720">
        <v>25</v>
      </c>
      <c r="C10720" s="54">
        <v>43344</v>
      </c>
      <c r="D10720" s="3" t="str">
        <f>YEAR(Datos_Consumo[[#This Row],[FECHA]])&amp;"-"&amp;MONTH(Datos_Consumo[[#This Row],[FECHA]])</f>
        <v>2018-9</v>
      </c>
    </row>
    <row r="10721" spans="1:4" x14ac:dyDescent="0.25">
      <c r="A10721" t="s">
        <v>1491</v>
      </c>
      <c r="B10721">
        <v>32</v>
      </c>
      <c r="C10721" s="54">
        <v>43374</v>
      </c>
      <c r="D10721" s="3" t="str">
        <f>YEAR(Datos_Consumo[[#This Row],[FECHA]])&amp;"-"&amp;MONTH(Datos_Consumo[[#This Row],[FECHA]])</f>
        <v>2018-10</v>
      </c>
    </row>
    <row r="10722" spans="1:4" x14ac:dyDescent="0.25">
      <c r="A10722" t="s">
        <v>1491</v>
      </c>
      <c r="B10722">
        <v>32</v>
      </c>
      <c r="C10722" s="54">
        <v>43405</v>
      </c>
      <c r="D10722" s="3" t="str">
        <f>YEAR(Datos_Consumo[[#This Row],[FECHA]])&amp;"-"&amp;MONTH(Datos_Consumo[[#This Row],[FECHA]])</f>
        <v>2018-11</v>
      </c>
    </row>
    <row r="10723" spans="1:4" x14ac:dyDescent="0.25">
      <c r="A10723" t="s">
        <v>1491</v>
      </c>
      <c r="B10723">
        <v>19</v>
      </c>
      <c r="C10723" s="54">
        <v>43435</v>
      </c>
      <c r="D10723" s="3" t="str">
        <f>YEAR(Datos_Consumo[[#This Row],[FECHA]])&amp;"-"&amp;MONTH(Datos_Consumo[[#This Row],[FECHA]])</f>
        <v>2018-12</v>
      </c>
    </row>
    <row r="10724" spans="1:4" x14ac:dyDescent="0.25">
      <c r="A10724" t="s">
        <v>1491</v>
      </c>
      <c r="B10724">
        <v>4</v>
      </c>
      <c r="C10724" s="54">
        <v>43466</v>
      </c>
      <c r="D10724" s="3" t="str">
        <f>YEAR(Datos_Consumo[[#This Row],[FECHA]])&amp;"-"&amp;MONTH(Datos_Consumo[[#This Row],[FECHA]])</f>
        <v>2019-1</v>
      </c>
    </row>
    <row r="10725" spans="1:4" x14ac:dyDescent="0.25">
      <c r="A10725" t="s">
        <v>1492</v>
      </c>
      <c r="B10725">
        <v>1</v>
      </c>
      <c r="C10725" s="54">
        <v>43313</v>
      </c>
      <c r="D10725" s="3" t="str">
        <f>YEAR(Datos_Consumo[[#This Row],[FECHA]])&amp;"-"&amp;MONTH(Datos_Consumo[[#This Row],[FECHA]])</f>
        <v>2018-8</v>
      </c>
    </row>
    <row r="10726" spans="1:4" x14ac:dyDescent="0.25">
      <c r="A10726" t="s">
        <v>1492</v>
      </c>
      <c r="B10726">
        <v>5</v>
      </c>
      <c r="C10726" s="54">
        <v>43344</v>
      </c>
      <c r="D10726" s="3" t="str">
        <f>YEAR(Datos_Consumo[[#This Row],[FECHA]])&amp;"-"&amp;MONTH(Datos_Consumo[[#This Row],[FECHA]])</f>
        <v>2018-9</v>
      </c>
    </row>
    <row r="10727" spans="1:4" x14ac:dyDescent="0.25">
      <c r="A10727" t="s">
        <v>1492</v>
      </c>
      <c r="B10727">
        <v>1</v>
      </c>
      <c r="C10727" s="54">
        <v>43374</v>
      </c>
      <c r="D10727" s="3" t="str">
        <f>YEAR(Datos_Consumo[[#This Row],[FECHA]])&amp;"-"&amp;MONTH(Datos_Consumo[[#This Row],[FECHA]])</f>
        <v>2018-10</v>
      </c>
    </row>
    <row r="10728" spans="1:4" x14ac:dyDescent="0.25">
      <c r="A10728" t="s">
        <v>1492</v>
      </c>
      <c r="B10728">
        <v>16</v>
      </c>
      <c r="C10728" s="54">
        <v>43405</v>
      </c>
      <c r="D10728" s="3" t="str">
        <f>YEAR(Datos_Consumo[[#This Row],[FECHA]])&amp;"-"&amp;MONTH(Datos_Consumo[[#This Row],[FECHA]])</f>
        <v>2018-11</v>
      </c>
    </row>
    <row r="10729" spans="1:4" x14ac:dyDescent="0.25">
      <c r="A10729" t="s">
        <v>1492</v>
      </c>
      <c r="B10729">
        <v>1</v>
      </c>
      <c r="C10729" s="54">
        <v>43435</v>
      </c>
      <c r="D10729" s="3" t="str">
        <f>YEAR(Datos_Consumo[[#This Row],[FECHA]])&amp;"-"&amp;MONTH(Datos_Consumo[[#This Row],[FECHA]])</f>
        <v>2018-12</v>
      </c>
    </row>
    <row r="10730" spans="1:4" x14ac:dyDescent="0.25">
      <c r="A10730" t="s">
        <v>1492</v>
      </c>
      <c r="B10730">
        <v>3</v>
      </c>
      <c r="C10730" s="54">
        <v>43466</v>
      </c>
      <c r="D10730" s="3" t="str">
        <f>YEAR(Datos_Consumo[[#This Row],[FECHA]])&amp;"-"&amp;MONTH(Datos_Consumo[[#This Row],[FECHA]])</f>
        <v>2019-1</v>
      </c>
    </row>
    <row r="10731" spans="1:4" x14ac:dyDescent="0.25">
      <c r="A10731" t="s">
        <v>3884</v>
      </c>
      <c r="B10731">
        <v>65</v>
      </c>
      <c r="C10731" s="54">
        <v>43313</v>
      </c>
      <c r="D10731" s="3" t="str">
        <f>YEAR(Datos_Consumo[[#This Row],[FECHA]])&amp;"-"&amp;MONTH(Datos_Consumo[[#This Row],[FECHA]])</f>
        <v>2018-8</v>
      </c>
    </row>
    <row r="10732" spans="1:4" x14ac:dyDescent="0.25">
      <c r="A10732" t="s">
        <v>3884</v>
      </c>
      <c r="B10732">
        <v>145</v>
      </c>
      <c r="C10732" s="54">
        <v>43344</v>
      </c>
      <c r="D10732" s="3" t="str">
        <f>YEAR(Datos_Consumo[[#This Row],[FECHA]])&amp;"-"&amp;MONTH(Datos_Consumo[[#This Row],[FECHA]])</f>
        <v>2018-9</v>
      </c>
    </row>
    <row r="10733" spans="1:4" x14ac:dyDescent="0.25">
      <c r="A10733" t="s">
        <v>3884</v>
      </c>
      <c r="B10733">
        <v>65</v>
      </c>
      <c r="C10733" s="54">
        <v>43374</v>
      </c>
      <c r="D10733" s="3" t="str">
        <f>YEAR(Datos_Consumo[[#This Row],[FECHA]])&amp;"-"&amp;MONTH(Datos_Consumo[[#This Row],[FECHA]])</f>
        <v>2018-10</v>
      </c>
    </row>
    <row r="10734" spans="1:4" x14ac:dyDescent="0.25">
      <c r="A10734" t="s">
        <v>3884</v>
      </c>
      <c r="B10734">
        <v>30</v>
      </c>
      <c r="C10734" s="54">
        <v>43466</v>
      </c>
      <c r="D10734" s="3" t="str">
        <f>YEAR(Datos_Consumo[[#This Row],[FECHA]])&amp;"-"&amp;MONTH(Datos_Consumo[[#This Row],[FECHA]])</f>
        <v>2019-1</v>
      </c>
    </row>
    <row r="10735" spans="1:4" x14ac:dyDescent="0.25">
      <c r="A10735" t="s">
        <v>3885</v>
      </c>
      <c r="B10735">
        <v>15</v>
      </c>
      <c r="C10735" s="54">
        <v>43313</v>
      </c>
      <c r="D10735" s="3" t="str">
        <f>YEAR(Datos_Consumo[[#This Row],[FECHA]])&amp;"-"&amp;MONTH(Datos_Consumo[[#This Row],[FECHA]])</f>
        <v>2018-8</v>
      </c>
    </row>
    <row r="10736" spans="1:4" x14ac:dyDescent="0.25">
      <c r="A10736" t="s">
        <v>3885</v>
      </c>
      <c r="B10736">
        <v>20</v>
      </c>
      <c r="C10736" s="54">
        <v>43344</v>
      </c>
      <c r="D10736" s="3" t="str">
        <f>YEAR(Datos_Consumo[[#This Row],[FECHA]])&amp;"-"&amp;MONTH(Datos_Consumo[[#This Row],[FECHA]])</f>
        <v>2018-9</v>
      </c>
    </row>
    <row r="10737" spans="1:4" x14ac:dyDescent="0.25">
      <c r="A10737" t="s">
        <v>3885</v>
      </c>
      <c r="B10737">
        <v>70</v>
      </c>
      <c r="C10737" s="54">
        <v>43374</v>
      </c>
      <c r="D10737" s="3" t="str">
        <f>YEAR(Datos_Consumo[[#This Row],[FECHA]])&amp;"-"&amp;MONTH(Datos_Consumo[[#This Row],[FECHA]])</f>
        <v>2018-10</v>
      </c>
    </row>
    <row r="10738" spans="1:4" x14ac:dyDescent="0.25">
      <c r="A10738" t="s">
        <v>3885</v>
      </c>
      <c r="B10738">
        <v>65</v>
      </c>
      <c r="C10738" s="54">
        <v>43405</v>
      </c>
      <c r="D10738" s="3" t="str">
        <f>YEAR(Datos_Consumo[[#This Row],[FECHA]])&amp;"-"&amp;MONTH(Datos_Consumo[[#This Row],[FECHA]])</f>
        <v>2018-11</v>
      </c>
    </row>
    <row r="10739" spans="1:4" x14ac:dyDescent="0.25">
      <c r="A10739" t="s">
        <v>3885</v>
      </c>
      <c r="B10739">
        <v>15</v>
      </c>
      <c r="C10739" s="54">
        <v>43466</v>
      </c>
      <c r="D10739" s="3" t="str">
        <f>YEAR(Datos_Consumo[[#This Row],[FECHA]])&amp;"-"&amp;MONTH(Datos_Consumo[[#This Row],[FECHA]])</f>
        <v>2019-1</v>
      </c>
    </row>
    <row r="10740" spans="1:4" x14ac:dyDescent="0.25">
      <c r="A10740" t="s">
        <v>3886</v>
      </c>
      <c r="B10740">
        <v>38</v>
      </c>
      <c r="C10740" s="54">
        <v>43313</v>
      </c>
      <c r="D10740" s="3" t="str">
        <f>YEAR(Datos_Consumo[[#This Row],[FECHA]])&amp;"-"&amp;MONTH(Datos_Consumo[[#This Row],[FECHA]])</f>
        <v>2018-8</v>
      </c>
    </row>
    <row r="10741" spans="1:4" x14ac:dyDescent="0.25">
      <c r="A10741" t="s">
        <v>3886</v>
      </c>
      <c r="B10741">
        <v>20</v>
      </c>
      <c r="C10741" s="54">
        <v>43344</v>
      </c>
      <c r="D10741" s="3" t="str">
        <f>YEAR(Datos_Consumo[[#This Row],[FECHA]])&amp;"-"&amp;MONTH(Datos_Consumo[[#This Row],[FECHA]])</f>
        <v>2018-9</v>
      </c>
    </row>
    <row r="10742" spans="1:4" x14ac:dyDescent="0.25">
      <c r="A10742" t="s">
        <v>3886</v>
      </c>
      <c r="B10742">
        <v>13</v>
      </c>
      <c r="C10742" s="54">
        <v>43374</v>
      </c>
      <c r="D10742" s="3" t="str">
        <f>YEAR(Datos_Consumo[[#This Row],[FECHA]])&amp;"-"&amp;MONTH(Datos_Consumo[[#This Row],[FECHA]])</f>
        <v>2018-10</v>
      </c>
    </row>
    <row r="10743" spans="1:4" x14ac:dyDescent="0.25">
      <c r="A10743" t="s">
        <v>3886</v>
      </c>
      <c r="B10743">
        <v>17</v>
      </c>
      <c r="C10743" s="54">
        <v>43405</v>
      </c>
      <c r="D10743" s="3" t="str">
        <f>YEAR(Datos_Consumo[[#This Row],[FECHA]])&amp;"-"&amp;MONTH(Datos_Consumo[[#This Row],[FECHA]])</f>
        <v>2018-11</v>
      </c>
    </row>
    <row r="10744" spans="1:4" x14ac:dyDescent="0.25">
      <c r="A10744" t="s">
        <v>3886</v>
      </c>
      <c r="B10744">
        <v>10</v>
      </c>
      <c r="C10744" s="54">
        <v>43435</v>
      </c>
      <c r="D10744" s="3" t="str">
        <f>YEAR(Datos_Consumo[[#This Row],[FECHA]])&amp;"-"&amp;MONTH(Datos_Consumo[[#This Row],[FECHA]])</f>
        <v>2018-12</v>
      </c>
    </row>
    <row r="10745" spans="1:4" x14ac:dyDescent="0.25">
      <c r="A10745" t="s">
        <v>3886</v>
      </c>
      <c r="B10745">
        <v>6</v>
      </c>
      <c r="C10745" s="54">
        <v>43466</v>
      </c>
      <c r="D10745" s="3" t="str">
        <f>YEAR(Datos_Consumo[[#This Row],[FECHA]])&amp;"-"&amp;MONTH(Datos_Consumo[[#This Row],[FECHA]])</f>
        <v>2019-1</v>
      </c>
    </row>
    <row r="10746" spans="1:4" x14ac:dyDescent="0.25">
      <c r="A10746" t="s">
        <v>3887</v>
      </c>
      <c r="B10746">
        <v>140</v>
      </c>
      <c r="C10746" s="54">
        <v>43405</v>
      </c>
      <c r="D10746" s="3" t="str">
        <f>YEAR(Datos_Consumo[[#This Row],[FECHA]])&amp;"-"&amp;MONTH(Datos_Consumo[[#This Row],[FECHA]])</f>
        <v>2018-11</v>
      </c>
    </row>
    <row r="10747" spans="1:4" x14ac:dyDescent="0.25">
      <c r="A10747" t="s">
        <v>3887</v>
      </c>
      <c r="B10747">
        <v>35</v>
      </c>
      <c r="C10747" s="54">
        <v>43435</v>
      </c>
      <c r="D10747" s="3" t="str">
        <f>YEAR(Datos_Consumo[[#This Row],[FECHA]])&amp;"-"&amp;MONTH(Datos_Consumo[[#This Row],[FECHA]])</f>
        <v>2018-12</v>
      </c>
    </row>
    <row r="10748" spans="1:4" x14ac:dyDescent="0.25">
      <c r="A10748" t="s">
        <v>3887</v>
      </c>
      <c r="B10748">
        <v>20</v>
      </c>
      <c r="C10748" s="54">
        <v>43466</v>
      </c>
      <c r="D10748" s="3" t="str">
        <f>YEAR(Datos_Consumo[[#This Row],[FECHA]])&amp;"-"&amp;MONTH(Datos_Consumo[[#This Row],[FECHA]])</f>
        <v>2019-1</v>
      </c>
    </row>
    <row r="10749" spans="1:4" x14ac:dyDescent="0.25">
      <c r="A10749" t="s">
        <v>3888</v>
      </c>
      <c r="B10749">
        <v>196</v>
      </c>
      <c r="C10749" s="54">
        <v>43405</v>
      </c>
      <c r="D10749" s="3" t="str">
        <f>YEAR(Datos_Consumo[[#This Row],[FECHA]])&amp;"-"&amp;MONTH(Datos_Consumo[[#This Row],[FECHA]])</f>
        <v>2018-11</v>
      </c>
    </row>
    <row r="10750" spans="1:4" x14ac:dyDescent="0.25">
      <c r="A10750" t="s">
        <v>3888</v>
      </c>
      <c r="B10750">
        <v>37</v>
      </c>
      <c r="C10750" s="54">
        <v>43435</v>
      </c>
      <c r="D10750" s="3" t="str">
        <f>YEAR(Datos_Consumo[[#This Row],[FECHA]])&amp;"-"&amp;MONTH(Datos_Consumo[[#This Row],[FECHA]])</f>
        <v>2018-12</v>
      </c>
    </row>
    <row r="10751" spans="1:4" x14ac:dyDescent="0.25">
      <c r="A10751" t="s">
        <v>3888</v>
      </c>
      <c r="B10751">
        <v>2</v>
      </c>
      <c r="C10751" s="54">
        <v>43466</v>
      </c>
      <c r="D10751" s="3" t="str">
        <f>YEAR(Datos_Consumo[[#This Row],[FECHA]])&amp;"-"&amp;MONTH(Datos_Consumo[[#This Row],[FECHA]])</f>
        <v>2019-1</v>
      </c>
    </row>
    <row r="10752" spans="1:4" x14ac:dyDescent="0.25">
      <c r="A10752" t="s">
        <v>3889</v>
      </c>
      <c r="B10752">
        <v>3</v>
      </c>
      <c r="C10752" s="54">
        <v>43313</v>
      </c>
      <c r="D10752" s="3" t="str">
        <f>YEAR(Datos_Consumo[[#This Row],[FECHA]])&amp;"-"&amp;MONTH(Datos_Consumo[[#This Row],[FECHA]])</f>
        <v>2018-8</v>
      </c>
    </row>
    <row r="10753" spans="1:4" x14ac:dyDescent="0.25">
      <c r="A10753" t="s">
        <v>3889</v>
      </c>
      <c r="B10753">
        <v>2</v>
      </c>
      <c r="C10753" s="54">
        <v>43344</v>
      </c>
      <c r="D10753" s="3" t="str">
        <f>YEAR(Datos_Consumo[[#This Row],[FECHA]])&amp;"-"&amp;MONTH(Datos_Consumo[[#This Row],[FECHA]])</f>
        <v>2018-9</v>
      </c>
    </row>
    <row r="10754" spans="1:4" x14ac:dyDescent="0.25">
      <c r="A10754" t="s">
        <v>3889</v>
      </c>
      <c r="B10754">
        <v>3</v>
      </c>
      <c r="C10754" s="54">
        <v>43466</v>
      </c>
      <c r="D10754" s="3" t="str">
        <f>YEAR(Datos_Consumo[[#This Row],[FECHA]])&amp;"-"&amp;MONTH(Datos_Consumo[[#This Row],[FECHA]])</f>
        <v>2019-1</v>
      </c>
    </row>
    <row r="10755" spans="1:4" x14ac:dyDescent="0.25">
      <c r="A10755" t="s">
        <v>3890</v>
      </c>
      <c r="B10755">
        <v>6</v>
      </c>
      <c r="C10755" s="54">
        <v>43313</v>
      </c>
      <c r="D10755" s="3" t="str">
        <f>YEAR(Datos_Consumo[[#This Row],[FECHA]])&amp;"-"&amp;MONTH(Datos_Consumo[[#This Row],[FECHA]])</f>
        <v>2018-8</v>
      </c>
    </row>
    <row r="10756" spans="1:4" x14ac:dyDescent="0.25">
      <c r="A10756" t="s">
        <v>3890</v>
      </c>
      <c r="B10756">
        <v>4</v>
      </c>
      <c r="C10756" s="54">
        <v>43344</v>
      </c>
      <c r="D10756" s="3" t="str">
        <f>YEAR(Datos_Consumo[[#This Row],[FECHA]])&amp;"-"&amp;MONTH(Datos_Consumo[[#This Row],[FECHA]])</f>
        <v>2018-9</v>
      </c>
    </row>
    <row r="10757" spans="1:4" x14ac:dyDescent="0.25">
      <c r="A10757" t="s">
        <v>3890</v>
      </c>
      <c r="B10757">
        <v>7</v>
      </c>
      <c r="C10757" s="54">
        <v>43374</v>
      </c>
      <c r="D10757" s="3" t="str">
        <f>YEAR(Datos_Consumo[[#This Row],[FECHA]])&amp;"-"&amp;MONTH(Datos_Consumo[[#This Row],[FECHA]])</f>
        <v>2018-10</v>
      </c>
    </row>
    <row r="10758" spans="1:4" x14ac:dyDescent="0.25">
      <c r="A10758" t="s">
        <v>3890</v>
      </c>
      <c r="B10758">
        <v>2</v>
      </c>
      <c r="C10758" s="54">
        <v>43405</v>
      </c>
      <c r="D10758" s="3" t="str">
        <f>YEAR(Datos_Consumo[[#This Row],[FECHA]])&amp;"-"&amp;MONTH(Datos_Consumo[[#This Row],[FECHA]])</f>
        <v>2018-11</v>
      </c>
    </row>
    <row r="10759" spans="1:4" x14ac:dyDescent="0.25">
      <c r="A10759" t="s">
        <v>3890</v>
      </c>
      <c r="B10759">
        <v>8</v>
      </c>
      <c r="C10759" s="54">
        <v>43435</v>
      </c>
      <c r="D10759" s="3" t="str">
        <f>YEAR(Datos_Consumo[[#This Row],[FECHA]])&amp;"-"&amp;MONTH(Datos_Consumo[[#This Row],[FECHA]])</f>
        <v>2018-12</v>
      </c>
    </row>
    <row r="10760" spans="1:4" x14ac:dyDescent="0.25">
      <c r="A10760" t="s">
        <v>3890</v>
      </c>
      <c r="B10760">
        <v>1</v>
      </c>
      <c r="C10760" s="54">
        <v>43466</v>
      </c>
      <c r="D10760" s="3" t="str">
        <f>YEAR(Datos_Consumo[[#This Row],[FECHA]])&amp;"-"&amp;MONTH(Datos_Consumo[[#This Row],[FECHA]])</f>
        <v>2019-1</v>
      </c>
    </row>
    <row r="10761" spans="1:4" x14ac:dyDescent="0.25">
      <c r="A10761" t="s">
        <v>3891</v>
      </c>
      <c r="B10761">
        <v>41</v>
      </c>
      <c r="C10761" s="54">
        <v>43313</v>
      </c>
      <c r="D10761" s="3" t="str">
        <f>YEAR(Datos_Consumo[[#This Row],[FECHA]])&amp;"-"&amp;MONTH(Datos_Consumo[[#This Row],[FECHA]])</f>
        <v>2018-8</v>
      </c>
    </row>
    <row r="10762" spans="1:4" x14ac:dyDescent="0.25">
      <c r="A10762" t="s">
        <v>3891</v>
      </c>
      <c r="B10762">
        <v>7</v>
      </c>
      <c r="C10762" s="54">
        <v>43344</v>
      </c>
      <c r="D10762" s="3" t="str">
        <f>YEAR(Datos_Consumo[[#This Row],[FECHA]])&amp;"-"&amp;MONTH(Datos_Consumo[[#This Row],[FECHA]])</f>
        <v>2018-9</v>
      </c>
    </row>
    <row r="10763" spans="1:4" x14ac:dyDescent="0.25">
      <c r="A10763" t="s">
        <v>3891</v>
      </c>
      <c r="B10763">
        <v>17</v>
      </c>
      <c r="C10763" s="54">
        <v>43374</v>
      </c>
      <c r="D10763" s="3" t="str">
        <f>YEAR(Datos_Consumo[[#This Row],[FECHA]])&amp;"-"&amp;MONTH(Datos_Consumo[[#This Row],[FECHA]])</f>
        <v>2018-10</v>
      </c>
    </row>
    <row r="10764" spans="1:4" x14ac:dyDescent="0.25">
      <c r="A10764" t="s">
        <v>3891</v>
      </c>
      <c r="B10764">
        <v>23</v>
      </c>
      <c r="C10764" s="54">
        <v>43405</v>
      </c>
      <c r="D10764" s="3" t="str">
        <f>YEAR(Datos_Consumo[[#This Row],[FECHA]])&amp;"-"&amp;MONTH(Datos_Consumo[[#This Row],[FECHA]])</f>
        <v>2018-11</v>
      </c>
    </row>
    <row r="10765" spans="1:4" x14ac:dyDescent="0.25">
      <c r="A10765" t="s">
        <v>3891</v>
      </c>
      <c r="B10765">
        <v>23</v>
      </c>
      <c r="C10765" s="54">
        <v>43435</v>
      </c>
      <c r="D10765" s="3" t="str">
        <f>YEAR(Datos_Consumo[[#This Row],[FECHA]])&amp;"-"&amp;MONTH(Datos_Consumo[[#This Row],[FECHA]])</f>
        <v>2018-12</v>
      </c>
    </row>
    <row r="10766" spans="1:4" x14ac:dyDescent="0.25">
      <c r="A10766" t="s">
        <v>3891</v>
      </c>
      <c r="B10766">
        <v>8</v>
      </c>
      <c r="C10766" s="54">
        <v>43466</v>
      </c>
      <c r="D10766" s="3" t="str">
        <f>YEAR(Datos_Consumo[[#This Row],[FECHA]])&amp;"-"&amp;MONTH(Datos_Consumo[[#This Row],[FECHA]])</f>
        <v>2019-1</v>
      </c>
    </row>
    <row r="10767" spans="1:4" x14ac:dyDescent="0.25">
      <c r="A10767" t="s">
        <v>3892</v>
      </c>
      <c r="B10767">
        <v>70</v>
      </c>
      <c r="C10767" s="54">
        <v>43313</v>
      </c>
      <c r="D10767" s="3" t="str">
        <f>YEAR(Datos_Consumo[[#This Row],[FECHA]])&amp;"-"&amp;MONTH(Datos_Consumo[[#This Row],[FECHA]])</f>
        <v>2018-8</v>
      </c>
    </row>
    <row r="10768" spans="1:4" x14ac:dyDescent="0.25">
      <c r="A10768" t="s">
        <v>3892</v>
      </c>
      <c r="B10768">
        <v>125</v>
      </c>
      <c r="C10768" s="54">
        <v>43435</v>
      </c>
      <c r="D10768" s="3" t="str">
        <f>YEAR(Datos_Consumo[[#This Row],[FECHA]])&amp;"-"&amp;MONTH(Datos_Consumo[[#This Row],[FECHA]])</f>
        <v>2018-12</v>
      </c>
    </row>
    <row r="10769" spans="1:4" x14ac:dyDescent="0.25">
      <c r="A10769" t="s">
        <v>3893</v>
      </c>
      <c r="B10769">
        <v>11</v>
      </c>
      <c r="C10769" s="54">
        <v>43405</v>
      </c>
      <c r="D10769" s="3" t="str">
        <f>YEAR(Datos_Consumo[[#This Row],[FECHA]])&amp;"-"&amp;MONTH(Datos_Consumo[[#This Row],[FECHA]])</f>
        <v>2018-11</v>
      </c>
    </row>
    <row r="10770" spans="1:4" x14ac:dyDescent="0.25">
      <c r="A10770" t="s">
        <v>3893</v>
      </c>
      <c r="B10770">
        <v>10</v>
      </c>
      <c r="C10770" s="54">
        <v>43435</v>
      </c>
      <c r="D10770" s="3" t="str">
        <f>YEAR(Datos_Consumo[[#This Row],[FECHA]])&amp;"-"&amp;MONTH(Datos_Consumo[[#This Row],[FECHA]])</f>
        <v>2018-12</v>
      </c>
    </row>
    <row r="10771" spans="1:4" x14ac:dyDescent="0.25">
      <c r="A10771" t="s">
        <v>3894</v>
      </c>
      <c r="B10771">
        <v>2</v>
      </c>
      <c r="C10771" s="54">
        <v>43374</v>
      </c>
      <c r="D10771" s="3" t="str">
        <f>YEAR(Datos_Consumo[[#This Row],[FECHA]])&amp;"-"&amp;MONTH(Datos_Consumo[[#This Row],[FECHA]])</f>
        <v>2018-10</v>
      </c>
    </row>
    <row r="10772" spans="1:4" x14ac:dyDescent="0.25">
      <c r="A10772" t="s">
        <v>3894</v>
      </c>
      <c r="B10772">
        <v>4</v>
      </c>
      <c r="C10772" s="54">
        <v>43405</v>
      </c>
      <c r="D10772" s="3" t="str">
        <f>YEAR(Datos_Consumo[[#This Row],[FECHA]])&amp;"-"&amp;MONTH(Datos_Consumo[[#This Row],[FECHA]])</f>
        <v>2018-11</v>
      </c>
    </row>
    <row r="10773" spans="1:4" x14ac:dyDescent="0.25">
      <c r="A10773" t="s">
        <v>3894</v>
      </c>
      <c r="B10773">
        <v>2</v>
      </c>
      <c r="C10773" s="54">
        <v>43435</v>
      </c>
      <c r="D10773" s="3" t="str">
        <f>YEAR(Datos_Consumo[[#This Row],[FECHA]])&amp;"-"&amp;MONTH(Datos_Consumo[[#This Row],[FECHA]])</f>
        <v>2018-12</v>
      </c>
    </row>
    <row r="10774" spans="1:4" x14ac:dyDescent="0.25">
      <c r="A10774" t="s">
        <v>3894</v>
      </c>
      <c r="B10774">
        <v>1</v>
      </c>
      <c r="C10774" s="54">
        <v>43466</v>
      </c>
      <c r="D10774" s="3" t="str">
        <f>YEAR(Datos_Consumo[[#This Row],[FECHA]])&amp;"-"&amp;MONTH(Datos_Consumo[[#This Row],[FECHA]])</f>
        <v>2019-1</v>
      </c>
    </row>
    <row r="10775" spans="1:4" x14ac:dyDescent="0.25">
      <c r="A10775" t="s">
        <v>3895</v>
      </c>
      <c r="B10775">
        <v>351</v>
      </c>
      <c r="C10775" s="54">
        <v>43313</v>
      </c>
      <c r="D10775" s="3" t="str">
        <f>YEAR(Datos_Consumo[[#This Row],[FECHA]])&amp;"-"&amp;MONTH(Datos_Consumo[[#This Row],[FECHA]])</f>
        <v>2018-8</v>
      </c>
    </row>
    <row r="10776" spans="1:4" x14ac:dyDescent="0.25">
      <c r="A10776" t="s">
        <v>3895</v>
      </c>
      <c r="B10776">
        <v>187</v>
      </c>
      <c r="C10776" s="54">
        <v>43344</v>
      </c>
      <c r="D10776" s="3" t="str">
        <f>YEAR(Datos_Consumo[[#This Row],[FECHA]])&amp;"-"&amp;MONTH(Datos_Consumo[[#This Row],[FECHA]])</f>
        <v>2018-9</v>
      </c>
    </row>
    <row r="10777" spans="1:4" x14ac:dyDescent="0.25">
      <c r="A10777" t="s">
        <v>3895</v>
      </c>
      <c r="B10777">
        <v>215</v>
      </c>
      <c r="C10777" s="54">
        <v>43374</v>
      </c>
      <c r="D10777" s="3" t="str">
        <f>YEAR(Datos_Consumo[[#This Row],[FECHA]])&amp;"-"&amp;MONTH(Datos_Consumo[[#This Row],[FECHA]])</f>
        <v>2018-10</v>
      </c>
    </row>
    <row r="10778" spans="1:4" x14ac:dyDescent="0.25">
      <c r="A10778" t="s">
        <v>3895</v>
      </c>
      <c r="B10778">
        <v>274</v>
      </c>
      <c r="C10778" s="54">
        <v>43405</v>
      </c>
      <c r="D10778" s="3" t="str">
        <f>YEAR(Datos_Consumo[[#This Row],[FECHA]])&amp;"-"&amp;MONTH(Datos_Consumo[[#This Row],[FECHA]])</f>
        <v>2018-11</v>
      </c>
    </row>
    <row r="10779" spans="1:4" x14ac:dyDescent="0.25">
      <c r="A10779" t="s">
        <v>3895</v>
      </c>
      <c r="B10779">
        <v>97</v>
      </c>
      <c r="C10779" s="54">
        <v>43435</v>
      </c>
      <c r="D10779" s="3" t="str">
        <f>YEAR(Datos_Consumo[[#This Row],[FECHA]])&amp;"-"&amp;MONTH(Datos_Consumo[[#This Row],[FECHA]])</f>
        <v>2018-12</v>
      </c>
    </row>
    <row r="10780" spans="1:4" x14ac:dyDescent="0.25">
      <c r="A10780" t="s">
        <v>3895</v>
      </c>
      <c r="B10780">
        <v>180</v>
      </c>
      <c r="C10780" s="54">
        <v>43466</v>
      </c>
      <c r="D10780" s="3" t="str">
        <f>YEAR(Datos_Consumo[[#This Row],[FECHA]])&amp;"-"&amp;MONTH(Datos_Consumo[[#This Row],[FECHA]])</f>
        <v>2019-1</v>
      </c>
    </row>
    <row r="10781" spans="1:4" x14ac:dyDescent="0.25">
      <c r="A10781" t="s">
        <v>3896</v>
      </c>
      <c r="B10781">
        <v>383</v>
      </c>
      <c r="C10781" s="54">
        <v>43313</v>
      </c>
      <c r="D10781" s="3" t="str">
        <f>YEAR(Datos_Consumo[[#This Row],[FECHA]])&amp;"-"&amp;MONTH(Datos_Consumo[[#This Row],[FECHA]])</f>
        <v>2018-8</v>
      </c>
    </row>
    <row r="10782" spans="1:4" x14ac:dyDescent="0.25">
      <c r="A10782" t="s">
        <v>3896</v>
      </c>
      <c r="B10782">
        <v>155</v>
      </c>
      <c r="C10782" s="54">
        <v>43344</v>
      </c>
      <c r="D10782" s="3" t="str">
        <f>YEAR(Datos_Consumo[[#This Row],[FECHA]])&amp;"-"&amp;MONTH(Datos_Consumo[[#This Row],[FECHA]])</f>
        <v>2018-9</v>
      </c>
    </row>
    <row r="10783" spans="1:4" x14ac:dyDescent="0.25">
      <c r="A10783" t="s">
        <v>3896</v>
      </c>
      <c r="B10783">
        <v>930</v>
      </c>
      <c r="C10783" s="54">
        <v>43374</v>
      </c>
      <c r="D10783" s="3" t="str">
        <f>YEAR(Datos_Consumo[[#This Row],[FECHA]])&amp;"-"&amp;MONTH(Datos_Consumo[[#This Row],[FECHA]])</f>
        <v>2018-10</v>
      </c>
    </row>
    <row r="10784" spans="1:4" x14ac:dyDescent="0.25">
      <c r="A10784" t="s">
        <v>3896</v>
      </c>
      <c r="B10784">
        <v>383</v>
      </c>
      <c r="C10784" s="54">
        <v>43405</v>
      </c>
      <c r="D10784" s="3" t="str">
        <f>YEAR(Datos_Consumo[[#This Row],[FECHA]])&amp;"-"&amp;MONTH(Datos_Consumo[[#This Row],[FECHA]])</f>
        <v>2018-11</v>
      </c>
    </row>
    <row r="10785" spans="1:4" x14ac:dyDescent="0.25">
      <c r="A10785" t="s">
        <v>3896</v>
      </c>
      <c r="B10785">
        <v>199</v>
      </c>
      <c r="C10785" s="54">
        <v>43435</v>
      </c>
      <c r="D10785" s="3" t="str">
        <f>YEAR(Datos_Consumo[[#This Row],[FECHA]])&amp;"-"&amp;MONTH(Datos_Consumo[[#This Row],[FECHA]])</f>
        <v>2018-12</v>
      </c>
    </row>
    <row r="10786" spans="1:4" x14ac:dyDescent="0.25">
      <c r="A10786" t="s">
        <v>3896</v>
      </c>
      <c r="B10786">
        <v>260</v>
      </c>
      <c r="C10786" s="54">
        <v>43466</v>
      </c>
      <c r="D10786" s="3" t="str">
        <f>YEAR(Datos_Consumo[[#This Row],[FECHA]])&amp;"-"&amp;MONTH(Datos_Consumo[[#This Row],[FECHA]])</f>
        <v>2019-1</v>
      </c>
    </row>
    <row r="10787" spans="1:4" x14ac:dyDescent="0.25">
      <c r="A10787" t="s">
        <v>3897</v>
      </c>
      <c r="B10787">
        <v>222</v>
      </c>
      <c r="C10787" s="54">
        <v>43313</v>
      </c>
      <c r="D10787" s="3" t="str">
        <f>YEAR(Datos_Consumo[[#This Row],[FECHA]])&amp;"-"&amp;MONTH(Datos_Consumo[[#This Row],[FECHA]])</f>
        <v>2018-8</v>
      </c>
    </row>
    <row r="10788" spans="1:4" x14ac:dyDescent="0.25">
      <c r="A10788" t="s">
        <v>3897</v>
      </c>
      <c r="B10788">
        <v>438</v>
      </c>
      <c r="C10788" s="54">
        <v>43344</v>
      </c>
      <c r="D10788" s="3" t="str">
        <f>YEAR(Datos_Consumo[[#This Row],[FECHA]])&amp;"-"&amp;MONTH(Datos_Consumo[[#This Row],[FECHA]])</f>
        <v>2018-9</v>
      </c>
    </row>
    <row r="10789" spans="1:4" x14ac:dyDescent="0.25">
      <c r="A10789" t="s">
        <v>3897</v>
      </c>
      <c r="B10789">
        <v>383</v>
      </c>
      <c r="C10789" s="54">
        <v>43374</v>
      </c>
      <c r="D10789" s="3" t="str">
        <f>YEAR(Datos_Consumo[[#This Row],[FECHA]])&amp;"-"&amp;MONTH(Datos_Consumo[[#This Row],[FECHA]])</f>
        <v>2018-10</v>
      </c>
    </row>
    <row r="10790" spans="1:4" x14ac:dyDescent="0.25">
      <c r="A10790" t="s">
        <v>3897</v>
      </c>
      <c r="B10790">
        <v>759</v>
      </c>
      <c r="C10790" s="54">
        <v>43405</v>
      </c>
      <c r="D10790" s="3" t="str">
        <f>YEAR(Datos_Consumo[[#This Row],[FECHA]])&amp;"-"&amp;MONTH(Datos_Consumo[[#This Row],[FECHA]])</f>
        <v>2018-11</v>
      </c>
    </row>
    <row r="10791" spans="1:4" x14ac:dyDescent="0.25">
      <c r="A10791" t="s">
        <v>3897</v>
      </c>
      <c r="B10791">
        <v>187</v>
      </c>
      <c r="C10791" s="54">
        <v>43435</v>
      </c>
      <c r="D10791" s="3" t="str">
        <f>YEAR(Datos_Consumo[[#This Row],[FECHA]])&amp;"-"&amp;MONTH(Datos_Consumo[[#This Row],[FECHA]])</f>
        <v>2018-12</v>
      </c>
    </row>
    <row r="10792" spans="1:4" x14ac:dyDescent="0.25">
      <c r="A10792" t="s">
        <v>3897</v>
      </c>
      <c r="B10792">
        <v>234</v>
      </c>
      <c r="C10792" s="54">
        <v>43466</v>
      </c>
      <c r="D10792" s="3" t="str">
        <f>YEAR(Datos_Consumo[[#This Row],[FECHA]])&amp;"-"&amp;MONTH(Datos_Consumo[[#This Row],[FECHA]])</f>
        <v>2019-1</v>
      </c>
    </row>
    <row r="10793" spans="1:4" x14ac:dyDescent="0.25">
      <c r="A10793" t="s">
        <v>3898</v>
      </c>
      <c r="B10793">
        <v>348</v>
      </c>
      <c r="C10793" s="54">
        <v>43313</v>
      </c>
      <c r="D10793" s="3" t="str">
        <f>YEAR(Datos_Consumo[[#This Row],[FECHA]])&amp;"-"&amp;MONTH(Datos_Consumo[[#This Row],[FECHA]])</f>
        <v>2018-8</v>
      </c>
    </row>
    <row r="10794" spans="1:4" x14ac:dyDescent="0.25">
      <c r="A10794" t="s">
        <v>3898</v>
      </c>
      <c r="B10794">
        <v>195</v>
      </c>
      <c r="C10794" s="54">
        <v>43344</v>
      </c>
      <c r="D10794" s="3" t="str">
        <f>YEAR(Datos_Consumo[[#This Row],[FECHA]])&amp;"-"&amp;MONTH(Datos_Consumo[[#This Row],[FECHA]])</f>
        <v>2018-9</v>
      </c>
    </row>
    <row r="10795" spans="1:4" x14ac:dyDescent="0.25">
      <c r="A10795" t="s">
        <v>3898</v>
      </c>
      <c r="B10795">
        <v>3</v>
      </c>
      <c r="C10795" s="54">
        <v>43374</v>
      </c>
      <c r="D10795" s="3" t="str">
        <f>YEAR(Datos_Consumo[[#This Row],[FECHA]])&amp;"-"&amp;MONTH(Datos_Consumo[[#This Row],[FECHA]])</f>
        <v>2018-10</v>
      </c>
    </row>
    <row r="10796" spans="1:4" x14ac:dyDescent="0.25">
      <c r="A10796" t="s">
        <v>3898</v>
      </c>
      <c r="B10796">
        <v>76</v>
      </c>
      <c r="C10796" s="54">
        <v>43435</v>
      </c>
      <c r="D10796" s="3" t="str">
        <f>YEAR(Datos_Consumo[[#This Row],[FECHA]])&amp;"-"&amp;MONTH(Datos_Consumo[[#This Row],[FECHA]])</f>
        <v>2018-12</v>
      </c>
    </row>
    <row r="10797" spans="1:4" x14ac:dyDescent="0.25">
      <c r="A10797" t="s">
        <v>3898</v>
      </c>
      <c r="B10797">
        <v>115</v>
      </c>
      <c r="C10797" s="54">
        <v>43466</v>
      </c>
      <c r="D10797" s="3" t="str">
        <f>YEAR(Datos_Consumo[[#This Row],[FECHA]])&amp;"-"&amp;MONTH(Datos_Consumo[[#This Row],[FECHA]])</f>
        <v>2019-1</v>
      </c>
    </row>
    <row r="10798" spans="1:4" x14ac:dyDescent="0.25">
      <c r="A10798" t="s">
        <v>3899</v>
      </c>
      <c r="B10798">
        <v>239</v>
      </c>
      <c r="C10798" s="54">
        <v>43313</v>
      </c>
      <c r="D10798" s="3" t="str">
        <f>YEAR(Datos_Consumo[[#This Row],[FECHA]])&amp;"-"&amp;MONTH(Datos_Consumo[[#This Row],[FECHA]])</f>
        <v>2018-8</v>
      </c>
    </row>
    <row r="10799" spans="1:4" x14ac:dyDescent="0.25">
      <c r="A10799" t="s">
        <v>3899</v>
      </c>
      <c r="B10799">
        <v>282</v>
      </c>
      <c r="C10799" s="54">
        <v>43344</v>
      </c>
      <c r="D10799" s="3" t="str">
        <f>YEAR(Datos_Consumo[[#This Row],[FECHA]])&amp;"-"&amp;MONTH(Datos_Consumo[[#This Row],[FECHA]])</f>
        <v>2018-9</v>
      </c>
    </row>
    <row r="10800" spans="1:4" x14ac:dyDescent="0.25">
      <c r="A10800" t="s">
        <v>3899</v>
      </c>
      <c r="B10800">
        <v>439</v>
      </c>
      <c r="C10800" s="54">
        <v>43374</v>
      </c>
      <c r="D10800" s="3" t="str">
        <f>YEAR(Datos_Consumo[[#This Row],[FECHA]])&amp;"-"&amp;MONTH(Datos_Consumo[[#This Row],[FECHA]])</f>
        <v>2018-10</v>
      </c>
    </row>
    <row r="10801" spans="1:4" x14ac:dyDescent="0.25">
      <c r="A10801" t="s">
        <v>3899</v>
      </c>
      <c r="B10801">
        <v>311</v>
      </c>
      <c r="C10801" s="54">
        <v>43405</v>
      </c>
      <c r="D10801" s="3" t="str">
        <f>YEAR(Datos_Consumo[[#This Row],[FECHA]])&amp;"-"&amp;MONTH(Datos_Consumo[[#This Row],[FECHA]])</f>
        <v>2018-11</v>
      </c>
    </row>
    <row r="10802" spans="1:4" x14ac:dyDescent="0.25">
      <c r="A10802" t="s">
        <v>3899</v>
      </c>
      <c r="B10802">
        <v>312</v>
      </c>
      <c r="C10802" s="54">
        <v>43435</v>
      </c>
      <c r="D10802" s="3" t="str">
        <f>YEAR(Datos_Consumo[[#This Row],[FECHA]])&amp;"-"&amp;MONTH(Datos_Consumo[[#This Row],[FECHA]])</f>
        <v>2018-12</v>
      </c>
    </row>
    <row r="10803" spans="1:4" x14ac:dyDescent="0.25">
      <c r="A10803" t="s">
        <v>3899</v>
      </c>
      <c r="B10803">
        <v>135</v>
      </c>
      <c r="C10803" s="54">
        <v>43466</v>
      </c>
      <c r="D10803" s="3" t="str">
        <f>YEAR(Datos_Consumo[[#This Row],[FECHA]])&amp;"-"&amp;MONTH(Datos_Consumo[[#This Row],[FECHA]])</f>
        <v>2019-1</v>
      </c>
    </row>
    <row r="10804" spans="1:4" x14ac:dyDescent="0.25">
      <c r="A10804" t="s">
        <v>3900</v>
      </c>
      <c r="B10804">
        <v>47</v>
      </c>
      <c r="C10804" s="54">
        <v>43313</v>
      </c>
      <c r="D10804" s="3" t="str">
        <f>YEAR(Datos_Consumo[[#This Row],[FECHA]])&amp;"-"&amp;MONTH(Datos_Consumo[[#This Row],[FECHA]])</f>
        <v>2018-8</v>
      </c>
    </row>
    <row r="10805" spans="1:4" x14ac:dyDescent="0.25">
      <c r="A10805" t="s">
        <v>3900</v>
      </c>
      <c r="B10805">
        <v>66</v>
      </c>
      <c r="C10805" s="54">
        <v>43344</v>
      </c>
      <c r="D10805" s="3" t="str">
        <f>YEAR(Datos_Consumo[[#This Row],[FECHA]])&amp;"-"&amp;MONTH(Datos_Consumo[[#This Row],[FECHA]])</f>
        <v>2018-9</v>
      </c>
    </row>
    <row r="10806" spans="1:4" x14ac:dyDescent="0.25">
      <c r="A10806" t="s">
        <v>3900</v>
      </c>
      <c r="B10806">
        <v>692</v>
      </c>
      <c r="C10806" s="54">
        <v>43374</v>
      </c>
      <c r="D10806" s="3" t="str">
        <f>YEAR(Datos_Consumo[[#This Row],[FECHA]])&amp;"-"&amp;MONTH(Datos_Consumo[[#This Row],[FECHA]])</f>
        <v>2018-10</v>
      </c>
    </row>
    <row r="10807" spans="1:4" x14ac:dyDescent="0.25">
      <c r="A10807" t="s">
        <v>3900</v>
      </c>
      <c r="B10807">
        <v>30</v>
      </c>
      <c r="C10807" s="54">
        <v>43405</v>
      </c>
      <c r="D10807" s="3" t="str">
        <f>YEAR(Datos_Consumo[[#This Row],[FECHA]])&amp;"-"&amp;MONTH(Datos_Consumo[[#This Row],[FECHA]])</f>
        <v>2018-11</v>
      </c>
    </row>
    <row r="10808" spans="1:4" x14ac:dyDescent="0.25">
      <c r="A10808" t="s">
        <v>3900</v>
      </c>
      <c r="B10808">
        <v>148</v>
      </c>
      <c r="C10808" s="54">
        <v>43435</v>
      </c>
      <c r="D10808" s="3" t="str">
        <f>YEAR(Datos_Consumo[[#This Row],[FECHA]])&amp;"-"&amp;MONTH(Datos_Consumo[[#This Row],[FECHA]])</f>
        <v>2018-12</v>
      </c>
    </row>
    <row r="10809" spans="1:4" x14ac:dyDescent="0.25">
      <c r="A10809" t="s">
        <v>3900</v>
      </c>
      <c r="B10809">
        <v>52</v>
      </c>
      <c r="C10809" s="54">
        <v>43466</v>
      </c>
      <c r="D10809" s="3" t="str">
        <f>YEAR(Datos_Consumo[[#This Row],[FECHA]])&amp;"-"&amp;MONTH(Datos_Consumo[[#This Row],[FECHA]])</f>
        <v>2019-1</v>
      </c>
    </row>
    <row r="10810" spans="1:4" x14ac:dyDescent="0.25">
      <c r="A10810" t="s">
        <v>3901</v>
      </c>
      <c r="B10810">
        <v>129</v>
      </c>
      <c r="C10810" s="54">
        <v>43313</v>
      </c>
      <c r="D10810" s="3" t="str">
        <f>YEAR(Datos_Consumo[[#This Row],[FECHA]])&amp;"-"&amp;MONTH(Datos_Consumo[[#This Row],[FECHA]])</f>
        <v>2018-8</v>
      </c>
    </row>
    <row r="10811" spans="1:4" x14ac:dyDescent="0.25">
      <c r="A10811" t="s">
        <v>3901</v>
      </c>
      <c r="B10811">
        <v>38</v>
      </c>
      <c r="C10811" s="54">
        <v>43344</v>
      </c>
      <c r="D10811" s="3" t="str">
        <f>YEAR(Datos_Consumo[[#This Row],[FECHA]])&amp;"-"&amp;MONTH(Datos_Consumo[[#This Row],[FECHA]])</f>
        <v>2018-9</v>
      </c>
    </row>
    <row r="10812" spans="1:4" x14ac:dyDescent="0.25">
      <c r="A10812" t="s">
        <v>3901</v>
      </c>
      <c r="B10812">
        <v>77</v>
      </c>
      <c r="C10812" s="54">
        <v>43374</v>
      </c>
      <c r="D10812" s="3" t="str">
        <f>YEAR(Datos_Consumo[[#This Row],[FECHA]])&amp;"-"&amp;MONTH(Datos_Consumo[[#This Row],[FECHA]])</f>
        <v>2018-10</v>
      </c>
    </row>
    <row r="10813" spans="1:4" x14ac:dyDescent="0.25">
      <c r="A10813" t="s">
        <v>3901</v>
      </c>
      <c r="B10813">
        <v>90</v>
      </c>
      <c r="C10813" s="54">
        <v>43405</v>
      </c>
      <c r="D10813" s="3" t="str">
        <f>YEAR(Datos_Consumo[[#This Row],[FECHA]])&amp;"-"&amp;MONTH(Datos_Consumo[[#This Row],[FECHA]])</f>
        <v>2018-11</v>
      </c>
    </row>
    <row r="10814" spans="1:4" x14ac:dyDescent="0.25">
      <c r="A10814" t="s">
        <v>3901</v>
      </c>
      <c r="B10814">
        <v>17</v>
      </c>
      <c r="C10814" s="54">
        <v>43435</v>
      </c>
      <c r="D10814" s="3" t="str">
        <f>YEAR(Datos_Consumo[[#This Row],[FECHA]])&amp;"-"&amp;MONTH(Datos_Consumo[[#This Row],[FECHA]])</f>
        <v>2018-12</v>
      </c>
    </row>
    <row r="10815" spans="1:4" x14ac:dyDescent="0.25">
      <c r="A10815" t="s">
        <v>3901</v>
      </c>
      <c r="B10815">
        <v>27</v>
      </c>
      <c r="C10815" s="54">
        <v>43466</v>
      </c>
      <c r="D10815" s="3" t="str">
        <f>YEAR(Datos_Consumo[[#This Row],[FECHA]])&amp;"-"&amp;MONTH(Datos_Consumo[[#This Row],[FECHA]])</f>
        <v>2019-1</v>
      </c>
    </row>
    <row r="10816" spans="1:4" x14ac:dyDescent="0.25">
      <c r="A10816" t="s">
        <v>3902</v>
      </c>
      <c r="B10816">
        <v>85</v>
      </c>
      <c r="C10816" s="54">
        <v>43313</v>
      </c>
      <c r="D10816" s="3" t="str">
        <f>YEAR(Datos_Consumo[[#This Row],[FECHA]])&amp;"-"&amp;MONTH(Datos_Consumo[[#This Row],[FECHA]])</f>
        <v>2018-8</v>
      </c>
    </row>
    <row r="10817" spans="1:4" x14ac:dyDescent="0.25">
      <c r="A10817" t="s">
        <v>3902</v>
      </c>
      <c r="B10817">
        <v>2</v>
      </c>
      <c r="C10817" s="54">
        <v>43344</v>
      </c>
      <c r="D10817" s="3" t="str">
        <f>YEAR(Datos_Consumo[[#This Row],[FECHA]])&amp;"-"&amp;MONTH(Datos_Consumo[[#This Row],[FECHA]])</f>
        <v>2018-9</v>
      </c>
    </row>
    <row r="10818" spans="1:4" x14ac:dyDescent="0.25">
      <c r="A10818" t="s">
        <v>3902</v>
      </c>
      <c r="B10818">
        <v>62</v>
      </c>
      <c r="C10818" s="54">
        <v>43405</v>
      </c>
      <c r="D10818" s="3" t="str">
        <f>YEAR(Datos_Consumo[[#This Row],[FECHA]])&amp;"-"&amp;MONTH(Datos_Consumo[[#This Row],[FECHA]])</f>
        <v>2018-11</v>
      </c>
    </row>
    <row r="10819" spans="1:4" x14ac:dyDescent="0.25">
      <c r="A10819" t="s">
        <v>3902</v>
      </c>
      <c r="B10819">
        <v>10</v>
      </c>
      <c r="C10819" s="54">
        <v>43435</v>
      </c>
      <c r="D10819" s="3" t="str">
        <f>YEAR(Datos_Consumo[[#This Row],[FECHA]])&amp;"-"&amp;MONTH(Datos_Consumo[[#This Row],[FECHA]])</f>
        <v>2018-12</v>
      </c>
    </row>
    <row r="10820" spans="1:4" x14ac:dyDescent="0.25">
      <c r="A10820" t="s">
        <v>3902</v>
      </c>
      <c r="B10820">
        <v>8</v>
      </c>
      <c r="C10820" s="54">
        <v>43466</v>
      </c>
      <c r="D10820" s="3" t="str">
        <f>YEAR(Datos_Consumo[[#This Row],[FECHA]])&amp;"-"&amp;MONTH(Datos_Consumo[[#This Row],[FECHA]])</f>
        <v>2019-1</v>
      </c>
    </row>
    <row r="10821" spans="1:4" x14ac:dyDescent="0.25">
      <c r="A10821" t="s">
        <v>3903</v>
      </c>
      <c r="B10821">
        <v>65</v>
      </c>
      <c r="C10821" s="54">
        <v>43313</v>
      </c>
      <c r="D10821" s="3" t="str">
        <f>YEAR(Datos_Consumo[[#This Row],[FECHA]])&amp;"-"&amp;MONTH(Datos_Consumo[[#This Row],[FECHA]])</f>
        <v>2018-8</v>
      </c>
    </row>
    <row r="10822" spans="1:4" x14ac:dyDescent="0.25">
      <c r="A10822" t="s">
        <v>3903</v>
      </c>
      <c r="B10822">
        <v>31</v>
      </c>
      <c r="C10822" s="54">
        <v>43344</v>
      </c>
      <c r="D10822" s="3" t="str">
        <f>YEAR(Datos_Consumo[[#This Row],[FECHA]])&amp;"-"&amp;MONTH(Datos_Consumo[[#This Row],[FECHA]])</f>
        <v>2018-9</v>
      </c>
    </row>
    <row r="10823" spans="1:4" x14ac:dyDescent="0.25">
      <c r="A10823" t="s">
        <v>3903</v>
      </c>
      <c r="B10823">
        <v>85</v>
      </c>
      <c r="C10823" s="54">
        <v>43374</v>
      </c>
      <c r="D10823" s="3" t="str">
        <f>YEAR(Datos_Consumo[[#This Row],[FECHA]])&amp;"-"&amp;MONTH(Datos_Consumo[[#This Row],[FECHA]])</f>
        <v>2018-10</v>
      </c>
    </row>
    <row r="10824" spans="1:4" x14ac:dyDescent="0.25">
      <c r="A10824" t="s">
        <v>3903</v>
      </c>
      <c r="B10824">
        <v>15</v>
      </c>
      <c r="C10824" s="54">
        <v>43405</v>
      </c>
      <c r="D10824" s="3" t="str">
        <f>YEAR(Datos_Consumo[[#This Row],[FECHA]])&amp;"-"&amp;MONTH(Datos_Consumo[[#This Row],[FECHA]])</f>
        <v>2018-11</v>
      </c>
    </row>
    <row r="10825" spans="1:4" x14ac:dyDescent="0.25">
      <c r="A10825" t="s">
        <v>3903</v>
      </c>
      <c r="B10825">
        <v>5</v>
      </c>
      <c r="C10825" s="54">
        <v>43435</v>
      </c>
      <c r="D10825" s="3" t="str">
        <f>YEAR(Datos_Consumo[[#This Row],[FECHA]])&amp;"-"&amp;MONTH(Datos_Consumo[[#This Row],[FECHA]])</f>
        <v>2018-12</v>
      </c>
    </row>
    <row r="10826" spans="1:4" x14ac:dyDescent="0.25">
      <c r="A10826" t="s">
        <v>3904</v>
      </c>
      <c r="B10826">
        <v>30</v>
      </c>
      <c r="C10826" s="54">
        <v>43344</v>
      </c>
      <c r="D10826" s="3" t="str">
        <f>YEAR(Datos_Consumo[[#This Row],[FECHA]])&amp;"-"&amp;MONTH(Datos_Consumo[[#This Row],[FECHA]])</f>
        <v>2018-9</v>
      </c>
    </row>
    <row r="10827" spans="1:4" x14ac:dyDescent="0.25">
      <c r="A10827" t="s">
        <v>3904</v>
      </c>
      <c r="B10827">
        <v>50</v>
      </c>
      <c r="C10827" s="54">
        <v>43374</v>
      </c>
      <c r="D10827" s="3" t="str">
        <f>YEAR(Datos_Consumo[[#This Row],[FECHA]])&amp;"-"&amp;MONTH(Datos_Consumo[[#This Row],[FECHA]])</f>
        <v>2018-10</v>
      </c>
    </row>
    <row r="10828" spans="1:4" x14ac:dyDescent="0.25">
      <c r="A10828" t="s">
        <v>3904</v>
      </c>
      <c r="B10828">
        <v>25</v>
      </c>
      <c r="C10828" s="54">
        <v>43405</v>
      </c>
      <c r="D10828" s="3" t="str">
        <f>YEAR(Datos_Consumo[[#This Row],[FECHA]])&amp;"-"&amp;MONTH(Datos_Consumo[[#This Row],[FECHA]])</f>
        <v>2018-11</v>
      </c>
    </row>
    <row r="10829" spans="1:4" x14ac:dyDescent="0.25">
      <c r="A10829" t="s">
        <v>3904</v>
      </c>
      <c r="B10829">
        <v>20</v>
      </c>
      <c r="C10829" s="54">
        <v>43435</v>
      </c>
      <c r="D10829" s="3" t="str">
        <f>YEAR(Datos_Consumo[[#This Row],[FECHA]])&amp;"-"&amp;MONTH(Datos_Consumo[[#This Row],[FECHA]])</f>
        <v>2018-12</v>
      </c>
    </row>
    <row r="10830" spans="1:4" x14ac:dyDescent="0.25">
      <c r="A10830" t="s">
        <v>3904</v>
      </c>
      <c r="B10830">
        <v>11</v>
      </c>
      <c r="C10830" s="54">
        <v>43466</v>
      </c>
      <c r="D10830" s="3" t="str">
        <f>YEAR(Datos_Consumo[[#This Row],[FECHA]])&amp;"-"&amp;MONTH(Datos_Consumo[[#This Row],[FECHA]])</f>
        <v>2019-1</v>
      </c>
    </row>
    <row r="10831" spans="1:4" x14ac:dyDescent="0.25">
      <c r="A10831" t="s">
        <v>3905</v>
      </c>
      <c r="B10831">
        <v>124</v>
      </c>
      <c r="C10831" s="54">
        <v>43313</v>
      </c>
      <c r="D10831" s="3" t="str">
        <f>YEAR(Datos_Consumo[[#This Row],[FECHA]])&amp;"-"&amp;MONTH(Datos_Consumo[[#This Row],[FECHA]])</f>
        <v>2018-8</v>
      </c>
    </row>
    <row r="10832" spans="1:4" x14ac:dyDescent="0.25">
      <c r="A10832" t="s">
        <v>3905</v>
      </c>
      <c r="B10832">
        <v>94</v>
      </c>
      <c r="C10832" s="54">
        <v>43344</v>
      </c>
      <c r="D10832" s="3" t="str">
        <f>YEAR(Datos_Consumo[[#This Row],[FECHA]])&amp;"-"&amp;MONTH(Datos_Consumo[[#This Row],[FECHA]])</f>
        <v>2018-9</v>
      </c>
    </row>
    <row r="10833" spans="1:4" x14ac:dyDescent="0.25">
      <c r="A10833" t="s">
        <v>3905</v>
      </c>
      <c r="B10833">
        <v>108</v>
      </c>
      <c r="C10833" s="54">
        <v>43374</v>
      </c>
      <c r="D10833" s="3" t="str">
        <f>YEAR(Datos_Consumo[[#This Row],[FECHA]])&amp;"-"&amp;MONTH(Datos_Consumo[[#This Row],[FECHA]])</f>
        <v>2018-10</v>
      </c>
    </row>
    <row r="10834" spans="1:4" x14ac:dyDescent="0.25">
      <c r="A10834" t="s">
        <v>3905</v>
      </c>
      <c r="B10834">
        <v>209</v>
      </c>
      <c r="C10834" s="54">
        <v>43405</v>
      </c>
      <c r="D10834" s="3" t="str">
        <f>YEAR(Datos_Consumo[[#This Row],[FECHA]])&amp;"-"&amp;MONTH(Datos_Consumo[[#This Row],[FECHA]])</f>
        <v>2018-11</v>
      </c>
    </row>
    <row r="10835" spans="1:4" x14ac:dyDescent="0.25">
      <c r="A10835" t="s">
        <v>3905</v>
      </c>
      <c r="B10835">
        <v>104</v>
      </c>
      <c r="C10835" s="54">
        <v>43435</v>
      </c>
      <c r="D10835" s="3" t="str">
        <f>YEAR(Datos_Consumo[[#This Row],[FECHA]])&amp;"-"&amp;MONTH(Datos_Consumo[[#This Row],[FECHA]])</f>
        <v>2018-12</v>
      </c>
    </row>
    <row r="10836" spans="1:4" x14ac:dyDescent="0.25">
      <c r="A10836" t="s">
        <v>3905</v>
      </c>
      <c r="B10836">
        <v>44</v>
      </c>
      <c r="C10836" s="54">
        <v>43466</v>
      </c>
      <c r="D10836" s="3" t="str">
        <f>YEAR(Datos_Consumo[[#This Row],[FECHA]])&amp;"-"&amp;MONTH(Datos_Consumo[[#This Row],[FECHA]])</f>
        <v>2019-1</v>
      </c>
    </row>
    <row r="10837" spans="1:4" x14ac:dyDescent="0.25">
      <c r="A10837" t="s">
        <v>3906</v>
      </c>
      <c r="B10837">
        <v>202</v>
      </c>
      <c r="C10837" s="54">
        <v>43313</v>
      </c>
      <c r="D10837" s="3" t="str">
        <f>YEAR(Datos_Consumo[[#This Row],[FECHA]])&amp;"-"&amp;MONTH(Datos_Consumo[[#This Row],[FECHA]])</f>
        <v>2018-8</v>
      </c>
    </row>
    <row r="10838" spans="1:4" x14ac:dyDescent="0.25">
      <c r="A10838" t="s">
        <v>3906</v>
      </c>
      <c r="B10838">
        <v>220</v>
      </c>
      <c r="C10838" s="54">
        <v>43344</v>
      </c>
      <c r="D10838" s="3" t="str">
        <f>YEAR(Datos_Consumo[[#This Row],[FECHA]])&amp;"-"&amp;MONTH(Datos_Consumo[[#This Row],[FECHA]])</f>
        <v>2018-9</v>
      </c>
    </row>
    <row r="10839" spans="1:4" x14ac:dyDescent="0.25">
      <c r="A10839" t="s">
        <v>3906</v>
      </c>
      <c r="B10839">
        <v>229</v>
      </c>
      <c r="C10839" s="54">
        <v>43374</v>
      </c>
      <c r="D10839" s="3" t="str">
        <f>YEAR(Datos_Consumo[[#This Row],[FECHA]])&amp;"-"&amp;MONTH(Datos_Consumo[[#This Row],[FECHA]])</f>
        <v>2018-10</v>
      </c>
    </row>
    <row r="10840" spans="1:4" x14ac:dyDescent="0.25">
      <c r="A10840" t="s">
        <v>3906</v>
      </c>
      <c r="B10840">
        <v>218</v>
      </c>
      <c r="C10840" s="54">
        <v>43405</v>
      </c>
      <c r="D10840" s="3" t="str">
        <f>YEAR(Datos_Consumo[[#This Row],[FECHA]])&amp;"-"&amp;MONTH(Datos_Consumo[[#This Row],[FECHA]])</f>
        <v>2018-11</v>
      </c>
    </row>
    <row r="10841" spans="1:4" x14ac:dyDescent="0.25">
      <c r="A10841" t="s">
        <v>3906</v>
      </c>
      <c r="B10841">
        <v>233</v>
      </c>
      <c r="C10841" s="54">
        <v>43435</v>
      </c>
      <c r="D10841" s="3" t="str">
        <f>YEAR(Datos_Consumo[[#This Row],[FECHA]])&amp;"-"&amp;MONTH(Datos_Consumo[[#This Row],[FECHA]])</f>
        <v>2018-12</v>
      </c>
    </row>
    <row r="10842" spans="1:4" x14ac:dyDescent="0.25">
      <c r="A10842" t="s">
        <v>3906</v>
      </c>
      <c r="B10842">
        <v>198</v>
      </c>
      <c r="C10842" s="54">
        <v>43466</v>
      </c>
      <c r="D10842" s="3" t="str">
        <f>YEAR(Datos_Consumo[[#This Row],[FECHA]])&amp;"-"&amp;MONTH(Datos_Consumo[[#This Row],[FECHA]])</f>
        <v>2019-1</v>
      </c>
    </row>
    <row r="10843" spans="1:4" x14ac:dyDescent="0.25">
      <c r="A10843" t="s">
        <v>3907</v>
      </c>
      <c r="B10843">
        <v>1153</v>
      </c>
      <c r="C10843" s="54">
        <v>43313</v>
      </c>
      <c r="D10843" s="3" t="str">
        <f>YEAR(Datos_Consumo[[#This Row],[FECHA]])&amp;"-"&amp;MONTH(Datos_Consumo[[#This Row],[FECHA]])</f>
        <v>2018-8</v>
      </c>
    </row>
    <row r="10844" spans="1:4" x14ac:dyDescent="0.25">
      <c r="A10844" t="s">
        <v>3907</v>
      </c>
      <c r="B10844">
        <v>1019</v>
      </c>
      <c r="C10844" s="54">
        <v>43344</v>
      </c>
      <c r="D10844" s="3" t="str">
        <f>YEAR(Datos_Consumo[[#This Row],[FECHA]])&amp;"-"&amp;MONTH(Datos_Consumo[[#This Row],[FECHA]])</f>
        <v>2018-9</v>
      </c>
    </row>
    <row r="10845" spans="1:4" x14ac:dyDescent="0.25">
      <c r="A10845" t="s">
        <v>3907</v>
      </c>
      <c r="B10845">
        <v>1325</v>
      </c>
      <c r="C10845" s="54">
        <v>43374</v>
      </c>
      <c r="D10845" s="3" t="str">
        <f>YEAR(Datos_Consumo[[#This Row],[FECHA]])&amp;"-"&amp;MONTH(Datos_Consumo[[#This Row],[FECHA]])</f>
        <v>2018-10</v>
      </c>
    </row>
    <row r="10846" spans="1:4" x14ac:dyDescent="0.25">
      <c r="A10846" t="s">
        <v>3907</v>
      </c>
      <c r="B10846">
        <v>925</v>
      </c>
      <c r="C10846" s="54">
        <v>43405</v>
      </c>
      <c r="D10846" s="3" t="str">
        <f>YEAR(Datos_Consumo[[#This Row],[FECHA]])&amp;"-"&amp;MONTH(Datos_Consumo[[#This Row],[FECHA]])</f>
        <v>2018-11</v>
      </c>
    </row>
    <row r="10847" spans="1:4" x14ac:dyDescent="0.25">
      <c r="A10847" t="s">
        <v>3907</v>
      </c>
      <c r="B10847">
        <v>1161</v>
      </c>
      <c r="C10847" s="54">
        <v>43435</v>
      </c>
      <c r="D10847" s="3" t="str">
        <f>YEAR(Datos_Consumo[[#This Row],[FECHA]])&amp;"-"&amp;MONTH(Datos_Consumo[[#This Row],[FECHA]])</f>
        <v>2018-12</v>
      </c>
    </row>
    <row r="10848" spans="1:4" x14ac:dyDescent="0.25">
      <c r="A10848" t="s">
        <v>3907</v>
      </c>
      <c r="B10848">
        <v>565</v>
      </c>
      <c r="C10848" s="54">
        <v>43466</v>
      </c>
      <c r="D10848" s="3" t="str">
        <f>YEAR(Datos_Consumo[[#This Row],[FECHA]])&amp;"-"&amp;MONTH(Datos_Consumo[[#This Row],[FECHA]])</f>
        <v>2019-1</v>
      </c>
    </row>
    <row r="10849" spans="1:4" x14ac:dyDescent="0.25">
      <c r="A10849" t="s">
        <v>3908</v>
      </c>
      <c r="B10849">
        <v>126</v>
      </c>
      <c r="C10849" s="54">
        <v>43313</v>
      </c>
      <c r="D10849" s="3" t="str">
        <f>YEAR(Datos_Consumo[[#This Row],[FECHA]])&amp;"-"&amp;MONTH(Datos_Consumo[[#This Row],[FECHA]])</f>
        <v>2018-8</v>
      </c>
    </row>
    <row r="10850" spans="1:4" x14ac:dyDescent="0.25">
      <c r="A10850" t="s">
        <v>3908</v>
      </c>
      <c r="B10850">
        <v>240</v>
      </c>
      <c r="C10850" s="54">
        <v>43344</v>
      </c>
      <c r="D10850" s="3" t="str">
        <f>YEAR(Datos_Consumo[[#This Row],[FECHA]])&amp;"-"&amp;MONTH(Datos_Consumo[[#This Row],[FECHA]])</f>
        <v>2018-9</v>
      </c>
    </row>
    <row r="10851" spans="1:4" x14ac:dyDescent="0.25">
      <c r="A10851" t="s">
        <v>3908</v>
      </c>
      <c r="B10851">
        <v>156</v>
      </c>
      <c r="C10851" s="54">
        <v>43374</v>
      </c>
      <c r="D10851" s="3" t="str">
        <f>YEAR(Datos_Consumo[[#This Row],[FECHA]])&amp;"-"&amp;MONTH(Datos_Consumo[[#This Row],[FECHA]])</f>
        <v>2018-10</v>
      </c>
    </row>
    <row r="10852" spans="1:4" x14ac:dyDescent="0.25">
      <c r="A10852" t="s">
        <v>3908</v>
      </c>
      <c r="B10852">
        <v>96</v>
      </c>
      <c r="C10852" s="54">
        <v>43405</v>
      </c>
      <c r="D10852" s="3" t="str">
        <f>YEAR(Datos_Consumo[[#This Row],[FECHA]])&amp;"-"&amp;MONTH(Datos_Consumo[[#This Row],[FECHA]])</f>
        <v>2018-11</v>
      </c>
    </row>
    <row r="10853" spans="1:4" x14ac:dyDescent="0.25">
      <c r="A10853" t="s">
        <v>3908</v>
      </c>
      <c r="B10853">
        <v>274</v>
      </c>
      <c r="C10853" s="54">
        <v>43435</v>
      </c>
      <c r="D10853" s="3" t="str">
        <f>YEAR(Datos_Consumo[[#This Row],[FECHA]])&amp;"-"&amp;MONTH(Datos_Consumo[[#This Row],[FECHA]])</f>
        <v>2018-12</v>
      </c>
    </row>
    <row r="10854" spans="1:4" x14ac:dyDescent="0.25">
      <c r="A10854" t="s">
        <v>3908</v>
      </c>
      <c r="B10854">
        <v>214</v>
      </c>
      <c r="C10854" s="54">
        <v>43466</v>
      </c>
      <c r="D10854" s="3" t="str">
        <f>YEAR(Datos_Consumo[[#This Row],[FECHA]])&amp;"-"&amp;MONTH(Datos_Consumo[[#This Row],[FECHA]])</f>
        <v>2019-1</v>
      </c>
    </row>
    <row r="10855" spans="1:4" x14ac:dyDescent="0.25">
      <c r="A10855" t="s">
        <v>3909</v>
      </c>
      <c r="B10855">
        <v>14</v>
      </c>
      <c r="C10855" s="54">
        <v>43313</v>
      </c>
      <c r="D10855" s="3" t="str">
        <f>YEAR(Datos_Consumo[[#This Row],[FECHA]])&amp;"-"&amp;MONTH(Datos_Consumo[[#This Row],[FECHA]])</f>
        <v>2018-8</v>
      </c>
    </row>
    <row r="10856" spans="1:4" x14ac:dyDescent="0.25">
      <c r="A10856" t="s">
        <v>3909</v>
      </c>
      <c r="B10856">
        <v>10</v>
      </c>
      <c r="C10856" s="54">
        <v>43344</v>
      </c>
      <c r="D10856" s="3" t="str">
        <f>YEAR(Datos_Consumo[[#This Row],[FECHA]])&amp;"-"&amp;MONTH(Datos_Consumo[[#This Row],[FECHA]])</f>
        <v>2018-9</v>
      </c>
    </row>
    <row r="10857" spans="1:4" x14ac:dyDescent="0.25">
      <c r="A10857" t="s">
        <v>3909</v>
      </c>
      <c r="B10857">
        <v>20</v>
      </c>
      <c r="C10857" s="54">
        <v>43374</v>
      </c>
      <c r="D10857" s="3" t="str">
        <f>YEAR(Datos_Consumo[[#This Row],[FECHA]])&amp;"-"&amp;MONTH(Datos_Consumo[[#This Row],[FECHA]])</f>
        <v>2018-10</v>
      </c>
    </row>
    <row r="10858" spans="1:4" x14ac:dyDescent="0.25">
      <c r="A10858" t="s">
        <v>3909</v>
      </c>
      <c r="B10858">
        <v>19</v>
      </c>
      <c r="C10858" s="54">
        <v>43405</v>
      </c>
      <c r="D10858" s="3" t="str">
        <f>YEAR(Datos_Consumo[[#This Row],[FECHA]])&amp;"-"&amp;MONTH(Datos_Consumo[[#This Row],[FECHA]])</f>
        <v>2018-11</v>
      </c>
    </row>
    <row r="10859" spans="1:4" x14ac:dyDescent="0.25">
      <c r="A10859" t="s">
        <v>3909</v>
      </c>
      <c r="B10859">
        <v>1</v>
      </c>
      <c r="C10859" s="54">
        <v>43435</v>
      </c>
      <c r="D10859" s="3" t="str">
        <f>YEAR(Datos_Consumo[[#This Row],[FECHA]])&amp;"-"&amp;MONTH(Datos_Consumo[[#This Row],[FECHA]])</f>
        <v>2018-12</v>
      </c>
    </row>
    <row r="10860" spans="1:4" x14ac:dyDescent="0.25">
      <c r="A10860" t="s">
        <v>3910</v>
      </c>
      <c r="B10860">
        <v>11</v>
      </c>
      <c r="C10860" s="54">
        <v>43344</v>
      </c>
      <c r="D10860" s="3" t="str">
        <f>YEAR(Datos_Consumo[[#This Row],[FECHA]])&amp;"-"&amp;MONTH(Datos_Consumo[[#This Row],[FECHA]])</f>
        <v>2018-9</v>
      </c>
    </row>
    <row r="10861" spans="1:4" x14ac:dyDescent="0.25">
      <c r="A10861" t="s">
        <v>3910</v>
      </c>
      <c r="B10861">
        <v>4</v>
      </c>
      <c r="C10861" s="54">
        <v>43374</v>
      </c>
      <c r="D10861" s="3" t="str">
        <f>YEAR(Datos_Consumo[[#This Row],[FECHA]])&amp;"-"&amp;MONTH(Datos_Consumo[[#This Row],[FECHA]])</f>
        <v>2018-10</v>
      </c>
    </row>
    <row r="10862" spans="1:4" x14ac:dyDescent="0.25">
      <c r="A10862" t="s">
        <v>3910</v>
      </c>
      <c r="B10862">
        <v>11</v>
      </c>
      <c r="C10862" s="54">
        <v>43405</v>
      </c>
      <c r="D10862" s="3" t="str">
        <f>YEAR(Datos_Consumo[[#This Row],[FECHA]])&amp;"-"&amp;MONTH(Datos_Consumo[[#This Row],[FECHA]])</f>
        <v>2018-11</v>
      </c>
    </row>
    <row r="10863" spans="1:4" x14ac:dyDescent="0.25">
      <c r="A10863" t="s">
        <v>3911</v>
      </c>
      <c r="B10863">
        <v>73</v>
      </c>
      <c r="C10863" s="54">
        <v>43313</v>
      </c>
      <c r="D10863" s="3" t="str">
        <f>YEAR(Datos_Consumo[[#This Row],[FECHA]])&amp;"-"&amp;MONTH(Datos_Consumo[[#This Row],[FECHA]])</f>
        <v>2018-8</v>
      </c>
    </row>
    <row r="10864" spans="1:4" x14ac:dyDescent="0.25">
      <c r="A10864" t="s">
        <v>3911</v>
      </c>
      <c r="B10864">
        <v>61</v>
      </c>
      <c r="C10864" s="54">
        <v>43344</v>
      </c>
      <c r="D10864" s="3" t="str">
        <f>YEAR(Datos_Consumo[[#This Row],[FECHA]])&amp;"-"&amp;MONTH(Datos_Consumo[[#This Row],[FECHA]])</f>
        <v>2018-9</v>
      </c>
    </row>
    <row r="10865" spans="1:4" x14ac:dyDescent="0.25">
      <c r="A10865" t="s">
        <v>3911</v>
      </c>
      <c r="B10865">
        <v>127</v>
      </c>
      <c r="C10865" s="54">
        <v>43374</v>
      </c>
      <c r="D10865" s="3" t="str">
        <f>YEAR(Datos_Consumo[[#This Row],[FECHA]])&amp;"-"&amp;MONTH(Datos_Consumo[[#This Row],[FECHA]])</f>
        <v>2018-10</v>
      </c>
    </row>
    <row r="10866" spans="1:4" x14ac:dyDescent="0.25">
      <c r="A10866" t="s">
        <v>3911</v>
      </c>
      <c r="B10866">
        <v>114</v>
      </c>
      <c r="C10866" s="54">
        <v>43405</v>
      </c>
      <c r="D10866" s="3" t="str">
        <f>YEAR(Datos_Consumo[[#This Row],[FECHA]])&amp;"-"&amp;MONTH(Datos_Consumo[[#This Row],[FECHA]])</f>
        <v>2018-11</v>
      </c>
    </row>
    <row r="10867" spans="1:4" x14ac:dyDescent="0.25">
      <c r="A10867" t="s">
        <v>3911</v>
      </c>
      <c r="B10867">
        <v>231</v>
      </c>
      <c r="C10867" s="54">
        <v>43435</v>
      </c>
      <c r="D10867" s="3" t="str">
        <f>YEAR(Datos_Consumo[[#This Row],[FECHA]])&amp;"-"&amp;MONTH(Datos_Consumo[[#This Row],[FECHA]])</f>
        <v>2018-12</v>
      </c>
    </row>
    <row r="10868" spans="1:4" x14ac:dyDescent="0.25">
      <c r="A10868" t="s">
        <v>3911</v>
      </c>
      <c r="B10868">
        <v>29</v>
      </c>
      <c r="C10868" s="54">
        <v>43466</v>
      </c>
      <c r="D10868" s="3" t="str">
        <f>YEAR(Datos_Consumo[[#This Row],[FECHA]])&amp;"-"&amp;MONTH(Datos_Consumo[[#This Row],[FECHA]])</f>
        <v>2019-1</v>
      </c>
    </row>
    <row r="10869" spans="1:4" x14ac:dyDescent="0.25">
      <c r="A10869" t="s">
        <v>3912</v>
      </c>
      <c r="B10869">
        <v>20</v>
      </c>
      <c r="C10869" s="54">
        <v>43405</v>
      </c>
      <c r="D10869" s="3" t="str">
        <f>YEAR(Datos_Consumo[[#This Row],[FECHA]])&amp;"-"&amp;MONTH(Datos_Consumo[[#This Row],[FECHA]])</f>
        <v>2018-11</v>
      </c>
    </row>
    <row r="10870" spans="1:4" x14ac:dyDescent="0.25">
      <c r="A10870" t="s">
        <v>3912</v>
      </c>
      <c r="B10870">
        <v>3</v>
      </c>
      <c r="C10870" s="54">
        <v>43435</v>
      </c>
      <c r="D10870" s="3" t="str">
        <f>YEAR(Datos_Consumo[[#This Row],[FECHA]])&amp;"-"&amp;MONTH(Datos_Consumo[[#This Row],[FECHA]])</f>
        <v>2018-12</v>
      </c>
    </row>
    <row r="10871" spans="1:4" x14ac:dyDescent="0.25">
      <c r="A10871" t="s">
        <v>3913</v>
      </c>
      <c r="B10871">
        <v>62</v>
      </c>
      <c r="C10871" s="54">
        <v>43313</v>
      </c>
      <c r="D10871" s="3" t="str">
        <f>YEAR(Datos_Consumo[[#This Row],[FECHA]])&amp;"-"&amp;MONTH(Datos_Consumo[[#This Row],[FECHA]])</f>
        <v>2018-8</v>
      </c>
    </row>
    <row r="10872" spans="1:4" x14ac:dyDescent="0.25">
      <c r="A10872" t="s">
        <v>3913</v>
      </c>
      <c r="B10872">
        <v>86</v>
      </c>
      <c r="C10872" s="54">
        <v>43344</v>
      </c>
      <c r="D10872" s="3" t="str">
        <f>YEAR(Datos_Consumo[[#This Row],[FECHA]])&amp;"-"&amp;MONTH(Datos_Consumo[[#This Row],[FECHA]])</f>
        <v>2018-9</v>
      </c>
    </row>
    <row r="10873" spans="1:4" x14ac:dyDescent="0.25">
      <c r="A10873" t="s">
        <v>3913</v>
      </c>
      <c r="B10873">
        <v>86</v>
      </c>
      <c r="C10873" s="54">
        <v>43374</v>
      </c>
      <c r="D10873" s="3" t="str">
        <f>YEAR(Datos_Consumo[[#This Row],[FECHA]])&amp;"-"&amp;MONTH(Datos_Consumo[[#This Row],[FECHA]])</f>
        <v>2018-10</v>
      </c>
    </row>
    <row r="10874" spans="1:4" x14ac:dyDescent="0.25">
      <c r="A10874" t="s">
        <v>3913</v>
      </c>
      <c r="B10874">
        <v>41</v>
      </c>
      <c r="C10874" s="54">
        <v>43405</v>
      </c>
      <c r="D10874" s="3" t="str">
        <f>YEAR(Datos_Consumo[[#This Row],[FECHA]])&amp;"-"&amp;MONTH(Datos_Consumo[[#This Row],[FECHA]])</f>
        <v>2018-11</v>
      </c>
    </row>
    <row r="10875" spans="1:4" x14ac:dyDescent="0.25">
      <c r="A10875" t="s">
        <v>3913</v>
      </c>
      <c r="B10875">
        <v>157</v>
      </c>
      <c r="C10875" s="54">
        <v>43435</v>
      </c>
      <c r="D10875" s="3" t="str">
        <f>YEAR(Datos_Consumo[[#This Row],[FECHA]])&amp;"-"&amp;MONTH(Datos_Consumo[[#This Row],[FECHA]])</f>
        <v>2018-12</v>
      </c>
    </row>
    <row r="10876" spans="1:4" x14ac:dyDescent="0.25">
      <c r="A10876" t="s">
        <v>3913</v>
      </c>
      <c r="B10876">
        <v>25</v>
      </c>
      <c r="C10876" s="54">
        <v>43466</v>
      </c>
      <c r="D10876" s="3" t="str">
        <f>YEAR(Datos_Consumo[[#This Row],[FECHA]])&amp;"-"&amp;MONTH(Datos_Consumo[[#This Row],[FECHA]])</f>
        <v>2019-1</v>
      </c>
    </row>
    <row r="10877" spans="1:4" x14ac:dyDescent="0.25">
      <c r="A10877" t="s">
        <v>3914</v>
      </c>
      <c r="B10877">
        <v>236</v>
      </c>
      <c r="C10877" s="54">
        <v>43313</v>
      </c>
      <c r="D10877" s="3" t="str">
        <f>YEAR(Datos_Consumo[[#This Row],[FECHA]])&amp;"-"&amp;MONTH(Datos_Consumo[[#This Row],[FECHA]])</f>
        <v>2018-8</v>
      </c>
    </row>
    <row r="10878" spans="1:4" x14ac:dyDescent="0.25">
      <c r="A10878" t="s">
        <v>3914</v>
      </c>
      <c r="B10878">
        <v>74</v>
      </c>
      <c r="C10878" s="54">
        <v>43344</v>
      </c>
      <c r="D10878" s="3" t="str">
        <f>YEAR(Datos_Consumo[[#This Row],[FECHA]])&amp;"-"&amp;MONTH(Datos_Consumo[[#This Row],[FECHA]])</f>
        <v>2018-9</v>
      </c>
    </row>
    <row r="10879" spans="1:4" x14ac:dyDescent="0.25">
      <c r="A10879" t="s">
        <v>3914</v>
      </c>
      <c r="B10879">
        <v>158</v>
      </c>
      <c r="C10879" s="54">
        <v>43374</v>
      </c>
      <c r="D10879" s="3" t="str">
        <f>YEAR(Datos_Consumo[[#This Row],[FECHA]])&amp;"-"&amp;MONTH(Datos_Consumo[[#This Row],[FECHA]])</f>
        <v>2018-10</v>
      </c>
    </row>
    <row r="10880" spans="1:4" x14ac:dyDescent="0.25">
      <c r="A10880" t="s">
        <v>3914</v>
      </c>
      <c r="B10880">
        <v>217</v>
      </c>
      <c r="C10880" s="54">
        <v>43405</v>
      </c>
      <c r="D10880" s="3" t="str">
        <f>YEAR(Datos_Consumo[[#This Row],[FECHA]])&amp;"-"&amp;MONTH(Datos_Consumo[[#This Row],[FECHA]])</f>
        <v>2018-11</v>
      </c>
    </row>
    <row r="10881" spans="1:4" x14ac:dyDescent="0.25">
      <c r="A10881" t="s">
        <v>3914</v>
      </c>
      <c r="B10881">
        <v>71</v>
      </c>
      <c r="C10881" s="54">
        <v>43435</v>
      </c>
      <c r="D10881" s="3" t="str">
        <f>YEAR(Datos_Consumo[[#This Row],[FECHA]])&amp;"-"&amp;MONTH(Datos_Consumo[[#This Row],[FECHA]])</f>
        <v>2018-12</v>
      </c>
    </row>
    <row r="10882" spans="1:4" x14ac:dyDescent="0.25">
      <c r="A10882" t="s">
        <v>3914</v>
      </c>
      <c r="B10882">
        <v>70</v>
      </c>
      <c r="C10882" s="54">
        <v>43466</v>
      </c>
      <c r="D10882" s="3" t="str">
        <f>YEAR(Datos_Consumo[[#This Row],[FECHA]])&amp;"-"&amp;MONTH(Datos_Consumo[[#This Row],[FECHA]])</f>
        <v>2019-1</v>
      </c>
    </row>
    <row r="10883" spans="1:4" x14ac:dyDescent="0.25">
      <c r="A10883" t="s">
        <v>3915</v>
      </c>
      <c r="B10883">
        <v>57</v>
      </c>
      <c r="C10883" s="54">
        <v>43313</v>
      </c>
      <c r="D10883" s="3" t="str">
        <f>YEAR(Datos_Consumo[[#This Row],[FECHA]])&amp;"-"&amp;MONTH(Datos_Consumo[[#This Row],[FECHA]])</f>
        <v>2018-8</v>
      </c>
    </row>
    <row r="10884" spans="1:4" x14ac:dyDescent="0.25">
      <c r="A10884" t="s">
        <v>3915</v>
      </c>
      <c r="B10884">
        <v>101</v>
      </c>
      <c r="C10884" s="54">
        <v>43344</v>
      </c>
      <c r="D10884" s="3" t="str">
        <f>YEAR(Datos_Consumo[[#This Row],[FECHA]])&amp;"-"&amp;MONTH(Datos_Consumo[[#This Row],[FECHA]])</f>
        <v>2018-9</v>
      </c>
    </row>
    <row r="10885" spans="1:4" x14ac:dyDescent="0.25">
      <c r="A10885" t="s">
        <v>3915</v>
      </c>
      <c r="B10885">
        <v>93</v>
      </c>
      <c r="C10885" s="54">
        <v>43374</v>
      </c>
      <c r="D10885" s="3" t="str">
        <f>YEAR(Datos_Consumo[[#This Row],[FECHA]])&amp;"-"&amp;MONTH(Datos_Consumo[[#This Row],[FECHA]])</f>
        <v>2018-10</v>
      </c>
    </row>
    <row r="10886" spans="1:4" x14ac:dyDescent="0.25">
      <c r="A10886" t="s">
        <v>3915</v>
      </c>
      <c r="B10886">
        <v>173</v>
      </c>
      <c r="C10886" s="54">
        <v>43405</v>
      </c>
      <c r="D10886" s="3" t="str">
        <f>YEAR(Datos_Consumo[[#This Row],[FECHA]])&amp;"-"&amp;MONTH(Datos_Consumo[[#This Row],[FECHA]])</f>
        <v>2018-11</v>
      </c>
    </row>
    <row r="10887" spans="1:4" x14ac:dyDescent="0.25">
      <c r="A10887" t="s">
        <v>3915</v>
      </c>
      <c r="B10887">
        <v>25</v>
      </c>
      <c r="C10887" s="54">
        <v>43435</v>
      </c>
      <c r="D10887" s="3" t="str">
        <f>YEAR(Datos_Consumo[[#This Row],[FECHA]])&amp;"-"&amp;MONTH(Datos_Consumo[[#This Row],[FECHA]])</f>
        <v>2018-12</v>
      </c>
    </row>
    <row r="10888" spans="1:4" x14ac:dyDescent="0.25">
      <c r="A10888" t="s">
        <v>3915</v>
      </c>
      <c r="B10888">
        <v>18</v>
      </c>
      <c r="C10888" s="54">
        <v>43466</v>
      </c>
      <c r="D10888" s="3" t="str">
        <f>YEAR(Datos_Consumo[[#This Row],[FECHA]])&amp;"-"&amp;MONTH(Datos_Consumo[[#This Row],[FECHA]])</f>
        <v>2019-1</v>
      </c>
    </row>
    <row r="10889" spans="1:4" x14ac:dyDescent="0.25">
      <c r="A10889" t="s">
        <v>3916</v>
      </c>
      <c r="B10889">
        <v>63</v>
      </c>
      <c r="C10889" s="54">
        <v>43313</v>
      </c>
      <c r="D10889" s="3" t="str">
        <f>YEAR(Datos_Consumo[[#This Row],[FECHA]])&amp;"-"&amp;MONTH(Datos_Consumo[[#This Row],[FECHA]])</f>
        <v>2018-8</v>
      </c>
    </row>
    <row r="10890" spans="1:4" x14ac:dyDescent="0.25">
      <c r="A10890" t="s">
        <v>3916</v>
      </c>
      <c r="B10890">
        <v>22</v>
      </c>
      <c r="C10890" s="54">
        <v>43344</v>
      </c>
      <c r="D10890" s="3" t="str">
        <f>YEAR(Datos_Consumo[[#This Row],[FECHA]])&amp;"-"&amp;MONTH(Datos_Consumo[[#This Row],[FECHA]])</f>
        <v>2018-9</v>
      </c>
    </row>
    <row r="10891" spans="1:4" x14ac:dyDescent="0.25">
      <c r="A10891" t="s">
        <v>3916</v>
      </c>
      <c r="B10891">
        <v>92</v>
      </c>
      <c r="C10891" s="54">
        <v>43374</v>
      </c>
      <c r="D10891" s="3" t="str">
        <f>YEAR(Datos_Consumo[[#This Row],[FECHA]])&amp;"-"&amp;MONTH(Datos_Consumo[[#This Row],[FECHA]])</f>
        <v>2018-10</v>
      </c>
    </row>
    <row r="10892" spans="1:4" x14ac:dyDescent="0.25">
      <c r="A10892" t="s">
        <v>3916</v>
      </c>
      <c r="B10892">
        <v>17</v>
      </c>
      <c r="C10892" s="54">
        <v>43405</v>
      </c>
      <c r="D10892" s="3" t="str">
        <f>YEAR(Datos_Consumo[[#This Row],[FECHA]])&amp;"-"&amp;MONTH(Datos_Consumo[[#This Row],[FECHA]])</f>
        <v>2018-11</v>
      </c>
    </row>
    <row r="10893" spans="1:4" x14ac:dyDescent="0.25">
      <c r="A10893" t="s">
        <v>3916</v>
      </c>
      <c r="B10893">
        <v>20</v>
      </c>
      <c r="C10893" s="54">
        <v>43435</v>
      </c>
      <c r="D10893" s="3" t="str">
        <f>YEAR(Datos_Consumo[[#This Row],[FECHA]])&amp;"-"&amp;MONTH(Datos_Consumo[[#This Row],[FECHA]])</f>
        <v>2018-12</v>
      </c>
    </row>
    <row r="10894" spans="1:4" x14ac:dyDescent="0.25">
      <c r="A10894" t="s">
        <v>3916</v>
      </c>
      <c r="B10894">
        <v>38</v>
      </c>
      <c r="C10894" s="54">
        <v>43466</v>
      </c>
      <c r="D10894" s="3" t="str">
        <f>YEAR(Datos_Consumo[[#This Row],[FECHA]])&amp;"-"&amp;MONTH(Datos_Consumo[[#This Row],[FECHA]])</f>
        <v>2019-1</v>
      </c>
    </row>
    <row r="10895" spans="1:4" x14ac:dyDescent="0.25">
      <c r="A10895" t="s">
        <v>3917</v>
      </c>
      <c r="B10895">
        <v>35</v>
      </c>
      <c r="C10895" s="54">
        <v>43313</v>
      </c>
      <c r="D10895" s="3" t="str">
        <f>YEAR(Datos_Consumo[[#This Row],[FECHA]])&amp;"-"&amp;MONTH(Datos_Consumo[[#This Row],[FECHA]])</f>
        <v>2018-8</v>
      </c>
    </row>
    <row r="10896" spans="1:4" x14ac:dyDescent="0.25">
      <c r="A10896" t="s">
        <v>3917</v>
      </c>
      <c r="B10896">
        <v>42</v>
      </c>
      <c r="C10896" s="54">
        <v>43344</v>
      </c>
      <c r="D10896" s="3" t="str">
        <f>YEAR(Datos_Consumo[[#This Row],[FECHA]])&amp;"-"&amp;MONTH(Datos_Consumo[[#This Row],[FECHA]])</f>
        <v>2018-9</v>
      </c>
    </row>
    <row r="10897" spans="1:4" x14ac:dyDescent="0.25">
      <c r="A10897" t="s">
        <v>3917</v>
      </c>
      <c r="B10897">
        <v>3</v>
      </c>
      <c r="C10897" s="54">
        <v>43435</v>
      </c>
      <c r="D10897" s="3" t="str">
        <f>YEAR(Datos_Consumo[[#This Row],[FECHA]])&amp;"-"&amp;MONTH(Datos_Consumo[[#This Row],[FECHA]])</f>
        <v>2018-12</v>
      </c>
    </row>
    <row r="10898" spans="1:4" x14ac:dyDescent="0.25">
      <c r="A10898" t="s">
        <v>3918</v>
      </c>
      <c r="B10898">
        <v>100</v>
      </c>
      <c r="C10898" s="54">
        <v>43313</v>
      </c>
      <c r="D10898" s="3" t="str">
        <f>YEAR(Datos_Consumo[[#This Row],[FECHA]])&amp;"-"&amp;MONTH(Datos_Consumo[[#This Row],[FECHA]])</f>
        <v>2018-8</v>
      </c>
    </row>
    <row r="10899" spans="1:4" x14ac:dyDescent="0.25">
      <c r="A10899" t="s">
        <v>3918</v>
      </c>
      <c r="B10899">
        <v>160</v>
      </c>
      <c r="C10899" s="54">
        <v>43344</v>
      </c>
      <c r="D10899" s="3" t="str">
        <f>YEAR(Datos_Consumo[[#This Row],[FECHA]])&amp;"-"&amp;MONTH(Datos_Consumo[[#This Row],[FECHA]])</f>
        <v>2018-9</v>
      </c>
    </row>
    <row r="10900" spans="1:4" x14ac:dyDescent="0.25">
      <c r="A10900" t="s">
        <v>3918</v>
      </c>
      <c r="B10900">
        <v>109</v>
      </c>
      <c r="C10900" s="54">
        <v>43374</v>
      </c>
      <c r="D10900" s="3" t="str">
        <f>YEAR(Datos_Consumo[[#This Row],[FECHA]])&amp;"-"&amp;MONTH(Datos_Consumo[[#This Row],[FECHA]])</f>
        <v>2018-10</v>
      </c>
    </row>
    <row r="10901" spans="1:4" x14ac:dyDescent="0.25">
      <c r="A10901" t="s">
        <v>3918</v>
      </c>
      <c r="B10901">
        <v>64</v>
      </c>
      <c r="C10901" s="54">
        <v>43405</v>
      </c>
      <c r="D10901" s="3" t="str">
        <f>YEAR(Datos_Consumo[[#This Row],[FECHA]])&amp;"-"&amp;MONTH(Datos_Consumo[[#This Row],[FECHA]])</f>
        <v>2018-11</v>
      </c>
    </row>
    <row r="10902" spans="1:4" x14ac:dyDescent="0.25">
      <c r="A10902" t="s">
        <v>3918</v>
      </c>
      <c r="B10902">
        <v>53</v>
      </c>
      <c r="C10902" s="54">
        <v>43435</v>
      </c>
      <c r="D10902" s="3" t="str">
        <f>YEAR(Datos_Consumo[[#This Row],[FECHA]])&amp;"-"&amp;MONTH(Datos_Consumo[[#This Row],[FECHA]])</f>
        <v>2018-12</v>
      </c>
    </row>
    <row r="10903" spans="1:4" x14ac:dyDescent="0.25">
      <c r="A10903" t="s">
        <v>3918</v>
      </c>
      <c r="B10903">
        <v>66</v>
      </c>
      <c r="C10903" s="54">
        <v>43466</v>
      </c>
      <c r="D10903" s="3" t="str">
        <f>YEAR(Datos_Consumo[[#This Row],[FECHA]])&amp;"-"&amp;MONTH(Datos_Consumo[[#This Row],[FECHA]])</f>
        <v>2019-1</v>
      </c>
    </row>
    <row r="10904" spans="1:4" x14ac:dyDescent="0.25">
      <c r="A10904" t="s">
        <v>3919</v>
      </c>
      <c r="B10904">
        <v>199</v>
      </c>
      <c r="C10904" s="54">
        <v>43313</v>
      </c>
      <c r="D10904" s="3" t="str">
        <f>YEAR(Datos_Consumo[[#This Row],[FECHA]])&amp;"-"&amp;MONTH(Datos_Consumo[[#This Row],[FECHA]])</f>
        <v>2018-8</v>
      </c>
    </row>
    <row r="10905" spans="1:4" x14ac:dyDescent="0.25">
      <c r="A10905" t="s">
        <v>3919</v>
      </c>
      <c r="B10905">
        <v>121</v>
      </c>
      <c r="C10905" s="54">
        <v>43344</v>
      </c>
      <c r="D10905" s="3" t="str">
        <f>YEAR(Datos_Consumo[[#This Row],[FECHA]])&amp;"-"&amp;MONTH(Datos_Consumo[[#This Row],[FECHA]])</f>
        <v>2018-9</v>
      </c>
    </row>
    <row r="10906" spans="1:4" x14ac:dyDescent="0.25">
      <c r="A10906" t="s">
        <v>3919</v>
      </c>
      <c r="B10906">
        <v>144</v>
      </c>
      <c r="C10906" s="54">
        <v>43374</v>
      </c>
      <c r="D10906" s="3" t="str">
        <f>YEAR(Datos_Consumo[[#This Row],[FECHA]])&amp;"-"&amp;MONTH(Datos_Consumo[[#This Row],[FECHA]])</f>
        <v>2018-10</v>
      </c>
    </row>
    <row r="10907" spans="1:4" x14ac:dyDescent="0.25">
      <c r="A10907" t="s">
        <v>3919</v>
      </c>
      <c r="B10907">
        <v>175</v>
      </c>
      <c r="C10907" s="54">
        <v>43405</v>
      </c>
      <c r="D10907" s="3" t="str">
        <f>YEAR(Datos_Consumo[[#This Row],[FECHA]])&amp;"-"&amp;MONTH(Datos_Consumo[[#This Row],[FECHA]])</f>
        <v>2018-11</v>
      </c>
    </row>
    <row r="10908" spans="1:4" x14ac:dyDescent="0.25">
      <c r="A10908" t="s">
        <v>3919</v>
      </c>
      <c r="B10908">
        <v>175</v>
      </c>
      <c r="C10908" s="54">
        <v>43435</v>
      </c>
      <c r="D10908" s="3" t="str">
        <f>YEAR(Datos_Consumo[[#This Row],[FECHA]])&amp;"-"&amp;MONTH(Datos_Consumo[[#This Row],[FECHA]])</f>
        <v>2018-12</v>
      </c>
    </row>
    <row r="10909" spans="1:4" x14ac:dyDescent="0.25">
      <c r="A10909" t="s">
        <v>3919</v>
      </c>
      <c r="B10909">
        <v>45</v>
      </c>
      <c r="C10909" s="54">
        <v>43466</v>
      </c>
      <c r="D10909" s="3" t="str">
        <f>YEAR(Datos_Consumo[[#This Row],[FECHA]])&amp;"-"&amp;MONTH(Datos_Consumo[[#This Row],[FECHA]])</f>
        <v>2019-1</v>
      </c>
    </row>
    <row r="10910" spans="1:4" x14ac:dyDescent="0.25">
      <c r="A10910" t="s">
        <v>3920</v>
      </c>
      <c r="B10910">
        <v>55</v>
      </c>
      <c r="C10910" s="54">
        <v>43313</v>
      </c>
      <c r="D10910" s="3" t="str">
        <f>YEAR(Datos_Consumo[[#This Row],[FECHA]])&amp;"-"&amp;MONTH(Datos_Consumo[[#This Row],[FECHA]])</f>
        <v>2018-8</v>
      </c>
    </row>
    <row r="10911" spans="1:4" x14ac:dyDescent="0.25">
      <c r="A10911" t="s">
        <v>3920</v>
      </c>
      <c r="B10911">
        <v>53</v>
      </c>
      <c r="C10911" s="54">
        <v>43344</v>
      </c>
      <c r="D10911" s="3" t="str">
        <f>YEAR(Datos_Consumo[[#This Row],[FECHA]])&amp;"-"&amp;MONTH(Datos_Consumo[[#This Row],[FECHA]])</f>
        <v>2018-9</v>
      </c>
    </row>
    <row r="10912" spans="1:4" x14ac:dyDescent="0.25">
      <c r="A10912" t="s">
        <v>3920</v>
      </c>
      <c r="B10912">
        <v>115</v>
      </c>
      <c r="C10912" s="54">
        <v>43374</v>
      </c>
      <c r="D10912" s="3" t="str">
        <f>YEAR(Datos_Consumo[[#This Row],[FECHA]])&amp;"-"&amp;MONTH(Datos_Consumo[[#This Row],[FECHA]])</f>
        <v>2018-10</v>
      </c>
    </row>
    <row r="10913" spans="1:4" x14ac:dyDescent="0.25">
      <c r="A10913" t="s">
        <v>3920</v>
      </c>
      <c r="B10913">
        <v>77</v>
      </c>
      <c r="C10913" s="54">
        <v>43405</v>
      </c>
      <c r="D10913" s="3" t="str">
        <f>YEAR(Datos_Consumo[[#This Row],[FECHA]])&amp;"-"&amp;MONTH(Datos_Consumo[[#This Row],[FECHA]])</f>
        <v>2018-11</v>
      </c>
    </row>
    <row r="10914" spans="1:4" x14ac:dyDescent="0.25">
      <c r="A10914" t="s">
        <v>3920</v>
      </c>
      <c r="B10914">
        <v>115</v>
      </c>
      <c r="C10914" s="54">
        <v>43435</v>
      </c>
      <c r="D10914" s="3" t="str">
        <f>YEAR(Datos_Consumo[[#This Row],[FECHA]])&amp;"-"&amp;MONTH(Datos_Consumo[[#This Row],[FECHA]])</f>
        <v>2018-12</v>
      </c>
    </row>
    <row r="10915" spans="1:4" x14ac:dyDescent="0.25">
      <c r="A10915" t="s">
        <v>3920</v>
      </c>
      <c r="B10915">
        <v>33</v>
      </c>
      <c r="C10915" s="54">
        <v>43466</v>
      </c>
      <c r="D10915" s="3" t="str">
        <f>YEAR(Datos_Consumo[[#This Row],[FECHA]])&amp;"-"&amp;MONTH(Datos_Consumo[[#This Row],[FECHA]])</f>
        <v>2019-1</v>
      </c>
    </row>
    <row r="10916" spans="1:4" x14ac:dyDescent="0.25">
      <c r="A10916" t="s">
        <v>3921</v>
      </c>
      <c r="B10916">
        <v>66</v>
      </c>
      <c r="C10916" s="54">
        <v>43313</v>
      </c>
      <c r="D10916" s="3" t="str">
        <f>YEAR(Datos_Consumo[[#This Row],[FECHA]])&amp;"-"&amp;MONTH(Datos_Consumo[[#This Row],[FECHA]])</f>
        <v>2018-8</v>
      </c>
    </row>
    <row r="10917" spans="1:4" x14ac:dyDescent="0.25">
      <c r="A10917" t="s">
        <v>3921</v>
      </c>
      <c r="B10917">
        <v>46</v>
      </c>
      <c r="C10917" s="54">
        <v>43344</v>
      </c>
      <c r="D10917" s="3" t="str">
        <f>YEAR(Datos_Consumo[[#This Row],[FECHA]])&amp;"-"&amp;MONTH(Datos_Consumo[[#This Row],[FECHA]])</f>
        <v>2018-9</v>
      </c>
    </row>
    <row r="10918" spans="1:4" x14ac:dyDescent="0.25">
      <c r="A10918" t="s">
        <v>3921</v>
      </c>
      <c r="B10918">
        <v>47</v>
      </c>
      <c r="C10918" s="54">
        <v>43374</v>
      </c>
      <c r="D10918" s="3" t="str">
        <f>YEAR(Datos_Consumo[[#This Row],[FECHA]])&amp;"-"&amp;MONTH(Datos_Consumo[[#This Row],[FECHA]])</f>
        <v>2018-10</v>
      </c>
    </row>
    <row r="10919" spans="1:4" x14ac:dyDescent="0.25">
      <c r="A10919" t="s">
        <v>3922</v>
      </c>
      <c r="B10919">
        <v>59</v>
      </c>
      <c r="C10919" s="54">
        <v>43313</v>
      </c>
      <c r="D10919" s="3" t="str">
        <f>YEAR(Datos_Consumo[[#This Row],[FECHA]])&amp;"-"&amp;MONTH(Datos_Consumo[[#This Row],[FECHA]])</f>
        <v>2018-8</v>
      </c>
    </row>
    <row r="10920" spans="1:4" x14ac:dyDescent="0.25">
      <c r="A10920" t="s">
        <v>3922</v>
      </c>
      <c r="B10920">
        <v>17</v>
      </c>
      <c r="C10920" s="54">
        <v>43344</v>
      </c>
      <c r="D10920" s="3" t="str">
        <f>YEAR(Datos_Consumo[[#This Row],[FECHA]])&amp;"-"&amp;MONTH(Datos_Consumo[[#This Row],[FECHA]])</f>
        <v>2018-9</v>
      </c>
    </row>
    <row r="10921" spans="1:4" x14ac:dyDescent="0.25">
      <c r="A10921" t="s">
        <v>3922</v>
      </c>
      <c r="B10921">
        <v>59</v>
      </c>
      <c r="C10921" s="54">
        <v>43374</v>
      </c>
      <c r="D10921" s="3" t="str">
        <f>YEAR(Datos_Consumo[[#This Row],[FECHA]])&amp;"-"&amp;MONTH(Datos_Consumo[[#This Row],[FECHA]])</f>
        <v>2018-10</v>
      </c>
    </row>
    <row r="10922" spans="1:4" x14ac:dyDescent="0.25">
      <c r="A10922" t="s">
        <v>3922</v>
      </c>
      <c r="B10922">
        <v>44</v>
      </c>
      <c r="C10922" s="54">
        <v>43405</v>
      </c>
      <c r="D10922" s="3" t="str">
        <f>YEAR(Datos_Consumo[[#This Row],[FECHA]])&amp;"-"&amp;MONTH(Datos_Consumo[[#This Row],[FECHA]])</f>
        <v>2018-11</v>
      </c>
    </row>
    <row r="10923" spans="1:4" x14ac:dyDescent="0.25">
      <c r="A10923" t="s">
        <v>3922</v>
      </c>
      <c r="B10923">
        <v>5</v>
      </c>
      <c r="C10923" s="54">
        <v>43435</v>
      </c>
      <c r="D10923" s="3" t="str">
        <f>YEAR(Datos_Consumo[[#This Row],[FECHA]])&amp;"-"&amp;MONTH(Datos_Consumo[[#This Row],[FECHA]])</f>
        <v>2018-12</v>
      </c>
    </row>
    <row r="10924" spans="1:4" x14ac:dyDescent="0.25">
      <c r="A10924" t="s">
        <v>3922</v>
      </c>
      <c r="B10924">
        <v>8</v>
      </c>
      <c r="C10924" s="54">
        <v>43466</v>
      </c>
      <c r="D10924" s="3" t="str">
        <f>YEAR(Datos_Consumo[[#This Row],[FECHA]])&amp;"-"&amp;MONTH(Datos_Consumo[[#This Row],[FECHA]])</f>
        <v>2019-1</v>
      </c>
    </row>
    <row r="10925" spans="1:4" x14ac:dyDescent="0.25">
      <c r="A10925" t="s">
        <v>3923</v>
      </c>
      <c r="B10925">
        <v>23</v>
      </c>
      <c r="C10925" s="54">
        <v>43313</v>
      </c>
      <c r="D10925" s="3" t="str">
        <f>YEAR(Datos_Consumo[[#This Row],[FECHA]])&amp;"-"&amp;MONTH(Datos_Consumo[[#This Row],[FECHA]])</f>
        <v>2018-8</v>
      </c>
    </row>
    <row r="10926" spans="1:4" x14ac:dyDescent="0.25">
      <c r="A10926" t="s">
        <v>3923</v>
      </c>
      <c r="B10926">
        <v>2</v>
      </c>
      <c r="C10926" s="54">
        <v>43344</v>
      </c>
      <c r="D10926" s="3" t="str">
        <f>YEAR(Datos_Consumo[[#This Row],[FECHA]])&amp;"-"&amp;MONTH(Datos_Consumo[[#This Row],[FECHA]])</f>
        <v>2018-9</v>
      </c>
    </row>
    <row r="10927" spans="1:4" x14ac:dyDescent="0.25">
      <c r="A10927" t="s">
        <v>3923</v>
      </c>
      <c r="B10927">
        <v>15</v>
      </c>
      <c r="C10927" s="54">
        <v>43374</v>
      </c>
      <c r="D10927" s="3" t="str">
        <f>YEAR(Datos_Consumo[[#This Row],[FECHA]])&amp;"-"&amp;MONTH(Datos_Consumo[[#This Row],[FECHA]])</f>
        <v>2018-10</v>
      </c>
    </row>
    <row r="10928" spans="1:4" x14ac:dyDescent="0.25">
      <c r="A10928" t="s">
        <v>3923</v>
      </c>
      <c r="B10928">
        <v>20</v>
      </c>
      <c r="C10928" s="54">
        <v>43405</v>
      </c>
      <c r="D10928" s="3" t="str">
        <f>YEAR(Datos_Consumo[[#This Row],[FECHA]])&amp;"-"&amp;MONTH(Datos_Consumo[[#This Row],[FECHA]])</f>
        <v>2018-11</v>
      </c>
    </row>
    <row r="10929" spans="1:4" x14ac:dyDescent="0.25">
      <c r="A10929" t="s">
        <v>3923</v>
      </c>
      <c r="B10929">
        <v>30</v>
      </c>
      <c r="C10929" s="54">
        <v>43435</v>
      </c>
      <c r="D10929" s="3" t="str">
        <f>YEAR(Datos_Consumo[[#This Row],[FECHA]])&amp;"-"&amp;MONTH(Datos_Consumo[[#This Row],[FECHA]])</f>
        <v>2018-12</v>
      </c>
    </row>
    <row r="10930" spans="1:4" x14ac:dyDescent="0.25">
      <c r="A10930" t="s">
        <v>3924</v>
      </c>
      <c r="B10930">
        <v>50</v>
      </c>
      <c r="C10930" s="54">
        <v>43313</v>
      </c>
      <c r="D10930" s="3" t="str">
        <f>YEAR(Datos_Consumo[[#This Row],[FECHA]])&amp;"-"&amp;MONTH(Datos_Consumo[[#This Row],[FECHA]])</f>
        <v>2018-8</v>
      </c>
    </row>
    <row r="10931" spans="1:4" x14ac:dyDescent="0.25">
      <c r="A10931" t="s">
        <v>3924</v>
      </c>
      <c r="B10931">
        <v>76</v>
      </c>
      <c r="C10931" s="54">
        <v>43344</v>
      </c>
      <c r="D10931" s="3" t="str">
        <f>YEAR(Datos_Consumo[[#This Row],[FECHA]])&amp;"-"&amp;MONTH(Datos_Consumo[[#This Row],[FECHA]])</f>
        <v>2018-9</v>
      </c>
    </row>
    <row r="10932" spans="1:4" x14ac:dyDescent="0.25">
      <c r="A10932" t="s">
        <v>3924</v>
      </c>
      <c r="B10932">
        <v>56</v>
      </c>
      <c r="C10932" s="54">
        <v>43374</v>
      </c>
      <c r="D10932" s="3" t="str">
        <f>YEAR(Datos_Consumo[[#This Row],[FECHA]])&amp;"-"&amp;MONTH(Datos_Consumo[[#This Row],[FECHA]])</f>
        <v>2018-10</v>
      </c>
    </row>
    <row r="10933" spans="1:4" x14ac:dyDescent="0.25">
      <c r="A10933" t="s">
        <v>3924</v>
      </c>
      <c r="B10933">
        <v>2</v>
      </c>
      <c r="C10933" s="54">
        <v>43435</v>
      </c>
      <c r="D10933" s="3" t="str">
        <f>YEAR(Datos_Consumo[[#This Row],[FECHA]])&amp;"-"&amp;MONTH(Datos_Consumo[[#This Row],[FECHA]])</f>
        <v>2018-12</v>
      </c>
    </row>
    <row r="10934" spans="1:4" x14ac:dyDescent="0.25">
      <c r="A10934" t="s">
        <v>3924</v>
      </c>
      <c r="B10934">
        <v>97</v>
      </c>
      <c r="C10934" s="54">
        <v>43466</v>
      </c>
      <c r="D10934" s="3" t="str">
        <f>YEAR(Datos_Consumo[[#This Row],[FECHA]])&amp;"-"&amp;MONTH(Datos_Consumo[[#This Row],[FECHA]])</f>
        <v>2019-1</v>
      </c>
    </row>
    <row r="10935" spans="1:4" x14ac:dyDescent="0.25">
      <c r="A10935" t="s">
        <v>3925</v>
      </c>
      <c r="B10935">
        <v>32</v>
      </c>
      <c r="C10935" s="54">
        <v>43313</v>
      </c>
      <c r="D10935" s="3" t="str">
        <f>YEAR(Datos_Consumo[[#This Row],[FECHA]])&amp;"-"&amp;MONTH(Datos_Consumo[[#This Row],[FECHA]])</f>
        <v>2018-8</v>
      </c>
    </row>
    <row r="10936" spans="1:4" x14ac:dyDescent="0.25">
      <c r="A10936" t="s">
        <v>3925</v>
      </c>
      <c r="B10936">
        <v>2</v>
      </c>
      <c r="C10936" s="54">
        <v>43344</v>
      </c>
      <c r="D10936" s="3" t="str">
        <f>YEAR(Datos_Consumo[[#This Row],[FECHA]])&amp;"-"&amp;MONTH(Datos_Consumo[[#This Row],[FECHA]])</f>
        <v>2018-9</v>
      </c>
    </row>
    <row r="10937" spans="1:4" x14ac:dyDescent="0.25">
      <c r="A10937" t="s">
        <v>3925</v>
      </c>
      <c r="B10937">
        <v>47</v>
      </c>
      <c r="C10937" s="54">
        <v>43374</v>
      </c>
      <c r="D10937" s="3" t="str">
        <f>YEAR(Datos_Consumo[[#This Row],[FECHA]])&amp;"-"&amp;MONTH(Datos_Consumo[[#This Row],[FECHA]])</f>
        <v>2018-10</v>
      </c>
    </row>
    <row r="10938" spans="1:4" x14ac:dyDescent="0.25">
      <c r="A10938" t="s">
        <v>3925</v>
      </c>
      <c r="B10938">
        <v>47</v>
      </c>
      <c r="C10938" s="54">
        <v>43405</v>
      </c>
      <c r="D10938" s="3" t="str">
        <f>YEAR(Datos_Consumo[[#This Row],[FECHA]])&amp;"-"&amp;MONTH(Datos_Consumo[[#This Row],[FECHA]])</f>
        <v>2018-11</v>
      </c>
    </row>
    <row r="10939" spans="1:4" x14ac:dyDescent="0.25">
      <c r="A10939" t="s">
        <v>3925</v>
      </c>
      <c r="B10939">
        <v>83</v>
      </c>
      <c r="C10939" s="54">
        <v>43435</v>
      </c>
      <c r="D10939" s="3" t="str">
        <f>YEAR(Datos_Consumo[[#This Row],[FECHA]])&amp;"-"&amp;MONTH(Datos_Consumo[[#This Row],[FECHA]])</f>
        <v>2018-12</v>
      </c>
    </row>
    <row r="10940" spans="1:4" x14ac:dyDescent="0.25">
      <c r="A10940" t="s">
        <v>3925</v>
      </c>
      <c r="B10940">
        <v>15</v>
      </c>
      <c r="C10940" s="54">
        <v>43466</v>
      </c>
      <c r="D10940" s="3" t="str">
        <f>YEAR(Datos_Consumo[[#This Row],[FECHA]])&amp;"-"&amp;MONTH(Datos_Consumo[[#This Row],[FECHA]])</f>
        <v>2019-1</v>
      </c>
    </row>
    <row r="10941" spans="1:4" x14ac:dyDescent="0.25">
      <c r="A10941" t="s">
        <v>3926</v>
      </c>
      <c r="B10941">
        <v>33</v>
      </c>
      <c r="C10941" s="54">
        <v>43313</v>
      </c>
      <c r="D10941" s="3" t="str">
        <f>YEAR(Datos_Consumo[[#This Row],[FECHA]])&amp;"-"&amp;MONTH(Datos_Consumo[[#This Row],[FECHA]])</f>
        <v>2018-8</v>
      </c>
    </row>
    <row r="10942" spans="1:4" x14ac:dyDescent="0.25">
      <c r="A10942" t="s">
        <v>3926</v>
      </c>
      <c r="B10942">
        <v>112</v>
      </c>
      <c r="C10942" s="54">
        <v>43344</v>
      </c>
      <c r="D10942" s="3" t="str">
        <f>YEAR(Datos_Consumo[[#This Row],[FECHA]])&amp;"-"&amp;MONTH(Datos_Consumo[[#This Row],[FECHA]])</f>
        <v>2018-9</v>
      </c>
    </row>
    <row r="10943" spans="1:4" x14ac:dyDescent="0.25">
      <c r="A10943" t="s">
        <v>3926</v>
      </c>
      <c r="B10943">
        <v>45</v>
      </c>
      <c r="C10943" s="54">
        <v>43374</v>
      </c>
      <c r="D10943" s="3" t="str">
        <f>YEAR(Datos_Consumo[[#This Row],[FECHA]])&amp;"-"&amp;MONTH(Datos_Consumo[[#This Row],[FECHA]])</f>
        <v>2018-10</v>
      </c>
    </row>
    <row r="10944" spans="1:4" x14ac:dyDescent="0.25">
      <c r="A10944" t="s">
        <v>3926</v>
      </c>
      <c r="B10944">
        <v>31</v>
      </c>
      <c r="C10944" s="54">
        <v>43405</v>
      </c>
      <c r="D10944" s="3" t="str">
        <f>YEAR(Datos_Consumo[[#This Row],[FECHA]])&amp;"-"&amp;MONTH(Datos_Consumo[[#This Row],[FECHA]])</f>
        <v>2018-11</v>
      </c>
    </row>
    <row r="10945" spans="1:4" x14ac:dyDescent="0.25">
      <c r="A10945" t="s">
        <v>3927</v>
      </c>
      <c r="B10945">
        <v>12</v>
      </c>
      <c r="C10945" s="54">
        <v>43313</v>
      </c>
      <c r="D10945" s="3" t="str">
        <f>YEAR(Datos_Consumo[[#This Row],[FECHA]])&amp;"-"&amp;MONTH(Datos_Consumo[[#This Row],[FECHA]])</f>
        <v>2018-8</v>
      </c>
    </row>
    <row r="10946" spans="1:4" x14ac:dyDescent="0.25">
      <c r="A10946" t="s">
        <v>3927</v>
      </c>
      <c r="B10946">
        <v>167</v>
      </c>
      <c r="C10946" s="54">
        <v>43344</v>
      </c>
      <c r="D10946" s="3" t="str">
        <f>YEAR(Datos_Consumo[[#This Row],[FECHA]])&amp;"-"&amp;MONTH(Datos_Consumo[[#This Row],[FECHA]])</f>
        <v>2018-9</v>
      </c>
    </row>
    <row r="10947" spans="1:4" x14ac:dyDescent="0.25">
      <c r="A10947" t="s">
        <v>3927</v>
      </c>
      <c r="B10947">
        <v>135</v>
      </c>
      <c r="C10947" s="54">
        <v>43374</v>
      </c>
      <c r="D10947" s="3" t="str">
        <f>YEAR(Datos_Consumo[[#This Row],[FECHA]])&amp;"-"&amp;MONTH(Datos_Consumo[[#This Row],[FECHA]])</f>
        <v>2018-10</v>
      </c>
    </row>
    <row r="10948" spans="1:4" x14ac:dyDescent="0.25">
      <c r="A10948" t="s">
        <v>3927</v>
      </c>
      <c r="B10948">
        <v>85</v>
      </c>
      <c r="C10948" s="54">
        <v>43405</v>
      </c>
      <c r="D10948" s="3" t="str">
        <f>YEAR(Datos_Consumo[[#This Row],[FECHA]])&amp;"-"&amp;MONTH(Datos_Consumo[[#This Row],[FECHA]])</f>
        <v>2018-11</v>
      </c>
    </row>
    <row r="10949" spans="1:4" x14ac:dyDescent="0.25">
      <c r="A10949" t="s">
        <v>3928</v>
      </c>
      <c r="B10949">
        <v>35</v>
      </c>
      <c r="C10949" s="54">
        <v>43313</v>
      </c>
      <c r="D10949" s="3" t="str">
        <f>YEAR(Datos_Consumo[[#This Row],[FECHA]])&amp;"-"&amp;MONTH(Datos_Consumo[[#This Row],[FECHA]])</f>
        <v>2018-8</v>
      </c>
    </row>
    <row r="10950" spans="1:4" x14ac:dyDescent="0.25">
      <c r="A10950" t="s">
        <v>3928</v>
      </c>
      <c r="B10950">
        <v>63</v>
      </c>
      <c r="C10950" s="54">
        <v>43344</v>
      </c>
      <c r="D10950" s="3" t="str">
        <f>YEAR(Datos_Consumo[[#This Row],[FECHA]])&amp;"-"&amp;MONTH(Datos_Consumo[[#This Row],[FECHA]])</f>
        <v>2018-9</v>
      </c>
    </row>
    <row r="10951" spans="1:4" x14ac:dyDescent="0.25">
      <c r="A10951" t="s">
        <v>3928</v>
      </c>
      <c r="B10951">
        <v>36</v>
      </c>
      <c r="C10951" s="54">
        <v>43374</v>
      </c>
      <c r="D10951" s="3" t="str">
        <f>YEAR(Datos_Consumo[[#This Row],[FECHA]])&amp;"-"&amp;MONTH(Datos_Consumo[[#This Row],[FECHA]])</f>
        <v>2018-10</v>
      </c>
    </row>
    <row r="10952" spans="1:4" x14ac:dyDescent="0.25">
      <c r="A10952" t="s">
        <v>3928</v>
      </c>
      <c r="B10952">
        <v>19</v>
      </c>
      <c r="C10952" s="54">
        <v>43405</v>
      </c>
      <c r="D10952" s="3" t="str">
        <f>YEAR(Datos_Consumo[[#This Row],[FECHA]])&amp;"-"&amp;MONTH(Datos_Consumo[[#This Row],[FECHA]])</f>
        <v>2018-11</v>
      </c>
    </row>
    <row r="10953" spans="1:4" x14ac:dyDescent="0.25">
      <c r="A10953" t="s">
        <v>3929</v>
      </c>
      <c r="B10953">
        <v>10</v>
      </c>
      <c r="C10953" s="54">
        <v>43313</v>
      </c>
      <c r="D10953" s="3" t="str">
        <f>YEAR(Datos_Consumo[[#This Row],[FECHA]])&amp;"-"&amp;MONTH(Datos_Consumo[[#This Row],[FECHA]])</f>
        <v>2018-8</v>
      </c>
    </row>
    <row r="10954" spans="1:4" x14ac:dyDescent="0.25">
      <c r="A10954" t="s">
        <v>3929</v>
      </c>
      <c r="B10954">
        <v>2</v>
      </c>
      <c r="C10954" s="54">
        <v>43344</v>
      </c>
      <c r="D10954" s="3" t="str">
        <f>YEAR(Datos_Consumo[[#This Row],[FECHA]])&amp;"-"&amp;MONTH(Datos_Consumo[[#This Row],[FECHA]])</f>
        <v>2018-9</v>
      </c>
    </row>
    <row r="10955" spans="1:4" x14ac:dyDescent="0.25">
      <c r="A10955" t="s">
        <v>3929</v>
      </c>
      <c r="B10955">
        <v>14</v>
      </c>
      <c r="C10955" s="54">
        <v>43374</v>
      </c>
      <c r="D10955" s="3" t="str">
        <f>YEAR(Datos_Consumo[[#This Row],[FECHA]])&amp;"-"&amp;MONTH(Datos_Consumo[[#This Row],[FECHA]])</f>
        <v>2018-10</v>
      </c>
    </row>
    <row r="10956" spans="1:4" x14ac:dyDescent="0.25">
      <c r="A10956" t="s">
        <v>3929</v>
      </c>
      <c r="B10956">
        <v>35</v>
      </c>
      <c r="C10956" s="54">
        <v>43405</v>
      </c>
      <c r="D10956" s="3" t="str">
        <f>YEAR(Datos_Consumo[[#This Row],[FECHA]])&amp;"-"&amp;MONTH(Datos_Consumo[[#This Row],[FECHA]])</f>
        <v>2018-11</v>
      </c>
    </row>
    <row r="10957" spans="1:4" x14ac:dyDescent="0.25">
      <c r="A10957" t="s">
        <v>3929</v>
      </c>
      <c r="B10957">
        <v>2</v>
      </c>
      <c r="C10957" s="54">
        <v>43435</v>
      </c>
      <c r="D10957" s="3" t="str">
        <f>YEAR(Datos_Consumo[[#This Row],[FECHA]])&amp;"-"&amp;MONTH(Datos_Consumo[[#This Row],[FECHA]])</f>
        <v>2018-12</v>
      </c>
    </row>
    <row r="10958" spans="1:4" x14ac:dyDescent="0.25">
      <c r="A10958" t="s">
        <v>3930</v>
      </c>
      <c r="B10958">
        <v>2</v>
      </c>
      <c r="C10958" s="54">
        <v>43313</v>
      </c>
      <c r="D10958" s="3" t="str">
        <f>YEAR(Datos_Consumo[[#This Row],[FECHA]])&amp;"-"&amp;MONTH(Datos_Consumo[[#This Row],[FECHA]])</f>
        <v>2018-8</v>
      </c>
    </row>
    <row r="10959" spans="1:4" x14ac:dyDescent="0.25">
      <c r="A10959" t="s">
        <v>3931</v>
      </c>
      <c r="B10959">
        <v>22</v>
      </c>
      <c r="C10959" s="54">
        <v>43344</v>
      </c>
      <c r="D10959" s="3" t="str">
        <f>YEAR(Datos_Consumo[[#This Row],[FECHA]])&amp;"-"&amp;MONTH(Datos_Consumo[[#This Row],[FECHA]])</f>
        <v>2018-9</v>
      </c>
    </row>
    <row r="10960" spans="1:4" x14ac:dyDescent="0.25">
      <c r="A10960" t="s">
        <v>3931</v>
      </c>
      <c r="B10960">
        <v>9</v>
      </c>
      <c r="C10960" s="54">
        <v>43374</v>
      </c>
      <c r="D10960" s="3" t="str">
        <f>YEAR(Datos_Consumo[[#This Row],[FECHA]])&amp;"-"&amp;MONTH(Datos_Consumo[[#This Row],[FECHA]])</f>
        <v>2018-10</v>
      </c>
    </row>
    <row r="10961" spans="1:4" x14ac:dyDescent="0.25">
      <c r="A10961" t="s">
        <v>3931</v>
      </c>
      <c r="B10961">
        <v>8</v>
      </c>
      <c r="C10961" s="54">
        <v>43405</v>
      </c>
      <c r="D10961" s="3" t="str">
        <f>YEAR(Datos_Consumo[[#This Row],[FECHA]])&amp;"-"&amp;MONTH(Datos_Consumo[[#This Row],[FECHA]])</f>
        <v>2018-11</v>
      </c>
    </row>
    <row r="10962" spans="1:4" x14ac:dyDescent="0.25">
      <c r="A10962" t="s">
        <v>3932</v>
      </c>
      <c r="B10962">
        <v>15</v>
      </c>
      <c r="C10962" s="54">
        <v>43344</v>
      </c>
      <c r="D10962" s="3" t="str">
        <f>YEAR(Datos_Consumo[[#This Row],[FECHA]])&amp;"-"&amp;MONTH(Datos_Consumo[[#This Row],[FECHA]])</f>
        <v>2018-9</v>
      </c>
    </row>
    <row r="10963" spans="1:4" x14ac:dyDescent="0.25">
      <c r="A10963" t="s">
        <v>3932</v>
      </c>
      <c r="B10963">
        <v>9</v>
      </c>
      <c r="C10963" s="54">
        <v>43374</v>
      </c>
      <c r="D10963" s="3" t="str">
        <f>YEAR(Datos_Consumo[[#This Row],[FECHA]])&amp;"-"&amp;MONTH(Datos_Consumo[[#This Row],[FECHA]])</f>
        <v>2018-10</v>
      </c>
    </row>
    <row r="10964" spans="1:4" x14ac:dyDescent="0.25">
      <c r="A10964" t="s">
        <v>3932</v>
      </c>
      <c r="B10964">
        <v>8</v>
      </c>
      <c r="C10964" s="54">
        <v>43405</v>
      </c>
      <c r="D10964" s="3" t="str">
        <f>YEAR(Datos_Consumo[[#This Row],[FECHA]])&amp;"-"&amp;MONTH(Datos_Consumo[[#This Row],[FECHA]])</f>
        <v>2018-11</v>
      </c>
    </row>
    <row r="10965" spans="1:4" x14ac:dyDescent="0.25">
      <c r="A10965" t="s">
        <v>3932</v>
      </c>
      <c r="B10965">
        <v>6</v>
      </c>
      <c r="C10965" s="54">
        <v>43435</v>
      </c>
      <c r="D10965" s="3" t="str">
        <f>YEAR(Datos_Consumo[[#This Row],[FECHA]])&amp;"-"&amp;MONTH(Datos_Consumo[[#This Row],[FECHA]])</f>
        <v>2018-12</v>
      </c>
    </row>
    <row r="10966" spans="1:4" x14ac:dyDescent="0.25">
      <c r="A10966" t="s">
        <v>3933</v>
      </c>
      <c r="B10966">
        <v>14</v>
      </c>
      <c r="C10966" s="54">
        <v>43344</v>
      </c>
      <c r="D10966" s="3" t="str">
        <f>YEAR(Datos_Consumo[[#This Row],[FECHA]])&amp;"-"&amp;MONTH(Datos_Consumo[[#This Row],[FECHA]])</f>
        <v>2018-9</v>
      </c>
    </row>
    <row r="10967" spans="1:4" x14ac:dyDescent="0.25">
      <c r="A10967" t="s">
        <v>3933</v>
      </c>
      <c r="B10967">
        <v>6</v>
      </c>
      <c r="C10967" s="54">
        <v>43374</v>
      </c>
      <c r="D10967" s="3" t="str">
        <f>YEAR(Datos_Consumo[[#This Row],[FECHA]])&amp;"-"&amp;MONTH(Datos_Consumo[[#This Row],[FECHA]])</f>
        <v>2018-10</v>
      </c>
    </row>
    <row r="10968" spans="1:4" x14ac:dyDescent="0.25">
      <c r="A10968" t="s">
        <v>3933</v>
      </c>
      <c r="B10968">
        <v>23</v>
      </c>
      <c r="C10968" s="54">
        <v>43405</v>
      </c>
      <c r="D10968" s="3" t="str">
        <f>YEAR(Datos_Consumo[[#This Row],[FECHA]])&amp;"-"&amp;MONTH(Datos_Consumo[[#This Row],[FECHA]])</f>
        <v>2018-11</v>
      </c>
    </row>
    <row r="10969" spans="1:4" x14ac:dyDescent="0.25">
      <c r="A10969" t="s">
        <v>3933</v>
      </c>
      <c r="B10969">
        <v>3</v>
      </c>
      <c r="C10969" s="54">
        <v>43435</v>
      </c>
      <c r="D10969" s="3" t="str">
        <f>YEAR(Datos_Consumo[[#This Row],[FECHA]])&amp;"-"&amp;MONTH(Datos_Consumo[[#This Row],[FECHA]])</f>
        <v>2018-12</v>
      </c>
    </row>
    <row r="10970" spans="1:4" x14ac:dyDescent="0.25">
      <c r="A10970" t="s">
        <v>3934</v>
      </c>
      <c r="B10970">
        <v>8</v>
      </c>
      <c r="C10970" s="54">
        <v>43344</v>
      </c>
      <c r="D10970" s="3" t="str">
        <f>YEAR(Datos_Consumo[[#This Row],[FECHA]])&amp;"-"&amp;MONTH(Datos_Consumo[[#This Row],[FECHA]])</f>
        <v>2018-9</v>
      </c>
    </row>
    <row r="10971" spans="1:4" x14ac:dyDescent="0.25">
      <c r="A10971" t="s">
        <v>3934</v>
      </c>
      <c r="B10971">
        <v>2</v>
      </c>
      <c r="C10971" s="54">
        <v>43374</v>
      </c>
      <c r="D10971" s="3" t="str">
        <f>YEAR(Datos_Consumo[[#This Row],[FECHA]])&amp;"-"&amp;MONTH(Datos_Consumo[[#This Row],[FECHA]])</f>
        <v>2018-10</v>
      </c>
    </row>
    <row r="10972" spans="1:4" x14ac:dyDescent="0.25">
      <c r="A10972" t="s">
        <v>3934</v>
      </c>
      <c r="B10972">
        <v>9</v>
      </c>
      <c r="C10972" s="54">
        <v>43405</v>
      </c>
      <c r="D10972" s="3" t="str">
        <f>YEAR(Datos_Consumo[[#This Row],[FECHA]])&amp;"-"&amp;MONTH(Datos_Consumo[[#This Row],[FECHA]])</f>
        <v>2018-11</v>
      </c>
    </row>
    <row r="10973" spans="1:4" x14ac:dyDescent="0.25">
      <c r="A10973" t="s">
        <v>3934</v>
      </c>
      <c r="B10973">
        <v>1</v>
      </c>
      <c r="C10973" s="54">
        <v>43466</v>
      </c>
      <c r="D10973" s="3" t="str">
        <f>YEAR(Datos_Consumo[[#This Row],[FECHA]])&amp;"-"&amp;MONTH(Datos_Consumo[[#This Row],[FECHA]])</f>
        <v>2019-1</v>
      </c>
    </row>
    <row r="10974" spans="1:4" x14ac:dyDescent="0.25">
      <c r="A10974" t="s">
        <v>3935</v>
      </c>
      <c r="B10974">
        <v>11</v>
      </c>
      <c r="C10974" s="54">
        <v>43344</v>
      </c>
      <c r="D10974" s="3" t="str">
        <f>YEAR(Datos_Consumo[[#This Row],[FECHA]])&amp;"-"&amp;MONTH(Datos_Consumo[[#This Row],[FECHA]])</f>
        <v>2018-9</v>
      </c>
    </row>
    <row r="10975" spans="1:4" x14ac:dyDescent="0.25">
      <c r="A10975" t="s">
        <v>3935</v>
      </c>
      <c r="B10975">
        <v>5</v>
      </c>
      <c r="C10975" s="54">
        <v>43374</v>
      </c>
      <c r="D10975" s="3" t="str">
        <f>YEAR(Datos_Consumo[[#This Row],[FECHA]])&amp;"-"&amp;MONTH(Datos_Consumo[[#This Row],[FECHA]])</f>
        <v>2018-10</v>
      </c>
    </row>
    <row r="10976" spans="1:4" x14ac:dyDescent="0.25">
      <c r="A10976" t="s">
        <v>3935</v>
      </c>
      <c r="B10976">
        <v>13</v>
      </c>
      <c r="C10976" s="54">
        <v>43405</v>
      </c>
      <c r="D10976" s="3" t="str">
        <f>YEAR(Datos_Consumo[[#This Row],[FECHA]])&amp;"-"&amp;MONTH(Datos_Consumo[[#This Row],[FECHA]])</f>
        <v>2018-11</v>
      </c>
    </row>
    <row r="10977" spans="1:4" x14ac:dyDescent="0.25">
      <c r="A10977" t="s">
        <v>3935</v>
      </c>
      <c r="B10977">
        <v>2</v>
      </c>
      <c r="C10977" s="54">
        <v>43466</v>
      </c>
      <c r="D10977" s="3" t="str">
        <f>YEAR(Datos_Consumo[[#This Row],[FECHA]])&amp;"-"&amp;MONTH(Datos_Consumo[[#This Row],[FECHA]])</f>
        <v>2019-1</v>
      </c>
    </row>
    <row r="10978" spans="1:4" x14ac:dyDescent="0.25">
      <c r="A10978" t="s">
        <v>3936</v>
      </c>
      <c r="B10978">
        <v>30</v>
      </c>
      <c r="C10978" s="54">
        <v>43313</v>
      </c>
      <c r="D10978" s="3" t="str">
        <f>YEAR(Datos_Consumo[[#This Row],[FECHA]])&amp;"-"&amp;MONTH(Datos_Consumo[[#This Row],[FECHA]])</f>
        <v>2018-8</v>
      </c>
    </row>
    <row r="10979" spans="1:4" x14ac:dyDescent="0.25">
      <c r="A10979" t="s">
        <v>3936</v>
      </c>
      <c r="B10979">
        <v>1</v>
      </c>
      <c r="C10979" s="54">
        <v>43374</v>
      </c>
      <c r="D10979" s="3" t="str">
        <f>YEAR(Datos_Consumo[[#This Row],[FECHA]])&amp;"-"&amp;MONTH(Datos_Consumo[[#This Row],[FECHA]])</f>
        <v>2018-10</v>
      </c>
    </row>
    <row r="10980" spans="1:4" x14ac:dyDescent="0.25">
      <c r="A10980" t="s">
        <v>3937</v>
      </c>
      <c r="B10980">
        <v>40</v>
      </c>
      <c r="C10980" s="54">
        <v>43313</v>
      </c>
      <c r="D10980" s="3" t="str">
        <f>YEAR(Datos_Consumo[[#This Row],[FECHA]])&amp;"-"&amp;MONTH(Datos_Consumo[[#This Row],[FECHA]])</f>
        <v>2018-8</v>
      </c>
    </row>
    <row r="10981" spans="1:4" x14ac:dyDescent="0.25">
      <c r="A10981" t="s">
        <v>3937</v>
      </c>
      <c r="B10981">
        <v>180</v>
      </c>
      <c r="C10981" s="54">
        <v>43344</v>
      </c>
      <c r="D10981" s="3" t="str">
        <f>YEAR(Datos_Consumo[[#This Row],[FECHA]])&amp;"-"&amp;MONTH(Datos_Consumo[[#This Row],[FECHA]])</f>
        <v>2018-9</v>
      </c>
    </row>
    <row r="10982" spans="1:4" x14ac:dyDescent="0.25">
      <c r="A10982" t="s">
        <v>3937</v>
      </c>
      <c r="B10982">
        <v>371</v>
      </c>
      <c r="C10982" s="54">
        <v>43374</v>
      </c>
      <c r="D10982" s="3" t="str">
        <f>YEAR(Datos_Consumo[[#This Row],[FECHA]])&amp;"-"&amp;MONTH(Datos_Consumo[[#This Row],[FECHA]])</f>
        <v>2018-10</v>
      </c>
    </row>
    <row r="10983" spans="1:4" x14ac:dyDescent="0.25">
      <c r="A10983" t="s">
        <v>3937</v>
      </c>
      <c r="B10983">
        <v>110</v>
      </c>
      <c r="C10983" s="54">
        <v>43405</v>
      </c>
      <c r="D10983" s="3" t="str">
        <f>YEAR(Datos_Consumo[[#This Row],[FECHA]])&amp;"-"&amp;MONTH(Datos_Consumo[[#This Row],[FECHA]])</f>
        <v>2018-11</v>
      </c>
    </row>
    <row r="10984" spans="1:4" x14ac:dyDescent="0.25">
      <c r="A10984" t="s">
        <v>3937</v>
      </c>
      <c r="B10984">
        <v>20</v>
      </c>
      <c r="C10984" s="54">
        <v>43435</v>
      </c>
      <c r="D10984" s="3" t="str">
        <f>YEAR(Datos_Consumo[[#This Row],[FECHA]])&amp;"-"&amp;MONTH(Datos_Consumo[[#This Row],[FECHA]])</f>
        <v>2018-12</v>
      </c>
    </row>
    <row r="10985" spans="1:4" x14ac:dyDescent="0.25">
      <c r="A10985" t="s">
        <v>3937</v>
      </c>
      <c r="B10985">
        <v>105</v>
      </c>
      <c r="C10985" s="54">
        <v>43466</v>
      </c>
      <c r="D10985" s="3" t="str">
        <f>YEAR(Datos_Consumo[[#This Row],[FECHA]])&amp;"-"&amp;MONTH(Datos_Consumo[[#This Row],[FECHA]])</f>
        <v>2019-1</v>
      </c>
    </row>
    <row r="10986" spans="1:4" x14ac:dyDescent="0.25">
      <c r="A10986" t="s">
        <v>3938</v>
      </c>
      <c r="B10986">
        <v>5</v>
      </c>
      <c r="C10986" s="54">
        <v>43313</v>
      </c>
      <c r="D10986" s="3" t="str">
        <f>YEAR(Datos_Consumo[[#This Row],[FECHA]])&amp;"-"&amp;MONTH(Datos_Consumo[[#This Row],[FECHA]])</f>
        <v>2018-8</v>
      </c>
    </row>
    <row r="10987" spans="1:4" x14ac:dyDescent="0.25">
      <c r="A10987" t="s">
        <v>3938</v>
      </c>
      <c r="B10987">
        <v>7</v>
      </c>
      <c r="C10987" s="54">
        <v>43344</v>
      </c>
      <c r="D10987" s="3" t="str">
        <f>YEAR(Datos_Consumo[[#This Row],[FECHA]])&amp;"-"&amp;MONTH(Datos_Consumo[[#This Row],[FECHA]])</f>
        <v>2018-9</v>
      </c>
    </row>
    <row r="10988" spans="1:4" x14ac:dyDescent="0.25">
      <c r="A10988" t="s">
        <v>3938</v>
      </c>
      <c r="B10988">
        <v>3</v>
      </c>
      <c r="C10988" s="54">
        <v>43374</v>
      </c>
      <c r="D10988" s="3" t="str">
        <f>YEAR(Datos_Consumo[[#This Row],[FECHA]])&amp;"-"&amp;MONTH(Datos_Consumo[[#This Row],[FECHA]])</f>
        <v>2018-10</v>
      </c>
    </row>
    <row r="10989" spans="1:4" x14ac:dyDescent="0.25">
      <c r="A10989" t="s">
        <v>3938</v>
      </c>
      <c r="B10989">
        <v>17</v>
      </c>
      <c r="C10989" s="54">
        <v>43405</v>
      </c>
      <c r="D10989" s="3" t="str">
        <f>YEAR(Datos_Consumo[[#This Row],[FECHA]])&amp;"-"&amp;MONTH(Datos_Consumo[[#This Row],[FECHA]])</f>
        <v>2018-11</v>
      </c>
    </row>
    <row r="10990" spans="1:4" x14ac:dyDescent="0.25">
      <c r="A10990" t="s">
        <v>3938</v>
      </c>
      <c r="B10990">
        <v>1</v>
      </c>
      <c r="C10990" s="54">
        <v>43466</v>
      </c>
      <c r="D10990" s="3" t="str">
        <f>YEAR(Datos_Consumo[[#This Row],[FECHA]])&amp;"-"&amp;MONTH(Datos_Consumo[[#This Row],[FECHA]])</f>
        <v>2019-1</v>
      </c>
    </row>
    <row r="10991" spans="1:4" x14ac:dyDescent="0.25">
      <c r="A10991" t="s">
        <v>3939</v>
      </c>
      <c r="B10991">
        <v>174</v>
      </c>
      <c r="C10991" s="54">
        <v>43313</v>
      </c>
      <c r="D10991" s="3" t="str">
        <f>YEAR(Datos_Consumo[[#This Row],[FECHA]])&amp;"-"&amp;MONTH(Datos_Consumo[[#This Row],[FECHA]])</f>
        <v>2018-8</v>
      </c>
    </row>
    <row r="10992" spans="1:4" x14ac:dyDescent="0.25">
      <c r="A10992" t="s">
        <v>3939</v>
      </c>
      <c r="B10992">
        <v>84</v>
      </c>
      <c r="C10992" s="54">
        <v>43344</v>
      </c>
      <c r="D10992" s="3" t="str">
        <f>YEAR(Datos_Consumo[[#This Row],[FECHA]])&amp;"-"&amp;MONTH(Datos_Consumo[[#This Row],[FECHA]])</f>
        <v>2018-9</v>
      </c>
    </row>
    <row r="10993" spans="1:4" x14ac:dyDescent="0.25">
      <c r="A10993" t="s">
        <v>3939</v>
      </c>
      <c r="B10993">
        <v>88</v>
      </c>
      <c r="C10993" s="54">
        <v>43374</v>
      </c>
      <c r="D10993" s="3" t="str">
        <f>YEAR(Datos_Consumo[[#This Row],[FECHA]])&amp;"-"&amp;MONTH(Datos_Consumo[[#This Row],[FECHA]])</f>
        <v>2018-10</v>
      </c>
    </row>
    <row r="10994" spans="1:4" x14ac:dyDescent="0.25">
      <c r="A10994" t="s">
        <v>3939</v>
      </c>
      <c r="B10994">
        <v>108</v>
      </c>
      <c r="C10994" s="54">
        <v>43405</v>
      </c>
      <c r="D10994" s="3" t="str">
        <f>YEAR(Datos_Consumo[[#This Row],[FECHA]])&amp;"-"&amp;MONTH(Datos_Consumo[[#This Row],[FECHA]])</f>
        <v>2018-11</v>
      </c>
    </row>
    <row r="10995" spans="1:4" x14ac:dyDescent="0.25">
      <c r="A10995" t="s">
        <v>3939</v>
      </c>
      <c r="B10995">
        <v>20</v>
      </c>
      <c r="C10995" s="54">
        <v>43435</v>
      </c>
      <c r="D10995" s="3" t="str">
        <f>YEAR(Datos_Consumo[[#This Row],[FECHA]])&amp;"-"&amp;MONTH(Datos_Consumo[[#This Row],[FECHA]])</f>
        <v>2018-12</v>
      </c>
    </row>
    <row r="10996" spans="1:4" x14ac:dyDescent="0.25">
      <c r="A10996" t="s">
        <v>3939</v>
      </c>
      <c r="B10996">
        <v>58</v>
      </c>
      <c r="C10996" s="54">
        <v>43466</v>
      </c>
      <c r="D10996" s="3" t="str">
        <f>YEAR(Datos_Consumo[[#This Row],[FECHA]])&amp;"-"&amp;MONTH(Datos_Consumo[[#This Row],[FECHA]])</f>
        <v>2019-1</v>
      </c>
    </row>
    <row r="10997" spans="1:4" x14ac:dyDescent="0.25">
      <c r="A10997" t="s">
        <v>3940</v>
      </c>
      <c r="B10997">
        <v>17</v>
      </c>
      <c r="C10997" s="54">
        <v>43313</v>
      </c>
      <c r="D10997" s="3" t="str">
        <f>YEAR(Datos_Consumo[[#This Row],[FECHA]])&amp;"-"&amp;MONTH(Datos_Consumo[[#This Row],[FECHA]])</f>
        <v>2018-8</v>
      </c>
    </row>
    <row r="10998" spans="1:4" x14ac:dyDescent="0.25">
      <c r="A10998" t="s">
        <v>3940</v>
      </c>
      <c r="B10998">
        <v>19</v>
      </c>
      <c r="C10998" s="54">
        <v>43344</v>
      </c>
      <c r="D10998" s="3" t="str">
        <f>YEAR(Datos_Consumo[[#This Row],[FECHA]])&amp;"-"&amp;MONTH(Datos_Consumo[[#This Row],[FECHA]])</f>
        <v>2018-9</v>
      </c>
    </row>
    <row r="10999" spans="1:4" x14ac:dyDescent="0.25">
      <c r="A10999" t="s">
        <v>3940</v>
      </c>
      <c r="B10999">
        <v>66</v>
      </c>
      <c r="C10999" s="54">
        <v>43374</v>
      </c>
      <c r="D10999" s="3" t="str">
        <f>YEAR(Datos_Consumo[[#This Row],[FECHA]])&amp;"-"&amp;MONTH(Datos_Consumo[[#This Row],[FECHA]])</f>
        <v>2018-10</v>
      </c>
    </row>
    <row r="11000" spans="1:4" x14ac:dyDescent="0.25">
      <c r="A11000" t="s">
        <v>3940</v>
      </c>
      <c r="B11000">
        <v>18</v>
      </c>
      <c r="C11000" s="54">
        <v>43405</v>
      </c>
      <c r="D11000" s="3" t="str">
        <f>YEAR(Datos_Consumo[[#This Row],[FECHA]])&amp;"-"&amp;MONTH(Datos_Consumo[[#This Row],[FECHA]])</f>
        <v>2018-11</v>
      </c>
    </row>
    <row r="11001" spans="1:4" x14ac:dyDescent="0.25">
      <c r="A11001" t="s">
        <v>3940</v>
      </c>
      <c r="B11001">
        <v>25</v>
      </c>
      <c r="C11001" s="54">
        <v>43435</v>
      </c>
      <c r="D11001" s="3" t="str">
        <f>YEAR(Datos_Consumo[[#This Row],[FECHA]])&amp;"-"&amp;MONTH(Datos_Consumo[[#This Row],[FECHA]])</f>
        <v>2018-12</v>
      </c>
    </row>
    <row r="11002" spans="1:4" x14ac:dyDescent="0.25">
      <c r="A11002" t="s">
        <v>3940</v>
      </c>
      <c r="B11002">
        <v>16</v>
      </c>
      <c r="C11002" s="54">
        <v>43466</v>
      </c>
      <c r="D11002" s="3" t="str">
        <f>YEAR(Datos_Consumo[[#This Row],[FECHA]])&amp;"-"&amp;MONTH(Datos_Consumo[[#This Row],[FECHA]])</f>
        <v>2019-1</v>
      </c>
    </row>
    <row r="11003" spans="1:4" x14ac:dyDescent="0.25">
      <c r="A11003" t="s">
        <v>3941</v>
      </c>
      <c r="B11003">
        <v>33</v>
      </c>
      <c r="C11003" s="54">
        <v>43313</v>
      </c>
      <c r="D11003" s="3" t="str">
        <f>YEAR(Datos_Consumo[[#This Row],[FECHA]])&amp;"-"&amp;MONTH(Datos_Consumo[[#This Row],[FECHA]])</f>
        <v>2018-8</v>
      </c>
    </row>
    <row r="11004" spans="1:4" x14ac:dyDescent="0.25">
      <c r="A11004" t="s">
        <v>3941</v>
      </c>
      <c r="B11004">
        <v>32</v>
      </c>
      <c r="C11004" s="54">
        <v>43344</v>
      </c>
      <c r="D11004" s="3" t="str">
        <f>YEAR(Datos_Consumo[[#This Row],[FECHA]])&amp;"-"&amp;MONTH(Datos_Consumo[[#This Row],[FECHA]])</f>
        <v>2018-9</v>
      </c>
    </row>
    <row r="11005" spans="1:4" x14ac:dyDescent="0.25">
      <c r="A11005" t="s">
        <v>3941</v>
      </c>
      <c r="B11005">
        <v>7</v>
      </c>
      <c r="C11005" s="54">
        <v>43374</v>
      </c>
      <c r="D11005" s="3" t="str">
        <f>YEAR(Datos_Consumo[[#This Row],[FECHA]])&amp;"-"&amp;MONTH(Datos_Consumo[[#This Row],[FECHA]])</f>
        <v>2018-10</v>
      </c>
    </row>
    <row r="11006" spans="1:4" x14ac:dyDescent="0.25">
      <c r="A11006" t="s">
        <v>3941</v>
      </c>
      <c r="B11006">
        <v>29</v>
      </c>
      <c r="C11006" s="54">
        <v>43405</v>
      </c>
      <c r="D11006" s="3" t="str">
        <f>YEAR(Datos_Consumo[[#This Row],[FECHA]])&amp;"-"&amp;MONTH(Datos_Consumo[[#This Row],[FECHA]])</f>
        <v>2018-11</v>
      </c>
    </row>
    <row r="11007" spans="1:4" x14ac:dyDescent="0.25">
      <c r="A11007" t="s">
        <v>3941</v>
      </c>
      <c r="B11007">
        <v>12</v>
      </c>
      <c r="C11007" s="54">
        <v>43435</v>
      </c>
      <c r="D11007" s="3" t="str">
        <f>YEAR(Datos_Consumo[[#This Row],[FECHA]])&amp;"-"&amp;MONTH(Datos_Consumo[[#This Row],[FECHA]])</f>
        <v>2018-12</v>
      </c>
    </row>
    <row r="11008" spans="1:4" x14ac:dyDescent="0.25">
      <c r="A11008" t="s">
        <v>3941</v>
      </c>
      <c r="B11008">
        <v>17</v>
      </c>
      <c r="C11008" s="54">
        <v>43466</v>
      </c>
      <c r="D11008" s="3" t="str">
        <f>YEAR(Datos_Consumo[[#This Row],[FECHA]])&amp;"-"&amp;MONTH(Datos_Consumo[[#This Row],[FECHA]])</f>
        <v>2019-1</v>
      </c>
    </row>
    <row r="11009" spans="1:4" x14ac:dyDescent="0.25">
      <c r="A11009" t="s">
        <v>3942</v>
      </c>
      <c r="B11009">
        <v>12</v>
      </c>
      <c r="C11009" s="54">
        <v>43374</v>
      </c>
      <c r="D11009" s="3" t="str">
        <f>YEAR(Datos_Consumo[[#This Row],[FECHA]])&amp;"-"&amp;MONTH(Datos_Consumo[[#This Row],[FECHA]])</f>
        <v>2018-10</v>
      </c>
    </row>
    <row r="11010" spans="1:4" x14ac:dyDescent="0.25">
      <c r="A11010" t="s">
        <v>3942</v>
      </c>
      <c r="B11010">
        <v>42</v>
      </c>
      <c r="C11010" s="54">
        <v>43405</v>
      </c>
      <c r="D11010" s="3" t="str">
        <f>YEAR(Datos_Consumo[[#This Row],[FECHA]])&amp;"-"&amp;MONTH(Datos_Consumo[[#This Row],[FECHA]])</f>
        <v>2018-11</v>
      </c>
    </row>
    <row r="11011" spans="1:4" x14ac:dyDescent="0.25">
      <c r="A11011" t="s">
        <v>3942</v>
      </c>
      <c r="B11011">
        <v>22</v>
      </c>
      <c r="C11011" s="54">
        <v>43435</v>
      </c>
      <c r="D11011" s="3" t="str">
        <f>YEAR(Datos_Consumo[[#This Row],[FECHA]])&amp;"-"&amp;MONTH(Datos_Consumo[[#This Row],[FECHA]])</f>
        <v>2018-12</v>
      </c>
    </row>
    <row r="11012" spans="1:4" x14ac:dyDescent="0.25">
      <c r="A11012" t="s">
        <v>3942</v>
      </c>
      <c r="B11012">
        <v>4</v>
      </c>
      <c r="C11012" s="54">
        <v>43466</v>
      </c>
      <c r="D11012" s="3" t="str">
        <f>YEAR(Datos_Consumo[[#This Row],[FECHA]])&amp;"-"&amp;MONTH(Datos_Consumo[[#This Row],[FECHA]])</f>
        <v>2019-1</v>
      </c>
    </row>
    <row r="11013" spans="1:4" x14ac:dyDescent="0.25">
      <c r="A11013" t="s">
        <v>3943</v>
      </c>
      <c r="B11013">
        <v>13</v>
      </c>
      <c r="C11013" s="54">
        <v>43313</v>
      </c>
      <c r="D11013" s="3" t="str">
        <f>YEAR(Datos_Consumo[[#This Row],[FECHA]])&amp;"-"&amp;MONTH(Datos_Consumo[[#This Row],[FECHA]])</f>
        <v>2018-8</v>
      </c>
    </row>
    <row r="11014" spans="1:4" x14ac:dyDescent="0.25">
      <c r="A11014" t="s">
        <v>3943</v>
      </c>
      <c r="B11014">
        <v>11</v>
      </c>
      <c r="C11014" s="54">
        <v>43344</v>
      </c>
      <c r="D11014" s="3" t="str">
        <f>YEAR(Datos_Consumo[[#This Row],[FECHA]])&amp;"-"&amp;MONTH(Datos_Consumo[[#This Row],[FECHA]])</f>
        <v>2018-9</v>
      </c>
    </row>
    <row r="11015" spans="1:4" x14ac:dyDescent="0.25">
      <c r="A11015" t="s">
        <v>3943</v>
      </c>
      <c r="B11015">
        <v>6</v>
      </c>
      <c r="C11015" s="54">
        <v>43374</v>
      </c>
      <c r="D11015" s="3" t="str">
        <f>YEAR(Datos_Consumo[[#This Row],[FECHA]])&amp;"-"&amp;MONTH(Datos_Consumo[[#This Row],[FECHA]])</f>
        <v>2018-10</v>
      </c>
    </row>
    <row r="11016" spans="1:4" x14ac:dyDescent="0.25">
      <c r="A11016" t="s">
        <v>3943</v>
      </c>
      <c r="B11016">
        <v>12</v>
      </c>
      <c r="C11016" s="54">
        <v>43405</v>
      </c>
      <c r="D11016" s="3" t="str">
        <f>YEAR(Datos_Consumo[[#This Row],[FECHA]])&amp;"-"&amp;MONTH(Datos_Consumo[[#This Row],[FECHA]])</f>
        <v>2018-11</v>
      </c>
    </row>
    <row r="11017" spans="1:4" x14ac:dyDescent="0.25">
      <c r="A11017" t="s">
        <v>3943</v>
      </c>
      <c r="B11017">
        <v>3</v>
      </c>
      <c r="C11017" s="54">
        <v>43435</v>
      </c>
      <c r="D11017" s="3" t="str">
        <f>YEAR(Datos_Consumo[[#This Row],[FECHA]])&amp;"-"&amp;MONTH(Datos_Consumo[[#This Row],[FECHA]])</f>
        <v>2018-12</v>
      </c>
    </row>
    <row r="11018" spans="1:4" x14ac:dyDescent="0.25">
      <c r="A11018" t="s">
        <v>3944</v>
      </c>
      <c r="B11018">
        <v>96</v>
      </c>
      <c r="C11018" s="54">
        <v>43313</v>
      </c>
      <c r="D11018" s="3" t="str">
        <f>YEAR(Datos_Consumo[[#This Row],[FECHA]])&amp;"-"&amp;MONTH(Datos_Consumo[[#This Row],[FECHA]])</f>
        <v>2018-8</v>
      </c>
    </row>
    <row r="11019" spans="1:4" x14ac:dyDescent="0.25">
      <c r="A11019" t="s">
        <v>3944</v>
      </c>
      <c r="B11019">
        <v>57</v>
      </c>
      <c r="C11019" s="54">
        <v>43344</v>
      </c>
      <c r="D11019" s="3" t="str">
        <f>YEAR(Datos_Consumo[[#This Row],[FECHA]])&amp;"-"&amp;MONTH(Datos_Consumo[[#This Row],[FECHA]])</f>
        <v>2018-9</v>
      </c>
    </row>
    <row r="11020" spans="1:4" x14ac:dyDescent="0.25">
      <c r="A11020" t="s">
        <v>3944</v>
      </c>
      <c r="B11020">
        <v>105</v>
      </c>
      <c r="C11020" s="54">
        <v>43374</v>
      </c>
      <c r="D11020" s="3" t="str">
        <f>YEAR(Datos_Consumo[[#This Row],[FECHA]])&amp;"-"&amp;MONTH(Datos_Consumo[[#This Row],[FECHA]])</f>
        <v>2018-10</v>
      </c>
    </row>
    <row r="11021" spans="1:4" x14ac:dyDescent="0.25">
      <c r="A11021" t="s">
        <v>3944</v>
      </c>
      <c r="B11021">
        <v>78</v>
      </c>
      <c r="C11021" s="54">
        <v>43405</v>
      </c>
      <c r="D11021" s="3" t="str">
        <f>YEAR(Datos_Consumo[[#This Row],[FECHA]])&amp;"-"&amp;MONTH(Datos_Consumo[[#This Row],[FECHA]])</f>
        <v>2018-11</v>
      </c>
    </row>
    <row r="11022" spans="1:4" x14ac:dyDescent="0.25">
      <c r="A11022" t="s">
        <v>3944</v>
      </c>
      <c r="B11022">
        <v>27</v>
      </c>
      <c r="C11022" s="54">
        <v>43435</v>
      </c>
      <c r="D11022" s="3" t="str">
        <f>YEAR(Datos_Consumo[[#This Row],[FECHA]])&amp;"-"&amp;MONTH(Datos_Consumo[[#This Row],[FECHA]])</f>
        <v>2018-12</v>
      </c>
    </row>
    <row r="11023" spans="1:4" x14ac:dyDescent="0.25">
      <c r="A11023" t="s">
        <v>3944</v>
      </c>
      <c r="B11023">
        <v>28</v>
      </c>
      <c r="C11023" s="54">
        <v>43466</v>
      </c>
      <c r="D11023" s="3" t="str">
        <f>YEAR(Datos_Consumo[[#This Row],[FECHA]])&amp;"-"&amp;MONTH(Datos_Consumo[[#This Row],[FECHA]])</f>
        <v>2019-1</v>
      </c>
    </row>
    <row r="11024" spans="1:4" x14ac:dyDescent="0.25">
      <c r="A11024" t="s">
        <v>3945</v>
      </c>
      <c r="B11024">
        <v>40</v>
      </c>
      <c r="C11024" s="54">
        <v>43313</v>
      </c>
      <c r="D11024" s="3" t="str">
        <f>YEAR(Datos_Consumo[[#This Row],[FECHA]])&amp;"-"&amp;MONTH(Datos_Consumo[[#This Row],[FECHA]])</f>
        <v>2018-8</v>
      </c>
    </row>
    <row r="11025" spans="1:4" x14ac:dyDescent="0.25">
      <c r="A11025" t="s">
        <v>3945</v>
      </c>
      <c r="B11025">
        <v>76</v>
      </c>
      <c r="C11025" s="54">
        <v>43344</v>
      </c>
      <c r="D11025" s="3" t="str">
        <f>YEAR(Datos_Consumo[[#This Row],[FECHA]])&amp;"-"&amp;MONTH(Datos_Consumo[[#This Row],[FECHA]])</f>
        <v>2018-9</v>
      </c>
    </row>
    <row r="11026" spans="1:4" x14ac:dyDescent="0.25">
      <c r="A11026" t="s">
        <v>3945</v>
      </c>
      <c r="B11026">
        <v>18</v>
      </c>
      <c r="C11026" s="54">
        <v>43374</v>
      </c>
      <c r="D11026" s="3" t="str">
        <f>YEAR(Datos_Consumo[[#This Row],[FECHA]])&amp;"-"&amp;MONTH(Datos_Consumo[[#This Row],[FECHA]])</f>
        <v>2018-10</v>
      </c>
    </row>
    <row r="11027" spans="1:4" x14ac:dyDescent="0.25">
      <c r="A11027" t="s">
        <v>3945</v>
      </c>
      <c r="B11027">
        <v>71</v>
      </c>
      <c r="C11027" s="54">
        <v>43405</v>
      </c>
      <c r="D11027" s="3" t="str">
        <f>YEAR(Datos_Consumo[[#This Row],[FECHA]])&amp;"-"&amp;MONTH(Datos_Consumo[[#This Row],[FECHA]])</f>
        <v>2018-11</v>
      </c>
    </row>
    <row r="11028" spans="1:4" x14ac:dyDescent="0.25">
      <c r="A11028" t="s">
        <v>3945</v>
      </c>
      <c r="B11028">
        <v>27</v>
      </c>
      <c r="C11028" s="54">
        <v>43435</v>
      </c>
      <c r="D11028" s="3" t="str">
        <f>YEAR(Datos_Consumo[[#This Row],[FECHA]])&amp;"-"&amp;MONTH(Datos_Consumo[[#This Row],[FECHA]])</f>
        <v>2018-12</v>
      </c>
    </row>
    <row r="11029" spans="1:4" x14ac:dyDescent="0.25">
      <c r="A11029" t="s">
        <v>3945</v>
      </c>
      <c r="B11029">
        <v>13</v>
      </c>
      <c r="C11029" s="54">
        <v>43466</v>
      </c>
      <c r="D11029" s="3" t="str">
        <f>YEAR(Datos_Consumo[[#This Row],[FECHA]])&amp;"-"&amp;MONTH(Datos_Consumo[[#This Row],[FECHA]])</f>
        <v>2019-1</v>
      </c>
    </row>
    <row r="11030" spans="1:4" x14ac:dyDescent="0.25">
      <c r="A11030" t="s">
        <v>3946</v>
      </c>
      <c r="B11030">
        <v>105</v>
      </c>
      <c r="C11030" s="54">
        <v>43313</v>
      </c>
      <c r="D11030" s="3" t="str">
        <f>YEAR(Datos_Consumo[[#This Row],[FECHA]])&amp;"-"&amp;MONTH(Datos_Consumo[[#This Row],[FECHA]])</f>
        <v>2018-8</v>
      </c>
    </row>
    <row r="11031" spans="1:4" x14ac:dyDescent="0.25">
      <c r="A11031" t="s">
        <v>3946</v>
      </c>
      <c r="B11031">
        <v>9</v>
      </c>
      <c r="C11031" s="54">
        <v>43344</v>
      </c>
      <c r="D11031" s="3" t="str">
        <f>YEAR(Datos_Consumo[[#This Row],[FECHA]])&amp;"-"&amp;MONTH(Datos_Consumo[[#This Row],[FECHA]])</f>
        <v>2018-9</v>
      </c>
    </row>
    <row r="11032" spans="1:4" x14ac:dyDescent="0.25">
      <c r="A11032" t="s">
        <v>3946</v>
      </c>
      <c r="B11032">
        <v>15</v>
      </c>
      <c r="C11032" s="54">
        <v>43374</v>
      </c>
      <c r="D11032" s="3" t="str">
        <f>YEAR(Datos_Consumo[[#This Row],[FECHA]])&amp;"-"&amp;MONTH(Datos_Consumo[[#This Row],[FECHA]])</f>
        <v>2018-10</v>
      </c>
    </row>
    <row r="11033" spans="1:4" x14ac:dyDescent="0.25">
      <c r="A11033" t="s">
        <v>3946</v>
      </c>
      <c r="B11033">
        <v>49</v>
      </c>
      <c r="C11033" s="54">
        <v>43405</v>
      </c>
      <c r="D11033" s="3" t="str">
        <f>YEAR(Datos_Consumo[[#This Row],[FECHA]])&amp;"-"&amp;MONTH(Datos_Consumo[[#This Row],[FECHA]])</f>
        <v>2018-11</v>
      </c>
    </row>
    <row r="11034" spans="1:4" x14ac:dyDescent="0.25">
      <c r="A11034" t="s">
        <v>3946</v>
      </c>
      <c r="B11034">
        <v>8</v>
      </c>
      <c r="C11034" s="54">
        <v>43435</v>
      </c>
      <c r="D11034" s="3" t="str">
        <f>YEAR(Datos_Consumo[[#This Row],[FECHA]])&amp;"-"&amp;MONTH(Datos_Consumo[[#This Row],[FECHA]])</f>
        <v>2018-12</v>
      </c>
    </row>
    <row r="11035" spans="1:4" x14ac:dyDescent="0.25">
      <c r="A11035" t="s">
        <v>3946</v>
      </c>
      <c r="B11035">
        <v>7</v>
      </c>
      <c r="C11035" s="54">
        <v>43466</v>
      </c>
      <c r="D11035" s="3" t="str">
        <f>YEAR(Datos_Consumo[[#This Row],[FECHA]])&amp;"-"&amp;MONTH(Datos_Consumo[[#This Row],[FECHA]])</f>
        <v>2019-1</v>
      </c>
    </row>
    <row r="11036" spans="1:4" x14ac:dyDescent="0.25">
      <c r="A11036" t="s">
        <v>3947</v>
      </c>
      <c r="B11036">
        <v>5</v>
      </c>
      <c r="C11036" s="54">
        <v>43313</v>
      </c>
      <c r="D11036" s="3" t="str">
        <f>YEAR(Datos_Consumo[[#This Row],[FECHA]])&amp;"-"&amp;MONTH(Datos_Consumo[[#This Row],[FECHA]])</f>
        <v>2018-8</v>
      </c>
    </row>
    <row r="11037" spans="1:4" x14ac:dyDescent="0.25">
      <c r="A11037" t="s">
        <v>3947</v>
      </c>
      <c r="B11037">
        <v>15</v>
      </c>
      <c r="C11037" s="54">
        <v>43344</v>
      </c>
      <c r="D11037" s="3" t="str">
        <f>YEAR(Datos_Consumo[[#This Row],[FECHA]])&amp;"-"&amp;MONTH(Datos_Consumo[[#This Row],[FECHA]])</f>
        <v>2018-9</v>
      </c>
    </row>
    <row r="11038" spans="1:4" x14ac:dyDescent="0.25">
      <c r="A11038" t="s">
        <v>3947</v>
      </c>
      <c r="B11038">
        <v>10</v>
      </c>
      <c r="C11038" s="54">
        <v>43374</v>
      </c>
      <c r="D11038" s="3" t="str">
        <f>YEAR(Datos_Consumo[[#This Row],[FECHA]])&amp;"-"&amp;MONTH(Datos_Consumo[[#This Row],[FECHA]])</f>
        <v>2018-10</v>
      </c>
    </row>
    <row r="11039" spans="1:4" x14ac:dyDescent="0.25">
      <c r="A11039" t="s">
        <v>3947</v>
      </c>
      <c r="B11039">
        <v>6</v>
      </c>
      <c r="C11039" s="54">
        <v>43405</v>
      </c>
      <c r="D11039" s="3" t="str">
        <f>YEAR(Datos_Consumo[[#This Row],[FECHA]])&amp;"-"&amp;MONTH(Datos_Consumo[[#This Row],[FECHA]])</f>
        <v>2018-11</v>
      </c>
    </row>
    <row r="11040" spans="1:4" x14ac:dyDescent="0.25">
      <c r="A11040" t="s">
        <v>3947</v>
      </c>
      <c r="B11040">
        <v>6</v>
      </c>
      <c r="C11040" s="54">
        <v>43435</v>
      </c>
      <c r="D11040" s="3" t="str">
        <f>YEAR(Datos_Consumo[[#This Row],[FECHA]])&amp;"-"&amp;MONTH(Datos_Consumo[[#This Row],[FECHA]])</f>
        <v>2018-12</v>
      </c>
    </row>
    <row r="11041" spans="1:4" x14ac:dyDescent="0.25">
      <c r="A11041" t="s">
        <v>3947</v>
      </c>
      <c r="B11041">
        <v>2</v>
      </c>
      <c r="C11041" s="54">
        <v>43466</v>
      </c>
      <c r="D11041" s="3" t="str">
        <f>YEAR(Datos_Consumo[[#This Row],[FECHA]])&amp;"-"&amp;MONTH(Datos_Consumo[[#This Row],[FECHA]])</f>
        <v>2019-1</v>
      </c>
    </row>
    <row r="11042" spans="1:4" x14ac:dyDescent="0.25">
      <c r="A11042" t="s">
        <v>3948</v>
      </c>
      <c r="B11042">
        <v>94</v>
      </c>
      <c r="C11042" s="54">
        <v>43313</v>
      </c>
      <c r="D11042" s="3" t="str">
        <f>YEAR(Datos_Consumo[[#This Row],[FECHA]])&amp;"-"&amp;MONTH(Datos_Consumo[[#This Row],[FECHA]])</f>
        <v>2018-8</v>
      </c>
    </row>
    <row r="11043" spans="1:4" x14ac:dyDescent="0.25">
      <c r="A11043" t="s">
        <v>3948</v>
      </c>
      <c r="B11043">
        <v>99</v>
      </c>
      <c r="C11043" s="54">
        <v>43344</v>
      </c>
      <c r="D11043" s="3" t="str">
        <f>YEAR(Datos_Consumo[[#This Row],[FECHA]])&amp;"-"&amp;MONTH(Datos_Consumo[[#This Row],[FECHA]])</f>
        <v>2018-9</v>
      </c>
    </row>
    <row r="11044" spans="1:4" x14ac:dyDescent="0.25">
      <c r="A11044" t="s">
        <v>3948</v>
      </c>
      <c r="B11044">
        <v>91</v>
      </c>
      <c r="C11044" s="54">
        <v>43374</v>
      </c>
      <c r="D11044" s="3" t="str">
        <f>YEAR(Datos_Consumo[[#This Row],[FECHA]])&amp;"-"&amp;MONTH(Datos_Consumo[[#This Row],[FECHA]])</f>
        <v>2018-10</v>
      </c>
    </row>
    <row r="11045" spans="1:4" x14ac:dyDescent="0.25">
      <c r="A11045" t="s">
        <v>3948</v>
      </c>
      <c r="B11045">
        <v>116</v>
      </c>
      <c r="C11045" s="54">
        <v>43405</v>
      </c>
      <c r="D11045" s="3" t="str">
        <f>YEAR(Datos_Consumo[[#This Row],[FECHA]])&amp;"-"&amp;MONTH(Datos_Consumo[[#This Row],[FECHA]])</f>
        <v>2018-11</v>
      </c>
    </row>
    <row r="11046" spans="1:4" x14ac:dyDescent="0.25">
      <c r="A11046" t="s">
        <v>3948</v>
      </c>
      <c r="B11046">
        <v>78</v>
      </c>
      <c r="C11046" s="54">
        <v>43435</v>
      </c>
      <c r="D11046" s="3" t="str">
        <f>YEAR(Datos_Consumo[[#This Row],[FECHA]])&amp;"-"&amp;MONTH(Datos_Consumo[[#This Row],[FECHA]])</f>
        <v>2018-12</v>
      </c>
    </row>
    <row r="11047" spans="1:4" x14ac:dyDescent="0.25">
      <c r="A11047" t="s">
        <v>3948</v>
      </c>
      <c r="B11047">
        <v>79</v>
      </c>
      <c r="C11047" s="54">
        <v>43466</v>
      </c>
      <c r="D11047" s="3" t="str">
        <f>YEAR(Datos_Consumo[[#This Row],[FECHA]])&amp;"-"&amp;MONTH(Datos_Consumo[[#This Row],[FECHA]])</f>
        <v>2019-1</v>
      </c>
    </row>
    <row r="11048" spans="1:4" x14ac:dyDescent="0.25">
      <c r="A11048" t="s">
        <v>3949</v>
      </c>
      <c r="B11048">
        <v>68</v>
      </c>
      <c r="C11048" s="54">
        <v>43313</v>
      </c>
      <c r="D11048" s="3" t="str">
        <f>YEAR(Datos_Consumo[[#This Row],[FECHA]])&amp;"-"&amp;MONTH(Datos_Consumo[[#This Row],[FECHA]])</f>
        <v>2018-8</v>
      </c>
    </row>
    <row r="11049" spans="1:4" x14ac:dyDescent="0.25">
      <c r="A11049" t="s">
        <v>3949</v>
      </c>
      <c r="B11049">
        <v>58</v>
      </c>
      <c r="C11049" s="54">
        <v>43344</v>
      </c>
      <c r="D11049" s="3" t="str">
        <f>YEAR(Datos_Consumo[[#This Row],[FECHA]])&amp;"-"&amp;MONTH(Datos_Consumo[[#This Row],[FECHA]])</f>
        <v>2018-9</v>
      </c>
    </row>
    <row r="11050" spans="1:4" x14ac:dyDescent="0.25">
      <c r="A11050" t="s">
        <v>3949</v>
      </c>
      <c r="B11050">
        <v>92</v>
      </c>
      <c r="C11050" s="54">
        <v>43374</v>
      </c>
      <c r="D11050" s="3" t="str">
        <f>YEAR(Datos_Consumo[[#This Row],[FECHA]])&amp;"-"&amp;MONTH(Datos_Consumo[[#This Row],[FECHA]])</f>
        <v>2018-10</v>
      </c>
    </row>
    <row r="11051" spans="1:4" x14ac:dyDescent="0.25">
      <c r="A11051" t="s">
        <v>3949</v>
      </c>
      <c r="B11051">
        <v>46</v>
      </c>
      <c r="C11051" s="54">
        <v>43405</v>
      </c>
      <c r="D11051" s="3" t="str">
        <f>YEAR(Datos_Consumo[[#This Row],[FECHA]])&amp;"-"&amp;MONTH(Datos_Consumo[[#This Row],[FECHA]])</f>
        <v>2018-11</v>
      </c>
    </row>
    <row r="11052" spans="1:4" x14ac:dyDescent="0.25">
      <c r="A11052" t="s">
        <v>3949</v>
      </c>
      <c r="B11052">
        <v>36</v>
      </c>
      <c r="C11052" s="54">
        <v>43435</v>
      </c>
      <c r="D11052" s="3" t="str">
        <f>YEAR(Datos_Consumo[[#This Row],[FECHA]])&amp;"-"&amp;MONTH(Datos_Consumo[[#This Row],[FECHA]])</f>
        <v>2018-12</v>
      </c>
    </row>
    <row r="11053" spans="1:4" x14ac:dyDescent="0.25">
      <c r="A11053" t="s">
        <v>3949</v>
      </c>
      <c r="B11053">
        <v>35</v>
      </c>
      <c r="C11053" s="54">
        <v>43466</v>
      </c>
      <c r="D11053" s="3" t="str">
        <f>YEAR(Datos_Consumo[[#This Row],[FECHA]])&amp;"-"&amp;MONTH(Datos_Consumo[[#This Row],[FECHA]])</f>
        <v>2019-1</v>
      </c>
    </row>
    <row r="11054" spans="1:4" x14ac:dyDescent="0.25">
      <c r="A11054" t="s">
        <v>3950</v>
      </c>
      <c r="B11054">
        <v>17</v>
      </c>
      <c r="C11054" s="54">
        <v>43313</v>
      </c>
      <c r="D11054" s="3" t="str">
        <f>YEAR(Datos_Consumo[[#This Row],[FECHA]])&amp;"-"&amp;MONTH(Datos_Consumo[[#This Row],[FECHA]])</f>
        <v>2018-8</v>
      </c>
    </row>
    <row r="11055" spans="1:4" x14ac:dyDescent="0.25">
      <c r="A11055" t="s">
        <v>3950</v>
      </c>
      <c r="B11055">
        <v>6</v>
      </c>
      <c r="C11055" s="54">
        <v>43344</v>
      </c>
      <c r="D11055" s="3" t="str">
        <f>YEAR(Datos_Consumo[[#This Row],[FECHA]])&amp;"-"&amp;MONTH(Datos_Consumo[[#This Row],[FECHA]])</f>
        <v>2018-9</v>
      </c>
    </row>
    <row r="11056" spans="1:4" x14ac:dyDescent="0.25">
      <c r="A11056" t="s">
        <v>3950</v>
      </c>
      <c r="B11056">
        <v>17</v>
      </c>
      <c r="C11056" s="54">
        <v>43374</v>
      </c>
      <c r="D11056" s="3" t="str">
        <f>YEAR(Datos_Consumo[[#This Row],[FECHA]])&amp;"-"&amp;MONTH(Datos_Consumo[[#This Row],[FECHA]])</f>
        <v>2018-10</v>
      </c>
    </row>
    <row r="11057" spans="1:4" x14ac:dyDescent="0.25">
      <c r="A11057" t="s">
        <v>3950</v>
      </c>
      <c r="B11057">
        <v>6</v>
      </c>
      <c r="C11057" s="54">
        <v>43405</v>
      </c>
      <c r="D11057" s="3" t="str">
        <f>YEAR(Datos_Consumo[[#This Row],[FECHA]])&amp;"-"&amp;MONTH(Datos_Consumo[[#This Row],[FECHA]])</f>
        <v>2018-11</v>
      </c>
    </row>
    <row r="11058" spans="1:4" x14ac:dyDescent="0.25">
      <c r="A11058" t="s">
        <v>3951</v>
      </c>
      <c r="B11058">
        <v>32</v>
      </c>
      <c r="C11058" s="54">
        <v>43313</v>
      </c>
      <c r="D11058" s="3" t="str">
        <f>YEAR(Datos_Consumo[[#This Row],[FECHA]])&amp;"-"&amp;MONTH(Datos_Consumo[[#This Row],[FECHA]])</f>
        <v>2018-8</v>
      </c>
    </row>
    <row r="11059" spans="1:4" x14ac:dyDescent="0.25">
      <c r="A11059" t="s">
        <v>3951</v>
      </c>
      <c r="B11059">
        <v>22</v>
      </c>
      <c r="C11059" s="54">
        <v>43344</v>
      </c>
      <c r="D11059" s="3" t="str">
        <f>YEAR(Datos_Consumo[[#This Row],[FECHA]])&amp;"-"&amp;MONTH(Datos_Consumo[[#This Row],[FECHA]])</f>
        <v>2018-9</v>
      </c>
    </row>
    <row r="11060" spans="1:4" x14ac:dyDescent="0.25">
      <c r="A11060" t="s">
        <v>3951</v>
      </c>
      <c r="B11060">
        <v>37</v>
      </c>
      <c r="C11060" s="54">
        <v>43374</v>
      </c>
      <c r="D11060" s="3" t="str">
        <f>YEAR(Datos_Consumo[[#This Row],[FECHA]])&amp;"-"&amp;MONTH(Datos_Consumo[[#This Row],[FECHA]])</f>
        <v>2018-10</v>
      </c>
    </row>
    <row r="11061" spans="1:4" x14ac:dyDescent="0.25">
      <c r="A11061" t="s">
        <v>3951</v>
      </c>
      <c r="B11061">
        <v>51</v>
      </c>
      <c r="C11061" s="54">
        <v>43405</v>
      </c>
      <c r="D11061" s="3" t="str">
        <f>YEAR(Datos_Consumo[[#This Row],[FECHA]])&amp;"-"&amp;MONTH(Datos_Consumo[[#This Row],[FECHA]])</f>
        <v>2018-11</v>
      </c>
    </row>
    <row r="11062" spans="1:4" x14ac:dyDescent="0.25">
      <c r="A11062" t="s">
        <v>3951</v>
      </c>
      <c r="B11062">
        <v>23</v>
      </c>
      <c r="C11062" s="54">
        <v>43435</v>
      </c>
      <c r="D11062" s="3" t="str">
        <f>YEAR(Datos_Consumo[[#This Row],[FECHA]])&amp;"-"&amp;MONTH(Datos_Consumo[[#This Row],[FECHA]])</f>
        <v>2018-12</v>
      </c>
    </row>
    <row r="11063" spans="1:4" x14ac:dyDescent="0.25">
      <c r="A11063" t="s">
        <v>3951</v>
      </c>
      <c r="B11063">
        <v>7</v>
      </c>
      <c r="C11063" s="54">
        <v>43466</v>
      </c>
      <c r="D11063" s="3" t="str">
        <f>YEAR(Datos_Consumo[[#This Row],[FECHA]])&amp;"-"&amp;MONTH(Datos_Consumo[[#This Row],[FECHA]])</f>
        <v>2019-1</v>
      </c>
    </row>
    <row r="11064" spans="1:4" x14ac:dyDescent="0.25">
      <c r="A11064" t="s">
        <v>3952</v>
      </c>
      <c r="B11064">
        <v>99</v>
      </c>
      <c r="C11064" s="54">
        <v>43313</v>
      </c>
      <c r="D11064" s="3" t="str">
        <f>YEAR(Datos_Consumo[[#This Row],[FECHA]])&amp;"-"&amp;MONTH(Datos_Consumo[[#This Row],[FECHA]])</f>
        <v>2018-8</v>
      </c>
    </row>
    <row r="11065" spans="1:4" x14ac:dyDescent="0.25">
      <c r="A11065" t="s">
        <v>3952</v>
      </c>
      <c r="B11065">
        <v>13</v>
      </c>
      <c r="C11065" s="54">
        <v>43344</v>
      </c>
      <c r="D11065" s="3" t="str">
        <f>YEAR(Datos_Consumo[[#This Row],[FECHA]])&amp;"-"&amp;MONTH(Datos_Consumo[[#This Row],[FECHA]])</f>
        <v>2018-9</v>
      </c>
    </row>
    <row r="11066" spans="1:4" x14ac:dyDescent="0.25">
      <c r="A11066" t="s">
        <v>3952</v>
      </c>
      <c r="B11066">
        <v>29</v>
      </c>
      <c r="C11066" s="54">
        <v>43374</v>
      </c>
      <c r="D11066" s="3" t="str">
        <f>YEAR(Datos_Consumo[[#This Row],[FECHA]])&amp;"-"&amp;MONTH(Datos_Consumo[[#This Row],[FECHA]])</f>
        <v>2018-10</v>
      </c>
    </row>
    <row r="11067" spans="1:4" x14ac:dyDescent="0.25">
      <c r="A11067" t="s">
        <v>3952</v>
      </c>
      <c r="B11067">
        <v>42</v>
      </c>
      <c r="C11067" s="54">
        <v>43405</v>
      </c>
      <c r="D11067" s="3" t="str">
        <f>YEAR(Datos_Consumo[[#This Row],[FECHA]])&amp;"-"&amp;MONTH(Datos_Consumo[[#This Row],[FECHA]])</f>
        <v>2018-11</v>
      </c>
    </row>
    <row r="11068" spans="1:4" x14ac:dyDescent="0.25">
      <c r="A11068" t="s">
        <v>3952</v>
      </c>
      <c r="B11068">
        <v>15</v>
      </c>
      <c r="C11068" s="54">
        <v>43435</v>
      </c>
      <c r="D11068" s="3" t="str">
        <f>YEAR(Datos_Consumo[[#This Row],[FECHA]])&amp;"-"&amp;MONTH(Datos_Consumo[[#This Row],[FECHA]])</f>
        <v>2018-12</v>
      </c>
    </row>
    <row r="11069" spans="1:4" x14ac:dyDescent="0.25">
      <c r="A11069" t="s">
        <v>3952</v>
      </c>
      <c r="B11069">
        <v>11</v>
      </c>
      <c r="C11069" s="54">
        <v>43466</v>
      </c>
      <c r="D11069" s="3" t="str">
        <f>YEAR(Datos_Consumo[[#This Row],[FECHA]])&amp;"-"&amp;MONTH(Datos_Consumo[[#This Row],[FECHA]])</f>
        <v>2019-1</v>
      </c>
    </row>
    <row r="11070" spans="1:4" x14ac:dyDescent="0.25">
      <c r="A11070" t="s">
        <v>3953</v>
      </c>
      <c r="B11070">
        <v>63</v>
      </c>
      <c r="C11070" s="54">
        <v>43313</v>
      </c>
      <c r="D11070" s="3" t="str">
        <f>YEAR(Datos_Consumo[[#This Row],[FECHA]])&amp;"-"&amp;MONTH(Datos_Consumo[[#This Row],[FECHA]])</f>
        <v>2018-8</v>
      </c>
    </row>
    <row r="11071" spans="1:4" x14ac:dyDescent="0.25">
      <c r="A11071" t="s">
        <v>3953</v>
      </c>
      <c r="B11071">
        <v>65</v>
      </c>
      <c r="C11071" s="54">
        <v>43344</v>
      </c>
      <c r="D11071" s="3" t="str">
        <f>YEAR(Datos_Consumo[[#This Row],[FECHA]])&amp;"-"&amp;MONTH(Datos_Consumo[[#This Row],[FECHA]])</f>
        <v>2018-9</v>
      </c>
    </row>
    <row r="11072" spans="1:4" x14ac:dyDescent="0.25">
      <c r="A11072" t="s">
        <v>3953</v>
      </c>
      <c r="B11072">
        <v>91</v>
      </c>
      <c r="C11072" s="54">
        <v>43374</v>
      </c>
      <c r="D11072" s="3" t="str">
        <f>YEAR(Datos_Consumo[[#This Row],[FECHA]])&amp;"-"&amp;MONTH(Datos_Consumo[[#This Row],[FECHA]])</f>
        <v>2018-10</v>
      </c>
    </row>
    <row r="11073" spans="1:4" x14ac:dyDescent="0.25">
      <c r="A11073" t="s">
        <v>3953</v>
      </c>
      <c r="B11073">
        <v>51</v>
      </c>
      <c r="C11073" s="54">
        <v>43405</v>
      </c>
      <c r="D11073" s="3" t="str">
        <f>YEAR(Datos_Consumo[[#This Row],[FECHA]])&amp;"-"&amp;MONTH(Datos_Consumo[[#This Row],[FECHA]])</f>
        <v>2018-11</v>
      </c>
    </row>
    <row r="11074" spans="1:4" x14ac:dyDescent="0.25">
      <c r="A11074" t="s">
        <v>3953</v>
      </c>
      <c r="B11074">
        <v>17</v>
      </c>
      <c r="C11074" s="54">
        <v>43435</v>
      </c>
      <c r="D11074" s="3" t="str">
        <f>YEAR(Datos_Consumo[[#This Row],[FECHA]])&amp;"-"&amp;MONTH(Datos_Consumo[[#This Row],[FECHA]])</f>
        <v>2018-12</v>
      </c>
    </row>
    <row r="11075" spans="1:4" x14ac:dyDescent="0.25">
      <c r="A11075" t="s">
        <v>3953</v>
      </c>
      <c r="B11075">
        <v>36</v>
      </c>
      <c r="C11075" s="54">
        <v>43466</v>
      </c>
      <c r="D11075" s="3" t="str">
        <f>YEAR(Datos_Consumo[[#This Row],[FECHA]])&amp;"-"&amp;MONTH(Datos_Consumo[[#This Row],[FECHA]])</f>
        <v>2019-1</v>
      </c>
    </row>
    <row r="11076" spans="1:4" x14ac:dyDescent="0.25">
      <c r="A11076" t="s">
        <v>3954</v>
      </c>
      <c r="B11076">
        <v>12</v>
      </c>
      <c r="C11076" s="54">
        <v>43313</v>
      </c>
      <c r="D11076" s="3" t="str">
        <f>YEAR(Datos_Consumo[[#This Row],[FECHA]])&amp;"-"&amp;MONTH(Datos_Consumo[[#This Row],[FECHA]])</f>
        <v>2018-8</v>
      </c>
    </row>
    <row r="11077" spans="1:4" x14ac:dyDescent="0.25">
      <c r="A11077" t="s">
        <v>3954</v>
      </c>
      <c r="B11077">
        <v>10</v>
      </c>
      <c r="C11077" s="54">
        <v>43344</v>
      </c>
      <c r="D11077" s="3" t="str">
        <f>YEAR(Datos_Consumo[[#This Row],[FECHA]])&amp;"-"&amp;MONTH(Datos_Consumo[[#This Row],[FECHA]])</f>
        <v>2018-9</v>
      </c>
    </row>
    <row r="11078" spans="1:4" x14ac:dyDescent="0.25">
      <c r="A11078" t="s">
        <v>3954</v>
      </c>
      <c r="B11078">
        <v>16</v>
      </c>
      <c r="C11078" s="54">
        <v>43374</v>
      </c>
      <c r="D11078" s="3" t="str">
        <f>YEAR(Datos_Consumo[[#This Row],[FECHA]])&amp;"-"&amp;MONTH(Datos_Consumo[[#This Row],[FECHA]])</f>
        <v>2018-10</v>
      </c>
    </row>
    <row r="11079" spans="1:4" x14ac:dyDescent="0.25">
      <c r="A11079" t="s">
        <v>3954</v>
      </c>
      <c r="B11079">
        <v>29</v>
      </c>
      <c r="C11079" s="54">
        <v>43405</v>
      </c>
      <c r="D11079" s="3" t="str">
        <f>YEAR(Datos_Consumo[[#This Row],[FECHA]])&amp;"-"&amp;MONTH(Datos_Consumo[[#This Row],[FECHA]])</f>
        <v>2018-11</v>
      </c>
    </row>
    <row r="11080" spans="1:4" x14ac:dyDescent="0.25">
      <c r="A11080" t="s">
        <v>3954</v>
      </c>
      <c r="B11080">
        <v>6</v>
      </c>
      <c r="C11080" s="54">
        <v>43435</v>
      </c>
      <c r="D11080" s="3" t="str">
        <f>YEAR(Datos_Consumo[[#This Row],[FECHA]])&amp;"-"&amp;MONTH(Datos_Consumo[[#This Row],[FECHA]])</f>
        <v>2018-12</v>
      </c>
    </row>
    <row r="11081" spans="1:4" x14ac:dyDescent="0.25">
      <c r="A11081" t="s">
        <v>3954</v>
      </c>
      <c r="B11081">
        <v>3</v>
      </c>
      <c r="C11081" s="54">
        <v>43466</v>
      </c>
      <c r="D11081" s="3" t="str">
        <f>YEAR(Datos_Consumo[[#This Row],[FECHA]])&amp;"-"&amp;MONTH(Datos_Consumo[[#This Row],[FECHA]])</f>
        <v>2019-1</v>
      </c>
    </row>
    <row r="11082" spans="1:4" x14ac:dyDescent="0.25">
      <c r="A11082" t="s">
        <v>3955</v>
      </c>
      <c r="B11082">
        <v>62</v>
      </c>
      <c r="C11082" s="54">
        <v>43344</v>
      </c>
      <c r="D11082" s="3" t="str">
        <f>YEAR(Datos_Consumo[[#This Row],[FECHA]])&amp;"-"&amp;MONTH(Datos_Consumo[[#This Row],[FECHA]])</f>
        <v>2018-9</v>
      </c>
    </row>
    <row r="11083" spans="1:4" x14ac:dyDescent="0.25">
      <c r="A11083" t="s">
        <v>3955</v>
      </c>
      <c r="B11083">
        <v>30</v>
      </c>
      <c r="C11083" s="54">
        <v>43374</v>
      </c>
      <c r="D11083" s="3" t="str">
        <f>YEAR(Datos_Consumo[[#This Row],[FECHA]])&amp;"-"&amp;MONTH(Datos_Consumo[[#This Row],[FECHA]])</f>
        <v>2018-10</v>
      </c>
    </row>
    <row r="11084" spans="1:4" x14ac:dyDescent="0.25">
      <c r="A11084" t="s">
        <v>3955</v>
      </c>
      <c r="B11084">
        <v>23</v>
      </c>
      <c r="C11084" s="54">
        <v>43405</v>
      </c>
      <c r="D11084" s="3" t="str">
        <f>YEAR(Datos_Consumo[[#This Row],[FECHA]])&amp;"-"&amp;MONTH(Datos_Consumo[[#This Row],[FECHA]])</f>
        <v>2018-11</v>
      </c>
    </row>
    <row r="11085" spans="1:4" x14ac:dyDescent="0.25">
      <c r="A11085" t="s">
        <v>3955</v>
      </c>
      <c r="B11085">
        <v>25</v>
      </c>
      <c r="C11085" s="54">
        <v>43435</v>
      </c>
      <c r="D11085" s="3" t="str">
        <f>YEAR(Datos_Consumo[[#This Row],[FECHA]])&amp;"-"&amp;MONTH(Datos_Consumo[[#This Row],[FECHA]])</f>
        <v>2018-12</v>
      </c>
    </row>
    <row r="11086" spans="1:4" x14ac:dyDescent="0.25">
      <c r="A11086" t="s">
        <v>3956</v>
      </c>
      <c r="B11086">
        <v>95</v>
      </c>
      <c r="C11086" s="54">
        <v>43313</v>
      </c>
      <c r="D11086" s="3" t="str">
        <f>YEAR(Datos_Consumo[[#This Row],[FECHA]])&amp;"-"&amp;MONTH(Datos_Consumo[[#This Row],[FECHA]])</f>
        <v>2018-8</v>
      </c>
    </row>
    <row r="11087" spans="1:4" x14ac:dyDescent="0.25">
      <c r="A11087" t="s">
        <v>3956</v>
      </c>
      <c r="B11087">
        <v>186</v>
      </c>
      <c r="C11087" s="54">
        <v>43344</v>
      </c>
      <c r="D11087" s="3" t="str">
        <f>YEAR(Datos_Consumo[[#This Row],[FECHA]])&amp;"-"&amp;MONTH(Datos_Consumo[[#This Row],[FECHA]])</f>
        <v>2018-9</v>
      </c>
    </row>
    <row r="11088" spans="1:4" x14ac:dyDescent="0.25">
      <c r="A11088" t="s">
        <v>3956</v>
      </c>
      <c r="B11088">
        <v>64</v>
      </c>
      <c r="C11088" s="54">
        <v>43374</v>
      </c>
      <c r="D11088" s="3" t="str">
        <f>YEAR(Datos_Consumo[[#This Row],[FECHA]])&amp;"-"&amp;MONTH(Datos_Consumo[[#This Row],[FECHA]])</f>
        <v>2018-10</v>
      </c>
    </row>
    <row r="11089" spans="1:4" x14ac:dyDescent="0.25">
      <c r="A11089" t="s">
        <v>3956</v>
      </c>
      <c r="B11089">
        <v>91</v>
      </c>
      <c r="C11089" s="54">
        <v>43405</v>
      </c>
      <c r="D11089" s="3" t="str">
        <f>YEAR(Datos_Consumo[[#This Row],[FECHA]])&amp;"-"&amp;MONTH(Datos_Consumo[[#This Row],[FECHA]])</f>
        <v>2018-11</v>
      </c>
    </row>
    <row r="11090" spans="1:4" x14ac:dyDescent="0.25">
      <c r="A11090" t="s">
        <v>3956</v>
      </c>
      <c r="B11090">
        <v>136</v>
      </c>
      <c r="C11090" s="54">
        <v>43435</v>
      </c>
      <c r="D11090" s="3" t="str">
        <f>YEAR(Datos_Consumo[[#This Row],[FECHA]])&amp;"-"&amp;MONTH(Datos_Consumo[[#This Row],[FECHA]])</f>
        <v>2018-12</v>
      </c>
    </row>
    <row r="11091" spans="1:4" x14ac:dyDescent="0.25">
      <c r="A11091" t="s">
        <v>3956</v>
      </c>
      <c r="B11091">
        <v>68</v>
      </c>
      <c r="C11091" s="54">
        <v>43466</v>
      </c>
      <c r="D11091" s="3" t="str">
        <f>YEAR(Datos_Consumo[[#This Row],[FECHA]])&amp;"-"&amp;MONTH(Datos_Consumo[[#This Row],[FECHA]])</f>
        <v>2019-1</v>
      </c>
    </row>
    <row r="11092" spans="1:4" x14ac:dyDescent="0.25">
      <c r="A11092" t="s">
        <v>3957</v>
      </c>
      <c r="B11092">
        <v>22</v>
      </c>
      <c r="C11092" s="54">
        <v>43313</v>
      </c>
      <c r="D11092" s="3" t="str">
        <f>YEAR(Datos_Consumo[[#This Row],[FECHA]])&amp;"-"&amp;MONTH(Datos_Consumo[[#This Row],[FECHA]])</f>
        <v>2018-8</v>
      </c>
    </row>
    <row r="11093" spans="1:4" x14ac:dyDescent="0.25">
      <c r="A11093" t="s">
        <v>3957</v>
      </c>
      <c r="B11093">
        <v>41</v>
      </c>
      <c r="C11093" s="54">
        <v>43344</v>
      </c>
      <c r="D11093" s="3" t="str">
        <f>YEAR(Datos_Consumo[[#This Row],[FECHA]])&amp;"-"&amp;MONTH(Datos_Consumo[[#This Row],[FECHA]])</f>
        <v>2018-9</v>
      </c>
    </row>
    <row r="11094" spans="1:4" x14ac:dyDescent="0.25">
      <c r="A11094" t="s">
        <v>3957</v>
      </c>
      <c r="B11094">
        <v>17</v>
      </c>
      <c r="C11094" s="54">
        <v>43374</v>
      </c>
      <c r="D11094" s="3" t="str">
        <f>YEAR(Datos_Consumo[[#This Row],[FECHA]])&amp;"-"&amp;MONTH(Datos_Consumo[[#This Row],[FECHA]])</f>
        <v>2018-10</v>
      </c>
    </row>
    <row r="11095" spans="1:4" x14ac:dyDescent="0.25">
      <c r="A11095" t="s">
        <v>3957</v>
      </c>
      <c r="B11095">
        <v>23</v>
      </c>
      <c r="C11095" s="54">
        <v>43405</v>
      </c>
      <c r="D11095" s="3" t="str">
        <f>YEAR(Datos_Consumo[[#This Row],[FECHA]])&amp;"-"&amp;MONTH(Datos_Consumo[[#This Row],[FECHA]])</f>
        <v>2018-11</v>
      </c>
    </row>
    <row r="11096" spans="1:4" x14ac:dyDescent="0.25">
      <c r="A11096" t="s">
        <v>3957</v>
      </c>
      <c r="B11096">
        <v>27</v>
      </c>
      <c r="C11096" s="54">
        <v>43435</v>
      </c>
      <c r="D11096" s="3" t="str">
        <f>YEAR(Datos_Consumo[[#This Row],[FECHA]])&amp;"-"&amp;MONTH(Datos_Consumo[[#This Row],[FECHA]])</f>
        <v>2018-12</v>
      </c>
    </row>
    <row r="11097" spans="1:4" x14ac:dyDescent="0.25">
      <c r="A11097" t="s">
        <v>3957</v>
      </c>
      <c r="B11097">
        <v>5</v>
      </c>
      <c r="C11097" s="54">
        <v>43466</v>
      </c>
      <c r="D11097" s="3" t="str">
        <f>YEAR(Datos_Consumo[[#This Row],[FECHA]])&amp;"-"&amp;MONTH(Datos_Consumo[[#This Row],[FECHA]])</f>
        <v>2019-1</v>
      </c>
    </row>
    <row r="11098" spans="1:4" x14ac:dyDescent="0.25">
      <c r="A11098" t="s">
        <v>3958</v>
      </c>
      <c r="B11098">
        <v>46</v>
      </c>
      <c r="C11098" s="54">
        <v>43313</v>
      </c>
      <c r="D11098" s="3" t="str">
        <f>YEAR(Datos_Consumo[[#This Row],[FECHA]])&amp;"-"&amp;MONTH(Datos_Consumo[[#This Row],[FECHA]])</f>
        <v>2018-8</v>
      </c>
    </row>
    <row r="11099" spans="1:4" x14ac:dyDescent="0.25">
      <c r="A11099" t="s">
        <v>3958</v>
      </c>
      <c r="B11099">
        <v>90</v>
      </c>
      <c r="C11099" s="54">
        <v>43344</v>
      </c>
      <c r="D11099" s="3" t="str">
        <f>YEAR(Datos_Consumo[[#This Row],[FECHA]])&amp;"-"&amp;MONTH(Datos_Consumo[[#This Row],[FECHA]])</f>
        <v>2018-9</v>
      </c>
    </row>
    <row r="11100" spans="1:4" x14ac:dyDescent="0.25">
      <c r="A11100" t="s">
        <v>3958</v>
      </c>
      <c r="B11100">
        <v>44</v>
      </c>
      <c r="C11100" s="54">
        <v>43374</v>
      </c>
      <c r="D11100" s="3" t="str">
        <f>YEAR(Datos_Consumo[[#This Row],[FECHA]])&amp;"-"&amp;MONTH(Datos_Consumo[[#This Row],[FECHA]])</f>
        <v>2018-10</v>
      </c>
    </row>
    <row r="11101" spans="1:4" x14ac:dyDescent="0.25">
      <c r="A11101" t="s">
        <v>3958</v>
      </c>
      <c r="B11101">
        <v>59</v>
      </c>
      <c r="C11101" s="54">
        <v>43405</v>
      </c>
      <c r="D11101" s="3" t="str">
        <f>YEAR(Datos_Consumo[[#This Row],[FECHA]])&amp;"-"&amp;MONTH(Datos_Consumo[[#This Row],[FECHA]])</f>
        <v>2018-11</v>
      </c>
    </row>
    <row r="11102" spans="1:4" x14ac:dyDescent="0.25">
      <c r="A11102" t="s">
        <v>3958</v>
      </c>
      <c r="B11102">
        <v>41</v>
      </c>
      <c r="C11102" s="54">
        <v>43435</v>
      </c>
      <c r="D11102" s="3" t="str">
        <f>YEAR(Datos_Consumo[[#This Row],[FECHA]])&amp;"-"&amp;MONTH(Datos_Consumo[[#This Row],[FECHA]])</f>
        <v>2018-12</v>
      </c>
    </row>
    <row r="11103" spans="1:4" x14ac:dyDescent="0.25">
      <c r="A11103" t="s">
        <v>3958</v>
      </c>
      <c r="B11103">
        <v>17</v>
      </c>
      <c r="C11103" s="54">
        <v>43466</v>
      </c>
      <c r="D11103" s="3" t="str">
        <f>YEAR(Datos_Consumo[[#This Row],[FECHA]])&amp;"-"&amp;MONTH(Datos_Consumo[[#This Row],[FECHA]])</f>
        <v>2019-1</v>
      </c>
    </row>
    <row r="11104" spans="1:4" x14ac:dyDescent="0.25">
      <c r="A11104" t="s">
        <v>3959</v>
      </c>
      <c r="B11104">
        <v>22</v>
      </c>
      <c r="C11104" s="54">
        <v>43313</v>
      </c>
      <c r="D11104" s="3" t="str">
        <f>YEAR(Datos_Consumo[[#This Row],[FECHA]])&amp;"-"&amp;MONTH(Datos_Consumo[[#This Row],[FECHA]])</f>
        <v>2018-8</v>
      </c>
    </row>
    <row r="11105" spans="1:4" x14ac:dyDescent="0.25">
      <c r="A11105" t="s">
        <v>3959</v>
      </c>
      <c r="B11105">
        <v>22</v>
      </c>
      <c r="C11105" s="54">
        <v>43344</v>
      </c>
      <c r="D11105" s="3" t="str">
        <f>YEAR(Datos_Consumo[[#This Row],[FECHA]])&amp;"-"&amp;MONTH(Datos_Consumo[[#This Row],[FECHA]])</f>
        <v>2018-9</v>
      </c>
    </row>
    <row r="11106" spans="1:4" x14ac:dyDescent="0.25">
      <c r="A11106" t="s">
        <v>3959</v>
      </c>
      <c r="B11106">
        <v>19</v>
      </c>
      <c r="C11106" s="54">
        <v>43374</v>
      </c>
      <c r="D11106" s="3" t="str">
        <f>YEAR(Datos_Consumo[[#This Row],[FECHA]])&amp;"-"&amp;MONTH(Datos_Consumo[[#This Row],[FECHA]])</f>
        <v>2018-10</v>
      </c>
    </row>
    <row r="11107" spans="1:4" x14ac:dyDescent="0.25">
      <c r="A11107" t="s">
        <v>3959</v>
      </c>
      <c r="B11107">
        <v>1</v>
      </c>
      <c r="C11107" s="54">
        <v>43405</v>
      </c>
      <c r="D11107" s="3" t="str">
        <f>YEAR(Datos_Consumo[[#This Row],[FECHA]])&amp;"-"&amp;MONTH(Datos_Consumo[[#This Row],[FECHA]])</f>
        <v>2018-11</v>
      </c>
    </row>
    <row r="11108" spans="1:4" x14ac:dyDescent="0.25">
      <c r="A11108" t="s">
        <v>3959</v>
      </c>
      <c r="B11108">
        <v>13</v>
      </c>
      <c r="C11108" s="54">
        <v>43435</v>
      </c>
      <c r="D11108" s="3" t="str">
        <f>YEAR(Datos_Consumo[[#This Row],[FECHA]])&amp;"-"&amp;MONTH(Datos_Consumo[[#This Row],[FECHA]])</f>
        <v>2018-12</v>
      </c>
    </row>
    <row r="11109" spans="1:4" x14ac:dyDescent="0.25">
      <c r="A11109" t="s">
        <v>3959</v>
      </c>
      <c r="B11109">
        <v>4</v>
      </c>
      <c r="C11109" s="54">
        <v>43466</v>
      </c>
      <c r="D11109" s="3" t="str">
        <f>YEAR(Datos_Consumo[[#This Row],[FECHA]])&amp;"-"&amp;MONTH(Datos_Consumo[[#This Row],[FECHA]])</f>
        <v>2019-1</v>
      </c>
    </row>
    <row r="11110" spans="1:4" x14ac:dyDescent="0.25">
      <c r="A11110" t="s">
        <v>3960</v>
      </c>
      <c r="B11110">
        <v>45</v>
      </c>
      <c r="C11110" s="54">
        <v>43313</v>
      </c>
      <c r="D11110" s="3" t="str">
        <f>YEAR(Datos_Consumo[[#This Row],[FECHA]])&amp;"-"&amp;MONTH(Datos_Consumo[[#This Row],[FECHA]])</f>
        <v>2018-8</v>
      </c>
    </row>
    <row r="11111" spans="1:4" x14ac:dyDescent="0.25">
      <c r="A11111" t="s">
        <v>3960</v>
      </c>
      <c r="B11111">
        <v>63</v>
      </c>
      <c r="C11111" s="54">
        <v>43344</v>
      </c>
      <c r="D11111" s="3" t="str">
        <f>YEAR(Datos_Consumo[[#This Row],[FECHA]])&amp;"-"&amp;MONTH(Datos_Consumo[[#This Row],[FECHA]])</f>
        <v>2018-9</v>
      </c>
    </row>
    <row r="11112" spans="1:4" x14ac:dyDescent="0.25">
      <c r="A11112" t="s">
        <v>3960</v>
      </c>
      <c r="B11112">
        <v>34</v>
      </c>
      <c r="C11112" s="54">
        <v>43374</v>
      </c>
      <c r="D11112" s="3" t="str">
        <f>YEAR(Datos_Consumo[[#This Row],[FECHA]])&amp;"-"&amp;MONTH(Datos_Consumo[[#This Row],[FECHA]])</f>
        <v>2018-10</v>
      </c>
    </row>
    <row r="11113" spans="1:4" x14ac:dyDescent="0.25">
      <c r="A11113" t="s">
        <v>3960</v>
      </c>
      <c r="B11113">
        <v>63</v>
      </c>
      <c r="C11113" s="54">
        <v>43405</v>
      </c>
      <c r="D11113" s="3" t="str">
        <f>YEAR(Datos_Consumo[[#This Row],[FECHA]])&amp;"-"&amp;MONTH(Datos_Consumo[[#This Row],[FECHA]])</f>
        <v>2018-11</v>
      </c>
    </row>
    <row r="11114" spans="1:4" x14ac:dyDescent="0.25">
      <c r="A11114" t="s">
        <v>3960</v>
      </c>
      <c r="B11114">
        <v>21</v>
      </c>
      <c r="C11114" s="54">
        <v>43435</v>
      </c>
      <c r="D11114" s="3" t="str">
        <f>YEAR(Datos_Consumo[[#This Row],[FECHA]])&amp;"-"&amp;MONTH(Datos_Consumo[[#This Row],[FECHA]])</f>
        <v>2018-12</v>
      </c>
    </row>
    <row r="11115" spans="1:4" x14ac:dyDescent="0.25">
      <c r="A11115" t="s">
        <v>3960</v>
      </c>
      <c r="B11115">
        <v>15</v>
      </c>
      <c r="C11115" s="54">
        <v>43466</v>
      </c>
      <c r="D11115" s="3" t="str">
        <f>YEAR(Datos_Consumo[[#This Row],[FECHA]])&amp;"-"&amp;MONTH(Datos_Consumo[[#This Row],[FECHA]])</f>
        <v>2019-1</v>
      </c>
    </row>
    <row r="11116" spans="1:4" x14ac:dyDescent="0.25">
      <c r="A11116" t="s">
        <v>3961</v>
      </c>
      <c r="B11116">
        <v>93</v>
      </c>
      <c r="C11116" s="54">
        <v>43313</v>
      </c>
      <c r="D11116" s="3" t="str">
        <f>YEAR(Datos_Consumo[[#This Row],[FECHA]])&amp;"-"&amp;MONTH(Datos_Consumo[[#This Row],[FECHA]])</f>
        <v>2018-8</v>
      </c>
    </row>
    <row r="11117" spans="1:4" x14ac:dyDescent="0.25">
      <c r="A11117" t="s">
        <v>3961</v>
      </c>
      <c r="B11117">
        <v>80</v>
      </c>
      <c r="C11117" s="54">
        <v>43344</v>
      </c>
      <c r="D11117" s="3" t="str">
        <f>YEAR(Datos_Consumo[[#This Row],[FECHA]])&amp;"-"&amp;MONTH(Datos_Consumo[[#This Row],[FECHA]])</f>
        <v>2018-9</v>
      </c>
    </row>
    <row r="11118" spans="1:4" x14ac:dyDescent="0.25">
      <c r="A11118" t="s">
        <v>3961</v>
      </c>
      <c r="B11118">
        <v>69</v>
      </c>
      <c r="C11118" s="54">
        <v>43374</v>
      </c>
      <c r="D11118" s="3" t="str">
        <f>YEAR(Datos_Consumo[[#This Row],[FECHA]])&amp;"-"&amp;MONTH(Datos_Consumo[[#This Row],[FECHA]])</f>
        <v>2018-10</v>
      </c>
    </row>
    <row r="11119" spans="1:4" x14ac:dyDescent="0.25">
      <c r="A11119" t="s">
        <v>3961</v>
      </c>
      <c r="B11119">
        <v>58</v>
      </c>
      <c r="C11119" s="54">
        <v>43405</v>
      </c>
      <c r="D11119" s="3" t="str">
        <f>YEAR(Datos_Consumo[[#This Row],[FECHA]])&amp;"-"&amp;MONTH(Datos_Consumo[[#This Row],[FECHA]])</f>
        <v>2018-11</v>
      </c>
    </row>
    <row r="11120" spans="1:4" x14ac:dyDescent="0.25">
      <c r="A11120" t="s">
        <v>3961</v>
      </c>
      <c r="B11120">
        <v>69</v>
      </c>
      <c r="C11120" s="54">
        <v>43435</v>
      </c>
      <c r="D11120" s="3" t="str">
        <f>YEAR(Datos_Consumo[[#This Row],[FECHA]])&amp;"-"&amp;MONTH(Datos_Consumo[[#This Row],[FECHA]])</f>
        <v>2018-12</v>
      </c>
    </row>
    <row r="11121" spans="1:4" x14ac:dyDescent="0.25">
      <c r="A11121" t="s">
        <v>3961</v>
      </c>
      <c r="B11121">
        <v>54</v>
      </c>
      <c r="C11121" s="54">
        <v>43466</v>
      </c>
      <c r="D11121" s="3" t="str">
        <f>YEAR(Datos_Consumo[[#This Row],[FECHA]])&amp;"-"&amp;MONTH(Datos_Consumo[[#This Row],[FECHA]])</f>
        <v>2019-1</v>
      </c>
    </row>
    <row r="11122" spans="1:4" x14ac:dyDescent="0.25">
      <c r="A11122" t="s">
        <v>3962</v>
      </c>
      <c r="B11122">
        <v>148</v>
      </c>
      <c r="C11122" s="54">
        <v>43435</v>
      </c>
      <c r="D11122" s="3" t="str">
        <f>YEAR(Datos_Consumo[[#This Row],[FECHA]])&amp;"-"&amp;MONTH(Datos_Consumo[[#This Row],[FECHA]])</f>
        <v>2018-12</v>
      </c>
    </row>
    <row r="11123" spans="1:4" x14ac:dyDescent="0.25">
      <c r="A11123" t="s">
        <v>3962</v>
      </c>
      <c r="B11123">
        <v>85</v>
      </c>
      <c r="C11123" s="54">
        <v>43466</v>
      </c>
      <c r="D11123" s="3" t="str">
        <f>YEAR(Datos_Consumo[[#This Row],[FECHA]])&amp;"-"&amp;MONTH(Datos_Consumo[[#This Row],[FECHA]])</f>
        <v>2019-1</v>
      </c>
    </row>
    <row r="11124" spans="1:4" x14ac:dyDescent="0.25">
      <c r="A11124" t="s">
        <v>3963</v>
      </c>
      <c r="B11124">
        <v>60</v>
      </c>
      <c r="C11124" s="54">
        <v>43435</v>
      </c>
      <c r="D11124" s="3" t="str">
        <f>YEAR(Datos_Consumo[[#This Row],[FECHA]])&amp;"-"&amp;MONTH(Datos_Consumo[[#This Row],[FECHA]])</f>
        <v>2018-12</v>
      </c>
    </row>
    <row r="11125" spans="1:4" x14ac:dyDescent="0.25">
      <c r="A11125" t="s">
        <v>3964</v>
      </c>
      <c r="B11125">
        <v>50</v>
      </c>
      <c r="C11125" s="54">
        <v>43313</v>
      </c>
      <c r="D11125" s="3" t="str">
        <f>YEAR(Datos_Consumo[[#This Row],[FECHA]])&amp;"-"&amp;MONTH(Datos_Consumo[[#This Row],[FECHA]])</f>
        <v>2018-8</v>
      </c>
    </row>
    <row r="11126" spans="1:4" x14ac:dyDescent="0.25">
      <c r="A11126" t="s">
        <v>3964</v>
      </c>
      <c r="B11126">
        <v>53</v>
      </c>
      <c r="C11126" s="54">
        <v>43344</v>
      </c>
      <c r="D11126" s="3" t="str">
        <f>YEAR(Datos_Consumo[[#This Row],[FECHA]])&amp;"-"&amp;MONTH(Datos_Consumo[[#This Row],[FECHA]])</f>
        <v>2018-9</v>
      </c>
    </row>
    <row r="11127" spans="1:4" x14ac:dyDescent="0.25">
      <c r="A11127" t="s">
        <v>3964</v>
      </c>
      <c r="B11127">
        <v>49</v>
      </c>
      <c r="C11127" s="54">
        <v>43374</v>
      </c>
      <c r="D11127" s="3" t="str">
        <f>YEAR(Datos_Consumo[[#This Row],[FECHA]])&amp;"-"&amp;MONTH(Datos_Consumo[[#This Row],[FECHA]])</f>
        <v>2018-10</v>
      </c>
    </row>
    <row r="11128" spans="1:4" x14ac:dyDescent="0.25">
      <c r="A11128" t="s">
        <v>3964</v>
      </c>
      <c r="B11128">
        <v>46</v>
      </c>
      <c r="C11128" s="54">
        <v>43405</v>
      </c>
      <c r="D11128" s="3" t="str">
        <f>YEAR(Datos_Consumo[[#This Row],[FECHA]])&amp;"-"&amp;MONTH(Datos_Consumo[[#This Row],[FECHA]])</f>
        <v>2018-11</v>
      </c>
    </row>
    <row r="11129" spans="1:4" x14ac:dyDescent="0.25">
      <c r="A11129" t="s">
        <v>3964</v>
      </c>
      <c r="B11129">
        <v>40</v>
      </c>
      <c r="C11129" s="54">
        <v>43435</v>
      </c>
      <c r="D11129" s="3" t="str">
        <f>YEAR(Datos_Consumo[[#This Row],[FECHA]])&amp;"-"&amp;MONTH(Datos_Consumo[[#This Row],[FECHA]])</f>
        <v>2018-12</v>
      </c>
    </row>
    <row r="11130" spans="1:4" x14ac:dyDescent="0.25">
      <c r="A11130" t="s">
        <v>3964</v>
      </c>
      <c r="B11130">
        <v>4</v>
      </c>
      <c r="C11130" s="54">
        <v>43466</v>
      </c>
      <c r="D11130" s="3" t="str">
        <f>YEAR(Datos_Consumo[[#This Row],[FECHA]])&amp;"-"&amp;MONTH(Datos_Consumo[[#This Row],[FECHA]])</f>
        <v>2019-1</v>
      </c>
    </row>
    <row r="11131" spans="1:4" x14ac:dyDescent="0.25">
      <c r="A11131" t="s">
        <v>3965</v>
      </c>
      <c r="B11131">
        <v>6</v>
      </c>
      <c r="C11131" s="54">
        <v>43313</v>
      </c>
      <c r="D11131" s="3" t="str">
        <f>YEAR(Datos_Consumo[[#This Row],[FECHA]])&amp;"-"&amp;MONTH(Datos_Consumo[[#This Row],[FECHA]])</f>
        <v>2018-8</v>
      </c>
    </row>
    <row r="11132" spans="1:4" x14ac:dyDescent="0.25">
      <c r="A11132" t="s">
        <v>3965</v>
      </c>
      <c r="B11132">
        <v>26</v>
      </c>
      <c r="C11132" s="54">
        <v>43344</v>
      </c>
      <c r="D11132" s="3" t="str">
        <f>YEAR(Datos_Consumo[[#This Row],[FECHA]])&amp;"-"&amp;MONTH(Datos_Consumo[[#This Row],[FECHA]])</f>
        <v>2018-9</v>
      </c>
    </row>
    <row r="11133" spans="1:4" x14ac:dyDescent="0.25">
      <c r="A11133" t="s">
        <v>3965</v>
      </c>
      <c r="B11133">
        <v>5</v>
      </c>
      <c r="C11133" s="54">
        <v>43374</v>
      </c>
      <c r="D11133" s="3" t="str">
        <f>YEAR(Datos_Consumo[[#This Row],[FECHA]])&amp;"-"&amp;MONTH(Datos_Consumo[[#This Row],[FECHA]])</f>
        <v>2018-10</v>
      </c>
    </row>
    <row r="11134" spans="1:4" x14ac:dyDescent="0.25">
      <c r="A11134" t="s">
        <v>3965</v>
      </c>
      <c r="B11134">
        <v>5</v>
      </c>
      <c r="C11134" s="54">
        <v>43405</v>
      </c>
      <c r="D11134" s="3" t="str">
        <f>YEAR(Datos_Consumo[[#This Row],[FECHA]])&amp;"-"&amp;MONTH(Datos_Consumo[[#This Row],[FECHA]])</f>
        <v>2018-11</v>
      </c>
    </row>
    <row r="11135" spans="1:4" x14ac:dyDescent="0.25">
      <c r="A11135" t="s">
        <v>3965</v>
      </c>
      <c r="B11135">
        <v>7</v>
      </c>
      <c r="C11135" s="54">
        <v>43435</v>
      </c>
      <c r="D11135" s="3" t="str">
        <f>YEAR(Datos_Consumo[[#This Row],[FECHA]])&amp;"-"&amp;MONTH(Datos_Consumo[[#This Row],[FECHA]])</f>
        <v>2018-12</v>
      </c>
    </row>
    <row r="11136" spans="1:4" x14ac:dyDescent="0.25">
      <c r="A11136" t="s">
        <v>3965</v>
      </c>
      <c r="B11136">
        <v>1</v>
      </c>
      <c r="C11136" s="54">
        <v>43466</v>
      </c>
      <c r="D11136" s="3" t="str">
        <f>YEAR(Datos_Consumo[[#This Row],[FECHA]])&amp;"-"&amp;MONTH(Datos_Consumo[[#This Row],[FECHA]])</f>
        <v>2019-1</v>
      </c>
    </row>
    <row r="11137" spans="1:4" x14ac:dyDescent="0.25">
      <c r="A11137" t="s">
        <v>3966</v>
      </c>
      <c r="B11137">
        <v>58</v>
      </c>
      <c r="C11137" s="54">
        <v>43344</v>
      </c>
      <c r="D11137" s="3" t="str">
        <f>YEAR(Datos_Consumo[[#This Row],[FECHA]])&amp;"-"&amp;MONTH(Datos_Consumo[[#This Row],[FECHA]])</f>
        <v>2018-9</v>
      </c>
    </row>
    <row r="11138" spans="1:4" x14ac:dyDescent="0.25">
      <c r="A11138" t="s">
        <v>3966</v>
      </c>
      <c r="B11138">
        <v>38</v>
      </c>
      <c r="C11138" s="54">
        <v>43374</v>
      </c>
      <c r="D11138" s="3" t="str">
        <f>YEAR(Datos_Consumo[[#This Row],[FECHA]])&amp;"-"&amp;MONTH(Datos_Consumo[[#This Row],[FECHA]])</f>
        <v>2018-10</v>
      </c>
    </row>
    <row r="11139" spans="1:4" x14ac:dyDescent="0.25">
      <c r="A11139" t="s">
        <v>3966</v>
      </c>
      <c r="B11139">
        <v>12</v>
      </c>
      <c r="C11139" s="54">
        <v>43405</v>
      </c>
      <c r="D11139" s="3" t="str">
        <f>YEAR(Datos_Consumo[[#This Row],[FECHA]])&amp;"-"&amp;MONTH(Datos_Consumo[[#This Row],[FECHA]])</f>
        <v>2018-11</v>
      </c>
    </row>
    <row r="11140" spans="1:4" x14ac:dyDescent="0.25">
      <c r="A11140" t="s">
        <v>3967</v>
      </c>
      <c r="B11140">
        <v>87</v>
      </c>
      <c r="C11140" s="54">
        <v>43344</v>
      </c>
      <c r="D11140" s="3" t="str">
        <f>YEAR(Datos_Consumo[[#This Row],[FECHA]])&amp;"-"&amp;MONTH(Datos_Consumo[[#This Row],[FECHA]])</f>
        <v>2018-9</v>
      </c>
    </row>
    <row r="11141" spans="1:4" x14ac:dyDescent="0.25">
      <c r="A11141" t="s">
        <v>3967</v>
      </c>
      <c r="B11141">
        <v>47</v>
      </c>
      <c r="C11141" s="54">
        <v>43374</v>
      </c>
      <c r="D11141" s="3" t="str">
        <f>YEAR(Datos_Consumo[[#This Row],[FECHA]])&amp;"-"&amp;MONTH(Datos_Consumo[[#This Row],[FECHA]])</f>
        <v>2018-10</v>
      </c>
    </row>
    <row r="11142" spans="1:4" x14ac:dyDescent="0.25">
      <c r="A11142" t="s">
        <v>3967</v>
      </c>
      <c r="B11142">
        <v>31</v>
      </c>
      <c r="C11142" s="54">
        <v>43405</v>
      </c>
      <c r="D11142" s="3" t="str">
        <f>YEAR(Datos_Consumo[[#This Row],[FECHA]])&amp;"-"&amp;MONTH(Datos_Consumo[[#This Row],[FECHA]])</f>
        <v>2018-11</v>
      </c>
    </row>
    <row r="11143" spans="1:4" x14ac:dyDescent="0.25">
      <c r="A11143" t="s">
        <v>3967</v>
      </c>
      <c r="B11143">
        <v>8</v>
      </c>
      <c r="C11143" s="54">
        <v>43435</v>
      </c>
      <c r="D11143" s="3" t="str">
        <f>YEAR(Datos_Consumo[[#This Row],[FECHA]])&amp;"-"&amp;MONTH(Datos_Consumo[[#This Row],[FECHA]])</f>
        <v>2018-12</v>
      </c>
    </row>
    <row r="11144" spans="1:4" x14ac:dyDescent="0.25">
      <c r="A11144" t="s">
        <v>3967</v>
      </c>
      <c r="B11144">
        <v>10</v>
      </c>
      <c r="C11144" s="54">
        <v>43466</v>
      </c>
      <c r="D11144" s="3" t="str">
        <f>YEAR(Datos_Consumo[[#This Row],[FECHA]])&amp;"-"&amp;MONTH(Datos_Consumo[[#This Row],[FECHA]])</f>
        <v>2019-1</v>
      </c>
    </row>
    <row r="11145" spans="1:4" x14ac:dyDescent="0.25">
      <c r="A11145" t="s">
        <v>3968</v>
      </c>
      <c r="B11145">
        <v>14</v>
      </c>
      <c r="C11145" s="54">
        <v>43313</v>
      </c>
      <c r="D11145" s="3" t="str">
        <f>YEAR(Datos_Consumo[[#This Row],[FECHA]])&amp;"-"&amp;MONTH(Datos_Consumo[[#This Row],[FECHA]])</f>
        <v>2018-8</v>
      </c>
    </row>
    <row r="11146" spans="1:4" x14ac:dyDescent="0.25">
      <c r="A11146" t="s">
        <v>3968</v>
      </c>
      <c r="B11146">
        <v>14</v>
      </c>
      <c r="C11146" s="54">
        <v>43344</v>
      </c>
      <c r="D11146" s="3" t="str">
        <f>YEAR(Datos_Consumo[[#This Row],[FECHA]])&amp;"-"&amp;MONTH(Datos_Consumo[[#This Row],[FECHA]])</f>
        <v>2018-9</v>
      </c>
    </row>
    <row r="11147" spans="1:4" x14ac:dyDescent="0.25">
      <c r="A11147" t="s">
        <v>3968</v>
      </c>
      <c r="B11147">
        <v>11</v>
      </c>
      <c r="C11147" s="54">
        <v>43374</v>
      </c>
      <c r="D11147" s="3" t="str">
        <f>YEAR(Datos_Consumo[[#This Row],[FECHA]])&amp;"-"&amp;MONTH(Datos_Consumo[[#This Row],[FECHA]])</f>
        <v>2018-10</v>
      </c>
    </row>
    <row r="11148" spans="1:4" x14ac:dyDescent="0.25">
      <c r="A11148" t="s">
        <v>3968</v>
      </c>
      <c r="B11148">
        <v>5</v>
      </c>
      <c r="C11148" s="54">
        <v>43405</v>
      </c>
      <c r="D11148" s="3" t="str">
        <f>YEAR(Datos_Consumo[[#This Row],[FECHA]])&amp;"-"&amp;MONTH(Datos_Consumo[[#This Row],[FECHA]])</f>
        <v>2018-11</v>
      </c>
    </row>
    <row r="11149" spans="1:4" x14ac:dyDescent="0.25">
      <c r="A11149" t="s">
        <v>3968</v>
      </c>
      <c r="B11149">
        <v>5</v>
      </c>
      <c r="C11149" s="54">
        <v>43435</v>
      </c>
      <c r="D11149" s="3" t="str">
        <f>YEAR(Datos_Consumo[[#This Row],[FECHA]])&amp;"-"&amp;MONTH(Datos_Consumo[[#This Row],[FECHA]])</f>
        <v>2018-12</v>
      </c>
    </row>
    <row r="11150" spans="1:4" x14ac:dyDescent="0.25">
      <c r="A11150" t="s">
        <v>3968</v>
      </c>
      <c r="B11150">
        <v>4</v>
      </c>
      <c r="C11150" s="54">
        <v>43466</v>
      </c>
      <c r="D11150" s="3" t="str">
        <f>YEAR(Datos_Consumo[[#This Row],[FECHA]])&amp;"-"&amp;MONTH(Datos_Consumo[[#This Row],[FECHA]])</f>
        <v>2019-1</v>
      </c>
    </row>
    <row r="11151" spans="1:4" x14ac:dyDescent="0.25">
      <c r="A11151" t="s">
        <v>3969</v>
      </c>
      <c r="B11151">
        <v>22</v>
      </c>
      <c r="C11151" s="54">
        <v>43313</v>
      </c>
      <c r="D11151" s="3" t="str">
        <f>YEAR(Datos_Consumo[[#This Row],[FECHA]])&amp;"-"&amp;MONTH(Datos_Consumo[[#This Row],[FECHA]])</f>
        <v>2018-8</v>
      </c>
    </row>
    <row r="11152" spans="1:4" x14ac:dyDescent="0.25">
      <c r="A11152" t="s">
        <v>3969</v>
      </c>
      <c r="B11152">
        <v>8</v>
      </c>
      <c r="C11152" s="54">
        <v>43344</v>
      </c>
      <c r="D11152" s="3" t="str">
        <f>YEAR(Datos_Consumo[[#This Row],[FECHA]])&amp;"-"&amp;MONTH(Datos_Consumo[[#This Row],[FECHA]])</f>
        <v>2018-9</v>
      </c>
    </row>
    <row r="11153" spans="1:4" x14ac:dyDescent="0.25">
      <c r="A11153" t="s">
        <v>3969</v>
      </c>
      <c r="B11153">
        <v>16</v>
      </c>
      <c r="C11153" s="54">
        <v>43374</v>
      </c>
      <c r="D11153" s="3" t="str">
        <f>YEAR(Datos_Consumo[[#This Row],[FECHA]])&amp;"-"&amp;MONTH(Datos_Consumo[[#This Row],[FECHA]])</f>
        <v>2018-10</v>
      </c>
    </row>
    <row r="11154" spans="1:4" x14ac:dyDescent="0.25">
      <c r="A11154" t="s">
        <v>3969</v>
      </c>
      <c r="B11154">
        <v>4</v>
      </c>
      <c r="C11154" s="54">
        <v>43405</v>
      </c>
      <c r="D11154" s="3" t="str">
        <f>YEAR(Datos_Consumo[[#This Row],[FECHA]])&amp;"-"&amp;MONTH(Datos_Consumo[[#This Row],[FECHA]])</f>
        <v>2018-11</v>
      </c>
    </row>
    <row r="11155" spans="1:4" x14ac:dyDescent="0.25">
      <c r="A11155" t="s">
        <v>3969</v>
      </c>
      <c r="B11155">
        <v>23</v>
      </c>
      <c r="C11155" s="54">
        <v>43435</v>
      </c>
      <c r="D11155" s="3" t="str">
        <f>YEAR(Datos_Consumo[[#This Row],[FECHA]])&amp;"-"&amp;MONTH(Datos_Consumo[[#This Row],[FECHA]])</f>
        <v>2018-12</v>
      </c>
    </row>
    <row r="11156" spans="1:4" x14ac:dyDescent="0.25">
      <c r="A11156" t="s">
        <v>3969</v>
      </c>
      <c r="B11156">
        <v>8</v>
      </c>
      <c r="C11156" s="54">
        <v>43466</v>
      </c>
      <c r="D11156" s="3" t="str">
        <f>YEAR(Datos_Consumo[[#This Row],[FECHA]])&amp;"-"&amp;MONTH(Datos_Consumo[[#This Row],[FECHA]])</f>
        <v>2019-1</v>
      </c>
    </row>
    <row r="11157" spans="1:4" x14ac:dyDescent="0.25">
      <c r="A11157" t="s">
        <v>3970</v>
      </c>
      <c r="B11157">
        <v>550</v>
      </c>
      <c r="C11157" s="54">
        <v>43313</v>
      </c>
      <c r="D11157" s="3" t="str">
        <f>YEAR(Datos_Consumo[[#This Row],[FECHA]])&amp;"-"&amp;MONTH(Datos_Consumo[[#This Row],[FECHA]])</f>
        <v>2018-8</v>
      </c>
    </row>
    <row r="11158" spans="1:4" x14ac:dyDescent="0.25">
      <c r="A11158" t="s">
        <v>3970</v>
      </c>
      <c r="B11158">
        <v>470</v>
      </c>
      <c r="C11158" s="54">
        <v>43344</v>
      </c>
      <c r="D11158" s="3" t="str">
        <f>YEAR(Datos_Consumo[[#This Row],[FECHA]])&amp;"-"&amp;MONTH(Datos_Consumo[[#This Row],[FECHA]])</f>
        <v>2018-9</v>
      </c>
    </row>
    <row r="11159" spans="1:4" x14ac:dyDescent="0.25">
      <c r="A11159" t="s">
        <v>3970</v>
      </c>
      <c r="B11159">
        <v>450</v>
      </c>
      <c r="C11159" s="54">
        <v>43374</v>
      </c>
      <c r="D11159" s="3" t="str">
        <f>YEAR(Datos_Consumo[[#This Row],[FECHA]])&amp;"-"&amp;MONTH(Datos_Consumo[[#This Row],[FECHA]])</f>
        <v>2018-10</v>
      </c>
    </row>
    <row r="11160" spans="1:4" x14ac:dyDescent="0.25">
      <c r="A11160" t="s">
        <v>3970</v>
      </c>
      <c r="B11160">
        <v>372</v>
      </c>
      <c r="C11160" s="54">
        <v>43405</v>
      </c>
      <c r="D11160" s="3" t="str">
        <f>YEAR(Datos_Consumo[[#This Row],[FECHA]])&amp;"-"&amp;MONTH(Datos_Consumo[[#This Row],[FECHA]])</f>
        <v>2018-11</v>
      </c>
    </row>
    <row r="11161" spans="1:4" x14ac:dyDescent="0.25">
      <c r="A11161" t="s">
        <v>3970</v>
      </c>
      <c r="B11161">
        <v>400</v>
      </c>
      <c r="C11161" s="54">
        <v>43435</v>
      </c>
      <c r="D11161" s="3" t="str">
        <f>YEAR(Datos_Consumo[[#This Row],[FECHA]])&amp;"-"&amp;MONTH(Datos_Consumo[[#This Row],[FECHA]])</f>
        <v>2018-12</v>
      </c>
    </row>
    <row r="11162" spans="1:4" x14ac:dyDescent="0.25">
      <c r="A11162" t="s">
        <v>3970</v>
      </c>
      <c r="B11162">
        <v>66</v>
      </c>
      <c r="C11162" s="54">
        <v>43466</v>
      </c>
      <c r="D11162" s="3" t="str">
        <f>YEAR(Datos_Consumo[[#This Row],[FECHA]])&amp;"-"&amp;MONTH(Datos_Consumo[[#This Row],[FECHA]])</f>
        <v>2019-1</v>
      </c>
    </row>
    <row r="11163" spans="1:4" x14ac:dyDescent="0.25">
      <c r="A11163" t="s">
        <v>3971</v>
      </c>
      <c r="B11163">
        <v>400</v>
      </c>
      <c r="C11163" s="54">
        <v>43313</v>
      </c>
      <c r="D11163" s="3" t="str">
        <f>YEAR(Datos_Consumo[[#This Row],[FECHA]])&amp;"-"&amp;MONTH(Datos_Consumo[[#This Row],[FECHA]])</f>
        <v>2018-8</v>
      </c>
    </row>
    <row r="11164" spans="1:4" x14ac:dyDescent="0.25">
      <c r="A11164" t="s">
        <v>3971</v>
      </c>
      <c r="B11164">
        <v>370</v>
      </c>
      <c r="C11164" s="54">
        <v>43344</v>
      </c>
      <c r="D11164" s="3" t="str">
        <f>YEAR(Datos_Consumo[[#This Row],[FECHA]])&amp;"-"&amp;MONTH(Datos_Consumo[[#This Row],[FECHA]])</f>
        <v>2018-9</v>
      </c>
    </row>
    <row r="11165" spans="1:4" x14ac:dyDescent="0.25">
      <c r="A11165" t="s">
        <v>3971</v>
      </c>
      <c r="B11165">
        <v>430</v>
      </c>
      <c r="C11165" s="54">
        <v>43374</v>
      </c>
      <c r="D11165" s="3" t="str">
        <f>YEAR(Datos_Consumo[[#This Row],[FECHA]])&amp;"-"&amp;MONTH(Datos_Consumo[[#This Row],[FECHA]])</f>
        <v>2018-10</v>
      </c>
    </row>
    <row r="11166" spans="1:4" x14ac:dyDescent="0.25">
      <c r="A11166" t="s">
        <v>3971</v>
      </c>
      <c r="B11166">
        <v>190</v>
      </c>
      <c r="C11166" s="54">
        <v>43405</v>
      </c>
      <c r="D11166" s="3" t="str">
        <f>YEAR(Datos_Consumo[[#This Row],[FECHA]])&amp;"-"&amp;MONTH(Datos_Consumo[[#This Row],[FECHA]])</f>
        <v>2018-11</v>
      </c>
    </row>
    <row r="11167" spans="1:4" x14ac:dyDescent="0.25">
      <c r="A11167" t="s">
        <v>3971</v>
      </c>
      <c r="B11167">
        <v>110</v>
      </c>
      <c r="C11167" s="54">
        <v>43435</v>
      </c>
      <c r="D11167" s="3" t="str">
        <f>YEAR(Datos_Consumo[[#This Row],[FECHA]])&amp;"-"&amp;MONTH(Datos_Consumo[[#This Row],[FECHA]])</f>
        <v>2018-12</v>
      </c>
    </row>
    <row r="11168" spans="1:4" x14ac:dyDescent="0.25">
      <c r="A11168" t="s">
        <v>3971</v>
      </c>
      <c r="B11168">
        <v>190</v>
      </c>
      <c r="C11168" s="54">
        <v>43466</v>
      </c>
      <c r="D11168" s="3" t="str">
        <f>YEAR(Datos_Consumo[[#This Row],[FECHA]])&amp;"-"&amp;MONTH(Datos_Consumo[[#This Row],[FECHA]])</f>
        <v>2019-1</v>
      </c>
    </row>
    <row r="11169" spans="1:4" x14ac:dyDescent="0.25">
      <c r="A11169" t="s">
        <v>3972</v>
      </c>
      <c r="B11169">
        <v>720</v>
      </c>
      <c r="C11169" s="54">
        <v>43313</v>
      </c>
      <c r="D11169" s="3" t="str">
        <f>YEAR(Datos_Consumo[[#This Row],[FECHA]])&amp;"-"&amp;MONTH(Datos_Consumo[[#This Row],[FECHA]])</f>
        <v>2018-8</v>
      </c>
    </row>
    <row r="11170" spans="1:4" x14ac:dyDescent="0.25">
      <c r="A11170" t="s">
        <v>3972</v>
      </c>
      <c r="B11170">
        <v>430</v>
      </c>
      <c r="C11170" s="54">
        <v>43344</v>
      </c>
      <c r="D11170" s="3" t="str">
        <f>YEAR(Datos_Consumo[[#This Row],[FECHA]])&amp;"-"&amp;MONTH(Datos_Consumo[[#This Row],[FECHA]])</f>
        <v>2018-9</v>
      </c>
    </row>
    <row r="11171" spans="1:4" x14ac:dyDescent="0.25">
      <c r="A11171" t="s">
        <v>3972</v>
      </c>
      <c r="B11171">
        <v>500</v>
      </c>
      <c r="C11171" s="54">
        <v>43374</v>
      </c>
      <c r="D11171" s="3" t="str">
        <f>YEAR(Datos_Consumo[[#This Row],[FECHA]])&amp;"-"&amp;MONTH(Datos_Consumo[[#This Row],[FECHA]])</f>
        <v>2018-10</v>
      </c>
    </row>
    <row r="11172" spans="1:4" x14ac:dyDescent="0.25">
      <c r="A11172" t="s">
        <v>3972</v>
      </c>
      <c r="B11172">
        <v>710</v>
      </c>
      <c r="C11172" s="54">
        <v>43405</v>
      </c>
      <c r="D11172" s="3" t="str">
        <f>YEAR(Datos_Consumo[[#This Row],[FECHA]])&amp;"-"&amp;MONTH(Datos_Consumo[[#This Row],[FECHA]])</f>
        <v>2018-11</v>
      </c>
    </row>
    <row r="11173" spans="1:4" x14ac:dyDescent="0.25">
      <c r="A11173" t="s">
        <v>3972</v>
      </c>
      <c r="B11173">
        <v>490</v>
      </c>
      <c r="C11173" s="54">
        <v>43435</v>
      </c>
      <c r="D11173" s="3" t="str">
        <f>YEAR(Datos_Consumo[[#This Row],[FECHA]])&amp;"-"&amp;MONTH(Datos_Consumo[[#This Row],[FECHA]])</f>
        <v>2018-12</v>
      </c>
    </row>
    <row r="11174" spans="1:4" x14ac:dyDescent="0.25">
      <c r="A11174" t="s">
        <v>3972</v>
      </c>
      <c r="B11174">
        <v>220</v>
      </c>
      <c r="C11174" s="54">
        <v>43466</v>
      </c>
      <c r="D11174" s="3" t="str">
        <f>YEAR(Datos_Consumo[[#This Row],[FECHA]])&amp;"-"&amp;MONTH(Datos_Consumo[[#This Row],[FECHA]])</f>
        <v>2019-1</v>
      </c>
    </row>
    <row r="11175" spans="1:4" x14ac:dyDescent="0.25">
      <c r="A11175" t="s">
        <v>3973</v>
      </c>
      <c r="B11175">
        <v>560</v>
      </c>
      <c r="C11175" s="54">
        <v>43313</v>
      </c>
      <c r="D11175" s="3" t="str">
        <f>YEAR(Datos_Consumo[[#This Row],[FECHA]])&amp;"-"&amp;MONTH(Datos_Consumo[[#This Row],[FECHA]])</f>
        <v>2018-8</v>
      </c>
    </row>
    <row r="11176" spans="1:4" x14ac:dyDescent="0.25">
      <c r="A11176" t="s">
        <v>3973</v>
      </c>
      <c r="B11176">
        <v>600</v>
      </c>
      <c r="C11176" s="54">
        <v>43344</v>
      </c>
      <c r="D11176" s="3" t="str">
        <f>YEAR(Datos_Consumo[[#This Row],[FECHA]])&amp;"-"&amp;MONTH(Datos_Consumo[[#This Row],[FECHA]])</f>
        <v>2018-9</v>
      </c>
    </row>
    <row r="11177" spans="1:4" x14ac:dyDescent="0.25">
      <c r="A11177" t="s">
        <v>3973</v>
      </c>
      <c r="B11177">
        <v>371</v>
      </c>
      <c r="C11177" s="54">
        <v>43374</v>
      </c>
      <c r="D11177" s="3" t="str">
        <f>YEAR(Datos_Consumo[[#This Row],[FECHA]])&amp;"-"&amp;MONTH(Datos_Consumo[[#This Row],[FECHA]])</f>
        <v>2018-10</v>
      </c>
    </row>
    <row r="11178" spans="1:4" x14ac:dyDescent="0.25">
      <c r="A11178" t="s">
        <v>3973</v>
      </c>
      <c r="B11178">
        <v>970</v>
      </c>
      <c r="C11178" s="54">
        <v>43405</v>
      </c>
      <c r="D11178" s="3" t="str">
        <f>YEAR(Datos_Consumo[[#This Row],[FECHA]])&amp;"-"&amp;MONTH(Datos_Consumo[[#This Row],[FECHA]])</f>
        <v>2018-11</v>
      </c>
    </row>
    <row r="11179" spans="1:4" x14ac:dyDescent="0.25">
      <c r="A11179" t="s">
        <v>3973</v>
      </c>
      <c r="B11179">
        <v>430</v>
      </c>
      <c r="C11179" s="54">
        <v>43435</v>
      </c>
      <c r="D11179" s="3" t="str">
        <f>YEAR(Datos_Consumo[[#This Row],[FECHA]])&amp;"-"&amp;MONTH(Datos_Consumo[[#This Row],[FECHA]])</f>
        <v>2018-12</v>
      </c>
    </row>
    <row r="11180" spans="1:4" x14ac:dyDescent="0.25">
      <c r="A11180" t="s">
        <v>3973</v>
      </c>
      <c r="B11180">
        <v>20</v>
      </c>
      <c r="C11180" s="54">
        <v>43466</v>
      </c>
      <c r="D11180" s="3" t="str">
        <f>YEAR(Datos_Consumo[[#This Row],[FECHA]])&amp;"-"&amp;MONTH(Datos_Consumo[[#This Row],[FECHA]])</f>
        <v>2019-1</v>
      </c>
    </row>
    <row r="11181" spans="1:4" x14ac:dyDescent="0.25">
      <c r="A11181" t="s">
        <v>3974</v>
      </c>
      <c r="B11181">
        <v>690</v>
      </c>
      <c r="C11181" s="54">
        <v>43313</v>
      </c>
      <c r="D11181" s="3" t="str">
        <f>YEAR(Datos_Consumo[[#This Row],[FECHA]])&amp;"-"&amp;MONTH(Datos_Consumo[[#This Row],[FECHA]])</f>
        <v>2018-8</v>
      </c>
    </row>
    <row r="11182" spans="1:4" x14ac:dyDescent="0.25">
      <c r="A11182" t="s">
        <v>3974</v>
      </c>
      <c r="B11182">
        <v>670</v>
      </c>
      <c r="C11182" s="54">
        <v>43344</v>
      </c>
      <c r="D11182" s="3" t="str">
        <f>YEAR(Datos_Consumo[[#This Row],[FECHA]])&amp;"-"&amp;MONTH(Datos_Consumo[[#This Row],[FECHA]])</f>
        <v>2018-9</v>
      </c>
    </row>
    <row r="11183" spans="1:4" x14ac:dyDescent="0.25">
      <c r="A11183" t="s">
        <v>3974</v>
      </c>
      <c r="B11183">
        <v>620</v>
      </c>
      <c r="C11183" s="54">
        <v>43374</v>
      </c>
      <c r="D11183" s="3" t="str">
        <f>YEAR(Datos_Consumo[[#This Row],[FECHA]])&amp;"-"&amp;MONTH(Datos_Consumo[[#This Row],[FECHA]])</f>
        <v>2018-10</v>
      </c>
    </row>
    <row r="11184" spans="1:4" x14ac:dyDescent="0.25">
      <c r="A11184" t="s">
        <v>3974</v>
      </c>
      <c r="B11184">
        <v>1090</v>
      </c>
      <c r="C11184" s="54">
        <v>43405</v>
      </c>
      <c r="D11184" s="3" t="str">
        <f>YEAR(Datos_Consumo[[#This Row],[FECHA]])&amp;"-"&amp;MONTH(Datos_Consumo[[#This Row],[FECHA]])</f>
        <v>2018-11</v>
      </c>
    </row>
    <row r="11185" spans="1:4" x14ac:dyDescent="0.25">
      <c r="A11185" t="s">
        <v>3974</v>
      </c>
      <c r="B11185">
        <v>330</v>
      </c>
      <c r="C11185" s="54">
        <v>43435</v>
      </c>
      <c r="D11185" s="3" t="str">
        <f>YEAR(Datos_Consumo[[#This Row],[FECHA]])&amp;"-"&amp;MONTH(Datos_Consumo[[#This Row],[FECHA]])</f>
        <v>2018-12</v>
      </c>
    </row>
    <row r="11186" spans="1:4" x14ac:dyDescent="0.25">
      <c r="A11186" t="s">
        <v>3974</v>
      </c>
      <c r="B11186">
        <v>170</v>
      </c>
      <c r="C11186" s="54">
        <v>43466</v>
      </c>
      <c r="D11186" s="3" t="str">
        <f>YEAR(Datos_Consumo[[#This Row],[FECHA]])&amp;"-"&amp;MONTH(Datos_Consumo[[#This Row],[FECHA]])</f>
        <v>2019-1</v>
      </c>
    </row>
    <row r="11187" spans="1:4" x14ac:dyDescent="0.25">
      <c r="A11187" t="s">
        <v>3975</v>
      </c>
      <c r="B11187">
        <v>600</v>
      </c>
      <c r="C11187" s="54">
        <v>43313</v>
      </c>
      <c r="D11187" s="3" t="str">
        <f>YEAR(Datos_Consumo[[#This Row],[FECHA]])&amp;"-"&amp;MONTH(Datos_Consumo[[#This Row],[FECHA]])</f>
        <v>2018-8</v>
      </c>
    </row>
    <row r="11188" spans="1:4" x14ac:dyDescent="0.25">
      <c r="A11188" t="s">
        <v>3975</v>
      </c>
      <c r="B11188">
        <v>420</v>
      </c>
      <c r="C11188" s="54">
        <v>43344</v>
      </c>
      <c r="D11188" s="3" t="str">
        <f>YEAR(Datos_Consumo[[#This Row],[FECHA]])&amp;"-"&amp;MONTH(Datos_Consumo[[#This Row],[FECHA]])</f>
        <v>2018-9</v>
      </c>
    </row>
    <row r="11189" spans="1:4" x14ac:dyDescent="0.25">
      <c r="A11189" t="s">
        <v>3975</v>
      </c>
      <c r="B11189">
        <v>700</v>
      </c>
      <c r="C11189" s="54">
        <v>43374</v>
      </c>
      <c r="D11189" s="3" t="str">
        <f>YEAR(Datos_Consumo[[#This Row],[FECHA]])&amp;"-"&amp;MONTH(Datos_Consumo[[#This Row],[FECHA]])</f>
        <v>2018-10</v>
      </c>
    </row>
    <row r="11190" spans="1:4" x14ac:dyDescent="0.25">
      <c r="A11190" t="s">
        <v>3975</v>
      </c>
      <c r="B11190">
        <v>270</v>
      </c>
      <c r="C11190" s="54">
        <v>43405</v>
      </c>
      <c r="D11190" s="3" t="str">
        <f>YEAR(Datos_Consumo[[#This Row],[FECHA]])&amp;"-"&amp;MONTH(Datos_Consumo[[#This Row],[FECHA]])</f>
        <v>2018-11</v>
      </c>
    </row>
    <row r="11191" spans="1:4" x14ac:dyDescent="0.25">
      <c r="A11191" t="s">
        <v>3975</v>
      </c>
      <c r="B11191">
        <v>420</v>
      </c>
      <c r="C11191" s="54">
        <v>43435</v>
      </c>
      <c r="D11191" s="3" t="str">
        <f>YEAR(Datos_Consumo[[#This Row],[FECHA]])&amp;"-"&amp;MONTH(Datos_Consumo[[#This Row],[FECHA]])</f>
        <v>2018-12</v>
      </c>
    </row>
    <row r="11192" spans="1:4" x14ac:dyDescent="0.25">
      <c r="A11192" t="s">
        <v>3975</v>
      </c>
      <c r="B11192">
        <v>130</v>
      </c>
      <c r="C11192" s="54">
        <v>43466</v>
      </c>
      <c r="D11192" s="3" t="str">
        <f>YEAR(Datos_Consumo[[#This Row],[FECHA]])&amp;"-"&amp;MONTH(Datos_Consumo[[#This Row],[FECHA]])</f>
        <v>2019-1</v>
      </c>
    </row>
    <row r="11193" spans="1:4" x14ac:dyDescent="0.25">
      <c r="A11193" t="s">
        <v>3976</v>
      </c>
      <c r="B11193">
        <v>290</v>
      </c>
      <c r="C11193" s="54">
        <v>43313</v>
      </c>
      <c r="D11193" s="3" t="str">
        <f>YEAR(Datos_Consumo[[#This Row],[FECHA]])&amp;"-"&amp;MONTH(Datos_Consumo[[#This Row],[FECHA]])</f>
        <v>2018-8</v>
      </c>
    </row>
    <row r="11194" spans="1:4" x14ac:dyDescent="0.25">
      <c r="A11194" t="s">
        <v>3976</v>
      </c>
      <c r="B11194">
        <v>380</v>
      </c>
      <c r="C11194" s="54">
        <v>43344</v>
      </c>
      <c r="D11194" s="3" t="str">
        <f>YEAR(Datos_Consumo[[#This Row],[FECHA]])&amp;"-"&amp;MONTH(Datos_Consumo[[#This Row],[FECHA]])</f>
        <v>2018-9</v>
      </c>
    </row>
    <row r="11195" spans="1:4" x14ac:dyDescent="0.25">
      <c r="A11195" t="s">
        <v>3976</v>
      </c>
      <c r="B11195">
        <v>80</v>
      </c>
      <c r="C11195" s="54">
        <v>43374</v>
      </c>
      <c r="D11195" s="3" t="str">
        <f>YEAR(Datos_Consumo[[#This Row],[FECHA]])&amp;"-"&amp;MONTH(Datos_Consumo[[#This Row],[FECHA]])</f>
        <v>2018-10</v>
      </c>
    </row>
    <row r="11196" spans="1:4" x14ac:dyDescent="0.25">
      <c r="A11196" t="s">
        <v>3976</v>
      </c>
      <c r="B11196">
        <v>110</v>
      </c>
      <c r="C11196" s="54">
        <v>43405</v>
      </c>
      <c r="D11196" s="3" t="str">
        <f>YEAR(Datos_Consumo[[#This Row],[FECHA]])&amp;"-"&amp;MONTH(Datos_Consumo[[#This Row],[FECHA]])</f>
        <v>2018-11</v>
      </c>
    </row>
    <row r="11197" spans="1:4" x14ac:dyDescent="0.25">
      <c r="A11197" t="s">
        <v>3976</v>
      </c>
      <c r="B11197">
        <v>150</v>
      </c>
      <c r="C11197" s="54">
        <v>43435</v>
      </c>
      <c r="D11197" s="3" t="str">
        <f>YEAR(Datos_Consumo[[#This Row],[FECHA]])&amp;"-"&amp;MONTH(Datos_Consumo[[#This Row],[FECHA]])</f>
        <v>2018-12</v>
      </c>
    </row>
    <row r="11198" spans="1:4" x14ac:dyDescent="0.25">
      <c r="A11198" t="s">
        <v>3976</v>
      </c>
      <c r="B11198">
        <v>50</v>
      </c>
      <c r="C11198" s="54">
        <v>43466</v>
      </c>
      <c r="D11198" s="3" t="str">
        <f>YEAR(Datos_Consumo[[#This Row],[FECHA]])&amp;"-"&amp;MONTH(Datos_Consumo[[#This Row],[FECHA]])</f>
        <v>2019-1</v>
      </c>
    </row>
    <row r="11199" spans="1:4" x14ac:dyDescent="0.25">
      <c r="A11199" t="s">
        <v>3977</v>
      </c>
      <c r="B11199">
        <v>10</v>
      </c>
      <c r="C11199" s="54">
        <v>43344</v>
      </c>
      <c r="D11199" s="3" t="str">
        <f>YEAR(Datos_Consumo[[#This Row],[FECHA]])&amp;"-"&amp;MONTH(Datos_Consumo[[#This Row],[FECHA]])</f>
        <v>2018-9</v>
      </c>
    </row>
    <row r="11200" spans="1:4" x14ac:dyDescent="0.25">
      <c r="A11200" t="s">
        <v>3978</v>
      </c>
      <c r="B11200">
        <v>4</v>
      </c>
      <c r="C11200" s="54">
        <v>43313</v>
      </c>
      <c r="D11200" s="3" t="str">
        <f>YEAR(Datos_Consumo[[#This Row],[FECHA]])&amp;"-"&amp;MONTH(Datos_Consumo[[#This Row],[FECHA]])</f>
        <v>2018-8</v>
      </c>
    </row>
    <row r="11201" spans="1:4" x14ac:dyDescent="0.25">
      <c r="A11201" t="s">
        <v>3978</v>
      </c>
      <c r="B11201">
        <v>125</v>
      </c>
      <c r="C11201" s="54">
        <v>43344</v>
      </c>
      <c r="D11201" s="3" t="str">
        <f>YEAR(Datos_Consumo[[#This Row],[FECHA]])&amp;"-"&amp;MONTH(Datos_Consumo[[#This Row],[FECHA]])</f>
        <v>2018-9</v>
      </c>
    </row>
    <row r="11202" spans="1:4" x14ac:dyDescent="0.25">
      <c r="A11202" t="s">
        <v>3978</v>
      </c>
      <c r="B11202">
        <v>37</v>
      </c>
      <c r="C11202" s="54">
        <v>43374</v>
      </c>
      <c r="D11202" s="3" t="str">
        <f>YEAR(Datos_Consumo[[#This Row],[FECHA]])&amp;"-"&amp;MONTH(Datos_Consumo[[#This Row],[FECHA]])</f>
        <v>2018-10</v>
      </c>
    </row>
    <row r="11203" spans="1:4" x14ac:dyDescent="0.25">
      <c r="A11203" t="s">
        <v>3978</v>
      </c>
      <c r="B11203">
        <v>17</v>
      </c>
      <c r="C11203" s="54">
        <v>43405</v>
      </c>
      <c r="D11203" s="3" t="str">
        <f>YEAR(Datos_Consumo[[#This Row],[FECHA]])&amp;"-"&amp;MONTH(Datos_Consumo[[#This Row],[FECHA]])</f>
        <v>2018-11</v>
      </c>
    </row>
    <row r="11204" spans="1:4" x14ac:dyDescent="0.25">
      <c r="A11204" t="s">
        <v>3978</v>
      </c>
      <c r="B11204">
        <v>36</v>
      </c>
      <c r="C11204" s="54">
        <v>43435</v>
      </c>
      <c r="D11204" s="3" t="str">
        <f>YEAR(Datos_Consumo[[#This Row],[FECHA]])&amp;"-"&amp;MONTH(Datos_Consumo[[#This Row],[FECHA]])</f>
        <v>2018-12</v>
      </c>
    </row>
    <row r="11205" spans="1:4" x14ac:dyDescent="0.25">
      <c r="A11205" t="s">
        <v>3978</v>
      </c>
      <c r="B11205">
        <v>11</v>
      </c>
      <c r="C11205" s="54">
        <v>43466</v>
      </c>
      <c r="D11205" s="3" t="str">
        <f>YEAR(Datos_Consumo[[#This Row],[FECHA]])&amp;"-"&amp;MONTH(Datos_Consumo[[#This Row],[FECHA]])</f>
        <v>2019-1</v>
      </c>
    </row>
    <row r="11206" spans="1:4" x14ac:dyDescent="0.25">
      <c r="A11206" t="s">
        <v>3979</v>
      </c>
      <c r="B11206">
        <v>2</v>
      </c>
      <c r="C11206" s="54">
        <v>43313</v>
      </c>
      <c r="D11206" s="3" t="str">
        <f>YEAR(Datos_Consumo[[#This Row],[FECHA]])&amp;"-"&amp;MONTH(Datos_Consumo[[#This Row],[FECHA]])</f>
        <v>2018-8</v>
      </c>
    </row>
    <row r="11207" spans="1:4" x14ac:dyDescent="0.25">
      <c r="A11207" t="s">
        <v>3979</v>
      </c>
      <c r="B11207">
        <v>29</v>
      </c>
      <c r="C11207" s="54">
        <v>43344</v>
      </c>
      <c r="D11207" s="3" t="str">
        <f>YEAR(Datos_Consumo[[#This Row],[FECHA]])&amp;"-"&amp;MONTH(Datos_Consumo[[#This Row],[FECHA]])</f>
        <v>2018-9</v>
      </c>
    </row>
    <row r="11208" spans="1:4" x14ac:dyDescent="0.25">
      <c r="A11208" t="s">
        <v>3979</v>
      </c>
      <c r="B11208">
        <v>48</v>
      </c>
      <c r="C11208" s="54">
        <v>43374</v>
      </c>
      <c r="D11208" s="3" t="str">
        <f>YEAR(Datos_Consumo[[#This Row],[FECHA]])&amp;"-"&amp;MONTH(Datos_Consumo[[#This Row],[FECHA]])</f>
        <v>2018-10</v>
      </c>
    </row>
    <row r="11209" spans="1:4" x14ac:dyDescent="0.25">
      <c r="A11209" t="s">
        <v>3979</v>
      </c>
      <c r="B11209">
        <v>10</v>
      </c>
      <c r="C11209" s="54">
        <v>43405</v>
      </c>
      <c r="D11209" s="3" t="str">
        <f>YEAR(Datos_Consumo[[#This Row],[FECHA]])&amp;"-"&amp;MONTH(Datos_Consumo[[#This Row],[FECHA]])</f>
        <v>2018-11</v>
      </c>
    </row>
    <row r="11210" spans="1:4" x14ac:dyDescent="0.25">
      <c r="A11210" t="s">
        <v>3979</v>
      </c>
      <c r="B11210">
        <v>15</v>
      </c>
      <c r="C11210" s="54">
        <v>43435</v>
      </c>
      <c r="D11210" s="3" t="str">
        <f>YEAR(Datos_Consumo[[#This Row],[FECHA]])&amp;"-"&amp;MONTH(Datos_Consumo[[#This Row],[FECHA]])</f>
        <v>2018-12</v>
      </c>
    </row>
    <row r="11211" spans="1:4" x14ac:dyDescent="0.25">
      <c r="A11211" t="s">
        <v>3980</v>
      </c>
      <c r="B11211">
        <v>19</v>
      </c>
      <c r="C11211" s="54">
        <v>43313</v>
      </c>
      <c r="D11211" s="3" t="str">
        <f>YEAR(Datos_Consumo[[#This Row],[FECHA]])&amp;"-"&amp;MONTH(Datos_Consumo[[#This Row],[FECHA]])</f>
        <v>2018-8</v>
      </c>
    </row>
    <row r="11212" spans="1:4" x14ac:dyDescent="0.25">
      <c r="A11212" t="s">
        <v>3980</v>
      </c>
      <c r="B11212">
        <v>18</v>
      </c>
      <c r="C11212" s="54">
        <v>43344</v>
      </c>
      <c r="D11212" s="3" t="str">
        <f>YEAR(Datos_Consumo[[#This Row],[FECHA]])&amp;"-"&amp;MONTH(Datos_Consumo[[#This Row],[FECHA]])</f>
        <v>2018-9</v>
      </c>
    </row>
    <row r="11213" spans="1:4" x14ac:dyDescent="0.25">
      <c r="A11213" t="s">
        <v>3980</v>
      </c>
      <c r="B11213">
        <v>5</v>
      </c>
      <c r="C11213" s="54">
        <v>43374</v>
      </c>
      <c r="D11213" s="3" t="str">
        <f>YEAR(Datos_Consumo[[#This Row],[FECHA]])&amp;"-"&amp;MONTH(Datos_Consumo[[#This Row],[FECHA]])</f>
        <v>2018-10</v>
      </c>
    </row>
    <row r="11214" spans="1:4" x14ac:dyDescent="0.25">
      <c r="A11214" t="s">
        <v>3980</v>
      </c>
      <c r="B11214">
        <v>32</v>
      </c>
      <c r="C11214" s="54">
        <v>43405</v>
      </c>
      <c r="D11214" s="3" t="str">
        <f>YEAR(Datos_Consumo[[#This Row],[FECHA]])&amp;"-"&amp;MONTH(Datos_Consumo[[#This Row],[FECHA]])</f>
        <v>2018-11</v>
      </c>
    </row>
    <row r="11215" spans="1:4" x14ac:dyDescent="0.25">
      <c r="A11215" t="s">
        <v>3980</v>
      </c>
      <c r="B11215">
        <v>2</v>
      </c>
      <c r="C11215" s="54">
        <v>43435</v>
      </c>
      <c r="D11215" s="3" t="str">
        <f>YEAR(Datos_Consumo[[#This Row],[FECHA]])&amp;"-"&amp;MONTH(Datos_Consumo[[#This Row],[FECHA]])</f>
        <v>2018-12</v>
      </c>
    </row>
    <row r="11216" spans="1:4" x14ac:dyDescent="0.25">
      <c r="A11216" t="s">
        <v>3980</v>
      </c>
      <c r="B11216">
        <v>6</v>
      </c>
      <c r="C11216" s="54">
        <v>43466</v>
      </c>
      <c r="D11216" s="3" t="str">
        <f>YEAR(Datos_Consumo[[#This Row],[FECHA]])&amp;"-"&amp;MONTH(Datos_Consumo[[#This Row],[FECHA]])</f>
        <v>2019-1</v>
      </c>
    </row>
    <row r="11217" spans="1:4" x14ac:dyDescent="0.25">
      <c r="A11217" t="s">
        <v>3981</v>
      </c>
      <c r="B11217">
        <v>48</v>
      </c>
      <c r="C11217" s="54">
        <v>43405</v>
      </c>
      <c r="D11217" s="3" t="str">
        <f>YEAR(Datos_Consumo[[#This Row],[FECHA]])&amp;"-"&amp;MONTH(Datos_Consumo[[#This Row],[FECHA]])</f>
        <v>2018-11</v>
      </c>
    </row>
    <row r="11218" spans="1:4" x14ac:dyDescent="0.25">
      <c r="A11218" t="s">
        <v>3981</v>
      </c>
      <c r="B11218">
        <v>8</v>
      </c>
      <c r="C11218" s="54">
        <v>43435</v>
      </c>
      <c r="D11218" s="3" t="str">
        <f>YEAR(Datos_Consumo[[#This Row],[FECHA]])&amp;"-"&amp;MONTH(Datos_Consumo[[#This Row],[FECHA]])</f>
        <v>2018-12</v>
      </c>
    </row>
    <row r="11219" spans="1:4" x14ac:dyDescent="0.25">
      <c r="A11219" t="s">
        <v>3981</v>
      </c>
      <c r="B11219">
        <v>20</v>
      </c>
      <c r="C11219" s="54">
        <v>43466</v>
      </c>
      <c r="D11219" s="3" t="str">
        <f>YEAR(Datos_Consumo[[#This Row],[FECHA]])&amp;"-"&amp;MONTH(Datos_Consumo[[#This Row],[FECHA]])</f>
        <v>2019-1</v>
      </c>
    </row>
    <row r="11220" spans="1:4" x14ac:dyDescent="0.25">
      <c r="A11220" t="s">
        <v>3982</v>
      </c>
      <c r="B11220">
        <v>3</v>
      </c>
      <c r="C11220" s="54">
        <v>43374</v>
      </c>
      <c r="D11220" s="3" t="str">
        <f>YEAR(Datos_Consumo[[#This Row],[FECHA]])&amp;"-"&amp;MONTH(Datos_Consumo[[#This Row],[FECHA]])</f>
        <v>2018-10</v>
      </c>
    </row>
    <row r="11221" spans="1:4" x14ac:dyDescent="0.25">
      <c r="A11221" t="s">
        <v>3982</v>
      </c>
      <c r="B11221">
        <v>3</v>
      </c>
      <c r="C11221" s="54">
        <v>43405</v>
      </c>
      <c r="D11221" s="3" t="str">
        <f>YEAR(Datos_Consumo[[#This Row],[FECHA]])&amp;"-"&amp;MONTH(Datos_Consumo[[#This Row],[FECHA]])</f>
        <v>2018-11</v>
      </c>
    </row>
    <row r="11222" spans="1:4" x14ac:dyDescent="0.25">
      <c r="A11222" t="s">
        <v>3982</v>
      </c>
      <c r="B11222">
        <v>6</v>
      </c>
      <c r="C11222" s="54">
        <v>43435</v>
      </c>
      <c r="D11222" s="3" t="str">
        <f>YEAR(Datos_Consumo[[#This Row],[FECHA]])&amp;"-"&amp;MONTH(Datos_Consumo[[#This Row],[FECHA]])</f>
        <v>2018-12</v>
      </c>
    </row>
    <row r="11223" spans="1:4" x14ac:dyDescent="0.25">
      <c r="A11223" t="s">
        <v>3983</v>
      </c>
      <c r="B11223">
        <v>5</v>
      </c>
      <c r="C11223" s="54">
        <v>43344</v>
      </c>
      <c r="D11223" s="3" t="str">
        <f>YEAR(Datos_Consumo[[#This Row],[FECHA]])&amp;"-"&amp;MONTH(Datos_Consumo[[#This Row],[FECHA]])</f>
        <v>2018-9</v>
      </c>
    </row>
    <row r="11224" spans="1:4" x14ac:dyDescent="0.25">
      <c r="A11224" t="s">
        <v>3983</v>
      </c>
      <c r="B11224">
        <v>33</v>
      </c>
      <c r="C11224" s="54">
        <v>43405</v>
      </c>
      <c r="D11224" s="3" t="str">
        <f>YEAR(Datos_Consumo[[#This Row],[FECHA]])&amp;"-"&amp;MONTH(Datos_Consumo[[#This Row],[FECHA]])</f>
        <v>2018-11</v>
      </c>
    </row>
    <row r="11225" spans="1:4" x14ac:dyDescent="0.25">
      <c r="A11225" t="s">
        <v>3984</v>
      </c>
      <c r="B11225">
        <v>4</v>
      </c>
      <c r="C11225" s="54">
        <v>43313</v>
      </c>
      <c r="D11225" s="3" t="str">
        <f>YEAR(Datos_Consumo[[#This Row],[FECHA]])&amp;"-"&amp;MONTH(Datos_Consumo[[#This Row],[FECHA]])</f>
        <v>2018-8</v>
      </c>
    </row>
    <row r="11226" spans="1:4" x14ac:dyDescent="0.25">
      <c r="A11226" t="s">
        <v>3985</v>
      </c>
      <c r="B11226">
        <v>56</v>
      </c>
      <c r="C11226" s="54">
        <v>43313</v>
      </c>
      <c r="D11226" s="3" t="str">
        <f>YEAR(Datos_Consumo[[#This Row],[FECHA]])&amp;"-"&amp;MONTH(Datos_Consumo[[#This Row],[FECHA]])</f>
        <v>2018-8</v>
      </c>
    </row>
    <row r="11227" spans="1:4" x14ac:dyDescent="0.25">
      <c r="A11227" t="s">
        <v>3985</v>
      </c>
      <c r="B11227">
        <v>73</v>
      </c>
      <c r="C11227" s="54">
        <v>43344</v>
      </c>
      <c r="D11227" s="3" t="str">
        <f>YEAR(Datos_Consumo[[#This Row],[FECHA]])&amp;"-"&amp;MONTH(Datos_Consumo[[#This Row],[FECHA]])</f>
        <v>2018-9</v>
      </c>
    </row>
    <row r="11228" spans="1:4" x14ac:dyDescent="0.25">
      <c r="A11228" t="s">
        <v>3986</v>
      </c>
      <c r="B11228">
        <v>106</v>
      </c>
      <c r="C11228" s="54">
        <v>43313</v>
      </c>
      <c r="D11228" s="3" t="str">
        <f>YEAR(Datos_Consumo[[#This Row],[FECHA]])&amp;"-"&amp;MONTH(Datos_Consumo[[#This Row],[FECHA]])</f>
        <v>2018-8</v>
      </c>
    </row>
    <row r="11229" spans="1:4" x14ac:dyDescent="0.25">
      <c r="A11229" t="s">
        <v>3986</v>
      </c>
      <c r="B11229">
        <v>92</v>
      </c>
      <c r="C11229" s="54">
        <v>43344</v>
      </c>
      <c r="D11229" s="3" t="str">
        <f>YEAR(Datos_Consumo[[#This Row],[FECHA]])&amp;"-"&amp;MONTH(Datos_Consumo[[#This Row],[FECHA]])</f>
        <v>2018-9</v>
      </c>
    </row>
    <row r="11230" spans="1:4" x14ac:dyDescent="0.25">
      <c r="A11230" t="s">
        <v>3986</v>
      </c>
      <c r="B11230">
        <v>148</v>
      </c>
      <c r="C11230" s="54">
        <v>43374</v>
      </c>
      <c r="D11230" s="3" t="str">
        <f>YEAR(Datos_Consumo[[#This Row],[FECHA]])&amp;"-"&amp;MONTH(Datos_Consumo[[#This Row],[FECHA]])</f>
        <v>2018-10</v>
      </c>
    </row>
    <row r="11231" spans="1:4" x14ac:dyDescent="0.25">
      <c r="A11231" t="s">
        <v>3986</v>
      </c>
      <c r="B11231">
        <v>167</v>
      </c>
      <c r="C11231" s="54">
        <v>43405</v>
      </c>
      <c r="D11231" s="3" t="str">
        <f>YEAR(Datos_Consumo[[#This Row],[FECHA]])&amp;"-"&amp;MONTH(Datos_Consumo[[#This Row],[FECHA]])</f>
        <v>2018-11</v>
      </c>
    </row>
    <row r="11232" spans="1:4" x14ac:dyDescent="0.25">
      <c r="A11232" t="s">
        <v>3986</v>
      </c>
      <c r="B11232">
        <v>168</v>
      </c>
      <c r="C11232" s="54">
        <v>43435</v>
      </c>
      <c r="D11232" s="3" t="str">
        <f>YEAR(Datos_Consumo[[#This Row],[FECHA]])&amp;"-"&amp;MONTH(Datos_Consumo[[#This Row],[FECHA]])</f>
        <v>2018-12</v>
      </c>
    </row>
    <row r="11233" spans="1:4" x14ac:dyDescent="0.25">
      <c r="A11233" t="s">
        <v>3986</v>
      </c>
      <c r="B11233">
        <v>12</v>
      </c>
      <c r="C11233" s="54">
        <v>43466</v>
      </c>
      <c r="D11233" s="3" t="str">
        <f>YEAR(Datos_Consumo[[#This Row],[FECHA]])&amp;"-"&amp;MONTH(Datos_Consumo[[#This Row],[FECHA]])</f>
        <v>2019-1</v>
      </c>
    </row>
    <row r="11234" spans="1:4" x14ac:dyDescent="0.25">
      <c r="A11234" t="s">
        <v>3987</v>
      </c>
      <c r="B11234">
        <v>10</v>
      </c>
      <c r="C11234" s="54">
        <v>43344</v>
      </c>
      <c r="D11234" s="3" t="str">
        <f>YEAR(Datos_Consumo[[#This Row],[FECHA]])&amp;"-"&amp;MONTH(Datos_Consumo[[#This Row],[FECHA]])</f>
        <v>2018-9</v>
      </c>
    </row>
    <row r="11235" spans="1:4" x14ac:dyDescent="0.25">
      <c r="A11235" t="s">
        <v>3987</v>
      </c>
      <c r="B11235">
        <v>17</v>
      </c>
      <c r="C11235" s="54">
        <v>43374</v>
      </c>
      <c r="D11235" s="3" t="str">
        <f>YEAR(Datos_Consumo[[#This Row],[FECHA]])&amp;"-"&amp;MONTH(Datos_Consumo[[#This Row],[FECHA]])</f>
        <v>2018-10</v>
      </c>
    </row>
    <row r="11236" spans="1:4" x14ac:dyDescent="0.25">
      <c r="A11236" t="s">
        <v>3987</v>
      </c>
      <c r="B11236">
        <v>16</v>
      </c>
      <c r="C11236" s="54">
        <v>43405</v>
      </c>
      <c r="D11236" s="3" t="str">
        <f>YEAR(Datos_Consumo[[#This Row],[FECHA]])&amp;"-"&amp;MONTH(Datos_Consumo[[#This Row],[FECHA]])</f>
        <v>2018-11</v>
      </c>
    </row>
    <row r="11237" spans="1:4" x14ac:dyDescent="0.25">
      <c r="A11237" t="s">
        <v>3988</v>
      </c>
      <c r="B11237">
        <v>3</v>
      </c>
      <c r="C11237" s="54">
        <v>43313</v>
      </c>
      <c r="D11237" s="3" t="str">
        <f>YEAR(Datos_Consumo[[#This Row],[FECHA]])&amp;"-"&amp;MONTH(Datos_Consumo[[#This Row],[FECHA]])</f>
        <v>2018-8</v>
      </c>
    </row>
    <row r="11238" spans="1:4" x14ac:dyDescent="0.25">
      <c r="A11238" t="s">
        <v>3989</v>
      </c>
      <c r="B11238">
        <v>142</v>
      </c>
      <c r="C11238" s="54">
        <v>43344</v>
      </c>
      <c r="D11238" s="3" t="str">
        <f>YEAR(Datos_Consumo[[#This Row],[FECHA]])&amp;"-"&amp;MONTH(Datos_Consumo[[#This Row],[FECHA]])</f>
        <v>2018-9</v>
      </c>
    </row>
    <row r="11239" spans="1:4" x14ac:dyDescent="0.25">
      <c r="A11239" t="s">
        <v>3989</v>
      </c>
      <c r="B11239">
        <v>438</v>
      </c>
      <c r="C11239" s="54">
        <v>43374</v>
      </c>
      <c r="D11239" s="3" t="str">
        <f>YEAR(Datos_Consumo[[#This Row],[FECHA]])&amp;"-"&amp;MONTH(Datos_Consumo[[#This Row],[FECHA]])</f>
        <v>2018-10</v>
      </c>
    </row>
    <row r="11240" spans="1:4" x14ac:dyDescent="0.25">
      <c r="A11240" t="s">
        <v>3989</v>
      </c>
      <c r="B11240">
        <v>264</v>
      </c>
      <c r="C11240" s="54">
        <v>43405</v>
      </c>
      <c r="D11240" s="3" t="str">
        <f>YEAR(Datos_Consumo[[#This Row],[FECHA]])&amp;"-"&amp;MONTH(Datos_Consumo[[#This Row],[FECHA]])</f>
        <v>2018-11</v>
      </c>
    </row>
    <row r="11241" spans="1:4" x14ac:dyDescent="0.25">
      <c r="A11241" t="s">
        <v>3989</v>
      </c>
      <c r="B11241">
        <v>105</v>
      </c>
      <c r="C11241" s="54">
        <v>43435</v>
      </c>
      <c r="D11241" s="3" t="str">
        <f>YEAR(Datos_Consumo[[#This Row],[FECHA]])&amp;"-"&amp;MONTH(Datos_Consumo[[#This Row],[FECHA]])</f>
        <v>2018-12</v>
      </c>
    </row>
    <row r="11242" spans="1:4" x14ac:dyDescent="0.25">
      <c r="A11242" t="s">
        <v>3989</v>
      </c>
      <c r="B11242">
        <v>8</v>
      </c>
      <c r="C11242" s="54">
        <v>43466</v>
      </c>
      <c r="D11242" s="3" t="str">
        <f>YEAR(Datos_Consumo[[#This Row],[FECHA]])&amp;"-"&amp;MONTH(Datos_Consumo[[#This Row],[FECHA]])</f>
        <v>2019-1</v>
      </c>
    </row>
    <row r="11243" spans="1:4" x14ac:dyDescent="0.25">
      <c r="A11243" t="s">
        <v>3990</v>
      </c>
      <c r="B11243">
        <v>5</v>
      </c>
      <c r="C11243" s="54">
        <v>43344</v>
      </c>
      <c r="D11243" s="3" t="str">
        <f>YEAR(Datos_Consumo[[#This Row],[FECHA]])&amp;"-"&amp;MONTH(Datos_Consumo[[#This Row],[FECHA]])</f>
        <v>2018-9</v>
      </c>
    </row>
    <row r="11244" spans="1:4" x14ac:dyDescent="0.25">
      <c r="A11244" t="s">
        <v>3990</v>
      </c>
      <c r="B11244">
        <v>2</v>
      </c>
      <c r="C11244" s="54">
        <v>43374</v>
      </c>
      <c r="D11244" s="3" t="str">
        <f>YEAR(Datos_Consumo[[#This Row],[FECHA]])&amp;"-"&amp;MONTH(Datos_Consumo[[#This Row],[FECHA]])</f>
        <v>2018-10</v>
      </c>
    </row>
    <row r="11245" spans="1:4" x14ac:dyDescent="0.25">
      <c r="A11245" t="s">
        <v>3990</v>
      </c>
      <c r="B11245">
        <v>5</v>
      </c>
      <c r="C11245" s="54">
        <v>43405</v>
      </c>
      <c r="D11245" s="3" t="str">
        <f>YEAR(Datos_Consumo[[#This Row],[FECHA]])&amp;"-"&amp;MONTH(Datos_Consumo[[#This Row],[FECHA]])</f>
        <v>2018-11</v>
      </c>
    </row>
    <row r="11246" spans="1:4" x14ac:dyDescent="0.25">
      <c r="A11246" t="s">
        <v>3991</v>
      </c>
      <c r="B11246">
        <v>10</v>
      </c>
      <c r="C11246" s="54">
        <v>43313</v>
      </c>
      <c r="D11246" s="3" t="str">
        <f>YEAR(Datos_Consumo[[#This Row],[FECHA]])&amp;"-"&amp;MONTH(Datos_Consumo[[#This Row],[FECHA]])</f>
        <v>2018-8</v>
      </c>
    </row>
    <row r="11247" spans="1:4" x14ac:dyDescent="0.25">
      <c r="A11247" t="s">
        <v>3991</v>
      </c>
      <c r="B11247">
        <v>3</v>
      </c>
      <c r="C11247" s="54">
        <v>43344</v>
      </c>
      <c r="D11247" s="3" t="str">
        <f>YEAR(Datos_Consumo[[#This Row],[FECHA]])&amp;"-"&amp;MONTH(Datos_Consumo[[#This Row],[FECHA]])</f>
        <v>2018-9</v>
      </c>
    </row>
    <row r="11248" spans="1:4" x14ac:dyDescent="0.25">
      <c r="A11248" t="s">
        <v>3991</v>
      </c>
      <c r="B11248">
        <v>11</v>
      </c>
      <c r="C11248" s="54">
        <v>43374</v>
      </c>
      <c r="D11248" s="3" t="str">
        <f>YEAR(Datos_Consumo[[#This Row],[FECHA]])&amp;"-"&amp;MONTH(Datos_Consumo[[#This Row],[FECHA]])</f>
        <v>2018-10</v>
      </c>
    </row>
    <row r="11249" spans="1:4" x14ac:dyDescent="0.25">
      <c r="A11249" t="s">
        <v>3991</v>
      </c>
      <c r="B11249">
        <v>36</v>
      </c>
      <c r="C11249" s="54">
        <v>43405</v>
      </c>
      <c r="D11249" s="3" t="str">
        <f>YEAR(Datos_Consumo[[#This Row],[FECHA]])&amp;"-"&amp;MONTH(Datos_Consumo[[#This Row],[FECHA]])</f>
        <v>2018-11</v>
      </c>
    </row>
    <row r="11250" spans="1:4" x14ac:dyDescent="0.25">
      <c r="A11250" t="s">
        <v>3991</v>
      </c>
      <c r="B11250">
        <v>36</v>
      </c>
      <c r="C11250" s="54">
        <v>43466</v>
      </c>
      <c r="D11250" s="3" t="str">
        <f>YEAR(Datos_Consumo[[#This Row],[FECHA]])&amp;"-"&amp;MONTH(Datos_Consumo[[#This Row],[FECHA]])</f>
        <v>2019-1</v>
      </c>
    </row>
    <row r="11251" spans="1:4" x14ac:dyDescent="0.25">
      <c r="A11251" t="s">
        <v>3992</v>
      </c>
      <c r="B11251">
        <v>66</v>
      </c>
      <c r="C11251" s="54">
        <v>43313</v>
      </c>
      <c r="D11251" s="3" t="str">
        <f>YEAR(Datos_Consumo[[#This Row],[FECHA]])&amp;"-"&amp;MONTH(Datos_Consumo[[#This Row],[FECHA]])</f>
        <v>2018-8</v>
      </c>
    </row>
    <row r="11252" spans="1:4" x14ac:dyDescent="0.25">
      <c r="A11252" t="s">
        <v>3992</v>
      </c>
      <c r="B11252">
        <v>78</v>
      </c>
      <c r="C11252" s="54">
        <v>43344</v>
      </c>
      <c r="D11252" s="3" t="str">
        <f>YEAR(Datos_Consumo[[#This Row],[FECHA]])&amp;"-"&amp;MONTH(Datos_Consumo[[#This Row],[FECHA]])</f>
        <v>2018-9</v>
      </c>
    </row>
    <row r="11253" spans="1:4" x14ac:dyDescent="0.25">
      <c r="A11253" t="s">
        <v>3992</v>
      </c>
      <c r="B11253">
        <v>76</v>
      </c>
      <c r="C11253" s="54">
        <v>43374</v>
      </c>
      <c r="D11253" s="3" t="str">
        <f>YEAR(Datos_Consumo[[#This Row],[FECHA]])&amp;"-"&amp;MONTH(Datos_Consumo[[#This Row],[FECHA]])</f>
        <v>2018-10</v>
      </c>
    </row>
    <row r="11254" spans="1:4" x14ac:dyDescent="0.25">
      <c r="A11254" t="s">
        <v>3992</v>
      </c>
      <c r="B11254">
        <v>68</v>
      </c>
      <c r="C11254" s="54">
        <v>43405</v>
      </c>
      <c r="D11254" s="3" t="str">
        <f>YEAR(Datos_Consumo[[#This Row],[FECHA]])&amp;"-"&amp;MONTH(Datos_Consumo[[#This Row],[FECHA]])</f>
        <v>2018-11</v>
      </c>
    </row>
    <row r="11255" spans="1:4" x14ac:dyDescent="0.25">
      <c r="A11255" t="s">
        <v>3992</v>
      </c>
      <c r="B11255">
        <v>52</v>
      </c>
      <c r="C11255" s="54">
        <v>43435</v>
      </c>
      <c r="D11255" s="3" t="str">
        <f>YEAR(Datos_Consumo[[#This Row],[FECHA]])&amp;"-"&amp;MONTH(Datos_Consumo[[#This Row],[FECHA]])</f>
        <v>2018-12</v>
      </c>
    </row>
    <row r="11256" spans="1:4" x14ac:dyDescent="0.25">
      <c r="A11256" t="s">
        <v>3992</v>
      </c>
      <c r="B11256">
        <v>8</v>
      </c>
      <c r="C11256" s="54">
        <v>43466</v>
      </c>
      <c r="D11256" s="3" t="str">
        <f>YEAR(Datos_Consumo[[#This Row],[FECHA]])&amp;"-"&amp;MONTH(Datos_Consumo[[#This Row],[FECHA]])</f>
        <v>2019-1</v>
      </c>
    </row>
    <row r="11257" spans="1:4" x14ac:dyDescent="0.25">
      <c r="A11257" t="s">
        <v>3993</v>
      </c>
      <c r="B11257">
        <v>20</v>
      </c>
      <c r="C11257" s="54">
        <v>43313</v>
      </c>
      <c r="D11257" s="3" t="str">
        <f>YEAR(Datos_Consumo[[#This Row],[FECHA]])&amp;"-"&amp;MONTH(Datos_Consumo[[#This Row],[FECHA]])</f>
        <v>2018-8</v>
      </c>
    </row>
    <row r="11258" spans="1:4" x14ac:dyDescent="0.25">
      <c r="A11258" t="s">
        <v>3993</v>
      </c>
      <c r="B11258">
        <v>3</v>
      </c>
      <c r="C11258" s="54">
        <v>43344</v>
      </c>
      <c r="D11258" s="3" t="str">
        <f>YEAR(Datos_Consumo[[#This Row],[FECHA]])&amp;"-"&amp;MONTH(Datos_Consumo[[#This Row],[FECHA]])</f>
        <v>2018-9</v>
      </c>
    </row>
    <row r="11259" spans="1:4" x14ac:dyDescent="0.25">
      <c r="A11259" t="s">
        <v>3993</v>
      </c>
      <c r="B11259">
        <v>43</v>
      </c>
      <c r="C11259" s="54">
        <v>43374</v>
      </c>
      <c r="D11259" s="3" t="str">
        <f>YEAR(Datos_Consumo[[#This Row],[FECHA]])&amp;"-"&amp;MONTH(Datos_Consumo[[#This Row],[FECHA]])</f>
        <v>2018-10</v>
      </c>
    </row>
    <row r="11260" spans="1:4" x14ac:dyDescent="0.25">
      <c r="A11260" t="s">
        <v>3993</v>
      </c>
      <c r="B11260">
        <v>48</v>
      </c>
      <c r="C11260" s="54">
        <v>43405</v>
      </c>
      <c r="D11260" s="3" t="str">
        <f>YEAR(Datos_Consumo[[#This Row],[FECHA]])&amp;"-"&amp;MONTH(Datos_Consumo[[#This Row],[FECHA]])</f>
        <v>2018-11</v>
      </c>
    </row>
    <row r="11261" spans="1:4" x14ac:dyDescent="0.25">
      <c r="A11261" t="s">
        <v>3993</v>
      </c>
      <c r="B11261">
        <v>53</v>
      </c>
      <c r="C11261" s="54">
        <v>43435</v>
      </c>
      <c r="D11261" s="3" t="str">
        <f>YEAR(Datos_Consumo[[#This Row],[FECHA]])&amp;"-"&amp;MONTH(Datos_Consumo[[#This Row],[FECHA]])</f>
        <v>2018-12</v>
      </c>
    </row>
    <row r="11262" spans="1:4" x14ac:dyDescent="0.25">
      <c r="A11262" t="s">
        <v>3993</v>
      </c>
      <c r="B11262">
        <v>27</v>
      </c>
      <c r="C11262" s="54">
        <v>43466</v>
      </c>
      <c r="D11262" s="3" t="str">
        <f>YEAR(Datos_Consumo[[#This Row],[FECHA]])&amp;"-"&amp;MONTH(Datos_Consumo[[#This Row],[FECHA]])</f>
        <v>2019-1</v>
      </c>
    </row>
    <row r="11263" spans="1:4" x14ac:dyDescent="0.25">
      <c r="A11263" t="s">
        <v>3994</v>
      </c>
      <c r="B11263">
        <v>108</v>
      </c>
      <c r="C11263" s="54">
        <v>43313</v>
      </c>
      <c r="D11263" s="3" t="str">
        <f>YEAR(Datos_Consumo[[#This Row],[FECHA]])&amp;"-"&amp;MONTH(Datos_Consumo[[#This Row],[FECHA]])</f>
        <v>2018-8</v>
      </c>
    </row>
    <row r="11264" spans="1:4" x14ac:dyDescent="0.25">
      <c r="A11264" t="s">
        <v>3994</v>
      </c>
      <c r="B11264">
        <v>102</v>
      </c>
      <c r="C11264" s="54">
        <v>43344</v>
      </c>
      <c r="D11264" s="3" t="str">
        <f>YEAR(Datos_Consumo[[#This Row],[FECHA]])&amp;"-"&amp;MONTH(Datos_Consumo[[#This Row],[FECHA]])</f>
        <v>2018-9</v>
      </c>
    </row>
    <row r="11265" spans="1:4" x14ac:dyDescent="0.25">
      <c r="A11265" t="s">
        <v>3994</v>
      </c>
      <c r="B11265">
        <v>154</v>
      </c>
      <c r="C11265" s="54">
        <v>43374</v>
      </c>
      <c r="D11265" s="3" t="str">
        <f>YEAR(Datos_Consumo[[#This Row],[FECHA]])&amp;"-"&amp;MONTH(Datos_Consumo[[#This Row],[FECHA]])</f>
        <v>2018-10</v>
      </c>
    </row>
    <row r="11266" spans="1:4" x14ac:dyDescent="0.25">
      <c r="A11266" t="s">
        <v>3994</v>
      </c>
      <c r="B11266">
        <v>144</v>
      </c>
      <c r="C11266" s="54">
        <v>43405</v>
      </c>
      <c r="D11266" s="3" t="str">
        <f>YEAR(Datos_Consumo[[#This Row],[FECHA]])&amp;"-"&amp;MONTH(Datos_Consumo[[#This Row],[FECHA]])</f>
        <v>2018-11</v>
      </c>
    </row>
    <row r="11267" spans="1:4" x14ac:dyDescent="0.25">
      <c r="A11267" t="s">
        <v>3994</v>
      </c>
      <c r="B11267">
        <v>65</v>
      </c>
      <c r="C11267" s="54">
        <v>43435</v>
      </c>
      <c r="D11267" s="3" t="str">
        <f>YEAR(Datos_Consumo[[#This Row],[FECHA]])&amp;"-"&amp;MONTH(Datos_Consumo[[#This Row],[FECHA]])</f>
        <v>2018-12</v>
      </c>
    </row>
    <row r="11268" spans="1:4" x14ac:dyDescent="0.25">
      <c r="A11268" t="s">
        <v>3994</v>
      </c>
      <c r="B11268">
        <v>35</v>
      </c>
      <c r="C11268" s="54">
        <v>43466</v>
      </c>
      <c r="D11268" s="3" t="str">
        <f>YEAR(Datos_Consumo[[#This Row],[FECHA]])&amp;"-"&amp;MONTH(Datos_Consumo[[#This Row],[FECHA]])</f>
        <v>2019-1</v>
      </c>
    </row>
    <row r="11269" spans="1:4" x14ac:dyDescent="0.25">
      <c r="A11269" t="s">
        <v>3995</v>
      </c>
      <c r="B11269">
        <v>92</v>
      </c>
      <c r="C11269" s="54">
        <v>43313</v>
      </c>
      <c r="D11269" s="3" t="str">
        <f>YEAR(Datos_Consumo[[#This Row],[FECHA]])&amp;"-"&amp;MONTH(Datos_Consumo[[#This Row],[FECHA]])</f>
        <v>2018-8</v>
      </c>
    </row>
    <row r="11270" spans="1:4" x14ac:dyDescent="0.25">
      <c r="A11270" t="s">
        <v>3995</v>
      </c>
      <c r="B11270">
        <v>170</v>
      </c>
      <c r="C11270" s="54">
        <v>43344</v>
      </c>
      <c r="D11270" s="3" t="str">
        <f>YEAR(Datos_Consumo[[#This Row],[FECHA]])&amp;"-"&amp;MONTH(Datos_Consumo[[#This Row],[FECHA]])</f>
        <v>2018-9</v>
      </c>
    </row>
    <row r="11271" spans="1:4" x14ac:dyDescent="0.25">
      <c r="A11271" t="s">
        <v>3995</v>
      </c>
      <c r="B11271">
        <v>293</v>
      </c>
      <c r="C11271" s="54">
        <v>43374</v>
      </c>
      <c r="D11271" s="3" t="str">
        <f>YEAR(Datos_Consumo[[#This Row],[FECHA]])&amp;"-"&amp;MONTH(Datos_Consumo[[#This Row],[FECHA]])</f>
        <v>2018-10</v>
      </c>
    </row>
    <row r="11272" spans="1:4" x14ac:dyDescent="0.25">
      <c r="A11272" t="s">
        <v>3995</v>
      </c>
      <c r="B11272">
        <v>182</v>
      </c>
      <c r="C11272" s="54">
        <v>43405</v>
      </c>
      <c r="D11272" s="3" t="str">
        <f>YEAR(Datos_Consumo[[#This Row],[FECHA]])&amp;"-"&amp;MONTH(Datos_Consumo[[#This Row],[FECHA]])</f>
        <v>2018-11</v>
      </c>
    </row>
    <row r="11273" spans="1:4" x14ac:dyDescent="0.25">
      <c r="A11273" t="s">
        <v>3995</v>
      </c>
      <c r="B11273">
        <v>86</v>
      </c>
      <c r="C11273" s="54">
        <v>43435</v>
      </c>
      <c r="D11273" s="3" t="str">
        <f>YEAR(Datos_Consumo[[#This Row],[FECHA]])&amp;"-"&amp;MONTH(Datos_Consumo[[#This Row],[FECHA]])</f>
        <v>2018-12</v>
      </c>
    </row>
    <row r="11274" spans="1:4" x14ac:dyDescent="0.25">
      <c r="A11274" t="s">
        <v>3995</v>
      </c>
      <c r="B11274">
        <v>76</v>
      </c>
      <c r="C11274" s="54">
        <v>43466</v>
      </c>
      <c r="D11274" s="3" t="str">
        <f>YEAR(Datos_Consumo[[#This Row],[FECHA]])&amp;"-"&amp;MONTH(Datos_Consumo[[#This Row],[FECHA]])</f>
        <v>2019-1</v>
      </c>
    </row>
    <row r="11275" spans="1:4" x14ac:dyDescent="0.25">
      <c r="A11275" t="s">
        <v>3996</v>
      </c>
      <c r="B11275">
        <v>18</v>
      </c>
      <c r="C11275" s="54">
        <v>43313</v>
      </c>
      <c r="D11275" s="3" t="str">
        <f>YEAR(Datos_Consumo[[#This Row],[FECHA]])&amp;"-"&amp;MONTH(Datos_Consumo[[#This Row],[FECHA]])</f>
        <v>2018-8</v>
      </c>
    </row>
    <row r="11276" spans="1:4" x14ac:dyDescent="0.25">
      <c r="A11276" t="s">
        <v>3996</v>
      </c>
      <c r="B11276">
        <v>23</v>
      </c>
      <c r="C11276" s="54">
        <v>43344</v>
      </c>
      <c r="D11276" s="3" t="str">
        <f>YEAR(Datos_Consumo[[#This Row],[FECHA]])&amp;"-"&amp;MONTH(Datos_Consumo[[#This Row],[FECHA]])</f>
        <v>2018-9</v>
      </c>
    </row>
    <row r="11277" spans="1:4" x14ac:dyDescent="0.25">
      <c r="A11277" t="s">
        <v>3996</v>
      </c>
      <c r="B11277">
        <v>25</v>
      </c>
      <c r="C11277" s="54">
        <v>43374</v>
      </c>
      <c r="D11277" s="3" t="str">
        <f>YEAR(Datos_Consumo[[#This Row],[FECHA]])&amp;"-"&amp;MONTH(Datos_Consumo[[#This Row],[FECHA]])</f>
        <v>2018-10</v>
      </c>
    </row>
    <row r="11278" spans="1:4" x14ac:dyDescent="0.25">
      <c r="A11278" t="s">
        <v>3996</v>
      </c>
      <c r="B11278">
        <v>50</v>
      </c>
      <c r="C11278" s="54">
        <v>43405</v>
      </c>
      <c r="D11278" s="3" t="str">
        <f>YEAR(Datos_Consumo[[#This Row],[FECHA]])&amp;"-"&amp;MONTH(Datos_Consumo[[#This Row],[FECHA]])</f>
        <v>2018-11</v>
      </c>
    </row>
    <row r="11279" spans="1:4" x14ac:dyDescent="0.25">
      <c r="A11279" t="s">
        <v>3996</v>
      </c>
      <c r="B11279">
        <v>68</v>
      </c>
      <c r="C11279" s="54">
        <v>43435</v>
      </c>
      <c r="D11279" s="3" t="str">
        <f>YEAR(Datos_Consumo[[#This Row],[FECHA]])&amp;"-"&amp;MONTH(Datos_Consumo[[#This Row],[FECHA]])</f>
        <v>2018-12</v>
      </c>
    </row>
    <row r="11280" spans="1:4" x14ac:dyDescent="0.25">
      <c r="A11280" t="s">
        <v>3996</v>
      </c>
      <c r="B11280">
        <v>36</v>
      </c>
      <c r="C11280" s="54">
        <v>43466</v>
      </c>
      <c r="D11280" s="3" t="str">
        <f>YEAR(Datos_Consumo[[#This Row],[FECHA]])&amp;"-"&amp;MONTH(Datos_Consumo[[#This Row],[FECHA]])</f>
        <v>2019-1</v>
      </c>
    </row>
    <row r="11281" spans="1:4" x14ac:dyDescent="0.25">
      <c r="A11281" t="s">
        <v>3997</v>
      </c>
      <c r="B11281">
        <v>22</v>
      </c>
      <c r="C11281" s="54">
        <v>43313</v>
      </c>
      <c r="D11281" s="3" t="str">
        <f>YEAR(Datos_Consumo[[#This Row],[FECHA]])&amp;"-"&amp;MONTH(Datos_Consumo[[#This Row],[FECHA]])</f>
        <v>2018-8</v>
      </c>
    </row>
    <row r="11282" spans="1:4" x14ac:dyDescent="0.25">
      <c r="A11282" t="s">
        <v>3997</v>
      </c>
      <c r="B11282">
        <v>11</v>
      </c>
      <c r="C11282" s="54">
        <v>43344</v>
      </c>
      <c r="D11282" s="3" t="str">
        <f>YEAR(Datos_Consumo[[#This Row],[FECHA]])&amp;"-"&amp;MONTH(Datos_Consumo[[#This Row],[FECHA]])</f>
        <v>2018-9</v>
      </c>
    </row>
    <row r="11283" spans="1:4" x14ac:dyDescent="0.25">
      <c r="A11283" t="s">
        <v>3997</v>
      </c>
      <c r="B11283">
        <v>4</v>
      </c>
      <c r="C11283" s="54">
        <v>43374</v>
      </c>
      <c r="D11283" s="3" t="str">
        <f>YEAR(Datos_Consumo[[#This Row],[FECHA]])&amp;"-"&amp;MONTH(Datos_Consumo[[#This Row],[FECHA]])</f>
        <v>2018-10</v>
      </c>
    </row>
    <row r="11284" spans="1:4" x14ac:dyDescent="0.25">
      <c r="A11284" t="s">
        <v>3997</v>
      </c>
      <c r="B11284">
        <v>75</v>
      </c>
      <c r="C11284" s="54">
        <v>43405</v>
      </c>
      <c r="D11284" s="3" t="str">
        <f>YEAR(Datos_Consumo[[#This Row],[FECHA]])&amp;"-"&amp;MONTH(Datos_Consumo[[#This Row],[FECHA]])</f>
        <v>2018-11</v>
      </c>
    </row>
    <row r="11285" spans="1:4" x14ac:dyDescent="0.25">
      <c r="A11285" t="s">
        <v>3997</v>
      </c>
      <c r="B11285">
        <v>12</v>
      </c>
      <c r="C11285" s="54">
        <v>43435</v>
      </c>
      <c r="D11285" s="3" t="str">
        <f>YEAR(Datos_Consumo[[#This Row],[FECHA]])&amp;"-"&amp;MONTH(Datos_Consumo[[#This Row],[FECHA]])</f>
        <v>2018-12</v>
      </c>
    </row>
    <row r="11286" spans="1:4" x14ac:dyDescent="0.25">
      <c r="A11286" t="s">
        <v>3997</v>
      </c>
      <c r="B11286">
        <v>15</v>
      </c>
      <c r="C11286" s="54">
        <v>43466</v>
      </c>
      <c r="D11286" s="3" t="str">
        <f>YEAR(Datos_Consumo[[#This Row],[FECHA]])&amp;"-"&amp;MONTH(Datos_Consumo[[#This Row],[FECHA]])</f>
        <v>2019-1</v>
      </c>
    </row>
    <row r="11287" spans="1:4" x14ac:dyDescent="0.25">
      <c r="A11287" t="s">
        <v>3998</v>
      </c>
      <c r="B11287">
        <v>26</v>
      </c>
      <c r="C11287" s="54">
        <v>43313</v>
      </c>
      <c r="D11287" s="3" t="str">
        <f>YEAR(Datos_Consumo[[#This Row],[FECHA]])&amp;"-"&amp;MONTH(Datos_Consumo[[#This Row],[FECHA]])</f>
        <v>2018-8</v>
      </c>
    </row>
    <row r="11288" spans="1:4" x14ac:dyDescent="0.25">
      <c r="A11288" t="s">
        <v>3998</v>
      </c>
      <c r="B11288">
        <v>10</v>
      </c>
      <c r="C11288" s="54">
        <v>43344</v>
      </c>
      <c r="D11288" s="3" t="str">
        <f>YEAR(Datos_Consumo[[#This Row],[FECHA]])&amp;"-"&amp;MONTH(Datos_Consumo[[#This Row],[FECHA]])</f>
        <v>2018-9</v>
      </c>
    </row>
    <row r="11289" spans="1:4" x14ac:dyDescent="0.25">
      <c r="A11289" t="s">
        <v>3998</v>
      </c>
      <c r="B11289">
        <v>43</v>
      </c>
      <c r="C11289" s="54">
        <v>43374</v>
      </c>
      <c r="D11289" s="3" t="str">
        <f>YEAR(Datos_Consumo[[#This Row],[FECHA]])&amp;"-"&amp;MONTH(Datos_Consumo[[#This Row],[FECHA]])</f>
        <v>2018-10</v>
      </c>
    </row>
    <row r="11290" spans="1:4" x14ac:dyDescent="0.25">
      <c r="A11290" t="s">
        <v>3998</v>
      </c>
      <c r="B11290">
        <v>25</v>
      </c>
      <c r="C11290" s="54">
        <v>43405</v>
      </c>
      <c r="D11290" s="3" t="str">
        <f>YEAR(Datos_Consumo[[#This Row],[FECHA]])&amp;"-"&amp;MONTH(Datos_Consumo[[#This Row],[FECHA]])</f>
        <v>2018-11</v>
      </c>
    </row>
    <row r="11291" spans="1:4" x14ac:dyDescent="0.25">
      <c r="A11291" t="s">
        <v>3998</v>
      </c>
      <c r="B11291">
        <v>5</v>
      </c>
      <c r="C11291" s="54">
        <v>43435</v>
      </c>
      <c r="D11291" s="3" t="str">
        <f>YEAR(Datos_Consumo[[#This Row],[FECHA]])&amp;"-"&amp;MONTH(Datos_Consumo[[#This Row],[FECHA]])</f>
        <v>2018-12</v>
      </c>
    </row>
    <row r="11292" spans="1:4" x14ac:dyDescent="0.25">
      <c r="A11292" t="s">
        <v>3998</v>
      </c>
      <c r="B11292">
        <v>5</v>
      </c>
      <c r="C11292" s="54">
        <v>43466</v>
      </c>
      <c r="D11292" s="3" t="str">
        <f>YEAR(Datos_Consumo[[#This Row],[FECHA]])&amp;"-"&amp;MONTH(Datos_Consumo[[#This Row],[FECHA]])</f>
        <v>2019-1</v>
      </c>
    </row>
    <row r="11293" spans="1:4" x14ac:dyDescent="0.25">
      <c r="A11293" t="s">
        <v>3999</v>
      </c>
      <c r="B11293">
        <v>34</v>
      </c>
      <c r="C11293" s="54">
        <v>43313</v>
      </c>
      <c r="D11293" s="3" t="str">
        <f>YEAR(Datos_Consumo[[#This Row],[FECHA]])&amp;"-"&amp;MONTH(Datos_Consumo[[#This Row],[FECHA]])</f>
        <v>2018-8</v>
      </c>
    </row>
    <row r="11294" spans="1:4" x14ac:dyDescent="0.25">
      <c r="A11294" t="s">
        <v>3999</v>
      </c>
      <c r="B11294">
        <v>12</v>
      </c>
      <c r="C11294" s="54">
        <v>43344</v>
      </c>
      <c r="D11294" s="3" t="str">
        <f>YEAR(Datos_Consumo[[#This Row],[FECHA]])&amp;"-"&amp;MONTH(Datos_Consumo[[#This Row],[FECHA]])</f>
        <v>2018-9</v>
      </c>
    </row>
    <row r="11295" spans="1:4" x14ac:dyDescent="0.25">
      <c r="A11295" t="s">
        <v>3999</v>
      </c>
      <c r="B11295">
        <v>62</v>
      </c>
      <c r="C11295" s="54">
        <v>43374</v>
      </c>
      <c r="D11295" s="3" t="str">
        <f>YEAR(Datos_Consumo[[#This Row],[FECHA]])&amp;"-"&amp;MONTH(Datos_Consumo[[#This Row],[FECHA]])</f>
        <v>2018-10</v>
      </c>
    </row>
    <row r="11296" spans="1:4" x14ac:dyDescent="0.25">
      <c r="A11296" t="s">
        <v>3999</v>
      </c>
      <c r="B11296">
        <v>9</v>
      </c>
      <c r="C11296" s="54">
        <v>43405</v>
      </c>
      <c r="D11296" s="3" t="str">
        <f>YEAR(Datos_Consumo[[#This Row],[FECHA]])&amp;"-"&amp;MONTH(Datos_Consumo[[#This Row],[FECHA]])</f>
        <v>2018-11</v>
      </c>
    </row>
    <row r="11297" spans="1:4" x14ac:dyDescent="0.25">
      <c r="A11297" t="s">
        <v>3999</v>
      </c>
      <c r="B11297">
        <v>9</v>
      </c>
      <c r="C11297" s="54">
        <v>43435</v>
      </c>
      <c r="D11297" s="3" t="str">
        <f>YEAR(Datos_Consumo[[#This Row],[FECHA]])&amp;"-"&amp;MONTH(Datos_Consumo[[#This Row],[FECHA]])</f>
        <v>2018-12</v>
      </c>
    </row>
    <row r="11298" spans="1:4" x14ac:dyDescent="0.25">
      <c r="A11298" t="s">
        <v>3999</v>
      </c>
      <c r="B11298">
        <v>1</v>
      </c>
      <c r="C11298" s="54">
        <v>43466</v>
      </c>
      <c r="D11298" s="3" t="str">
        <f>YEAR(Datos_Consumo[[#This Row],[FECHA]])&amp;"-"&amp;MONTH(Datos_Consumo[[#This Row],[FECHA]])</f>
        <v>2019-1</v>
      </c>
    </row>
    <row r="11299" spans="1:4" x14ac:dyDescent="0.25">
      <c r="A11299" t="s">
        <v>4000</v>
      </c>
      <c r="B11299">
        <v>38</v>
      </c>
      <c r="C11299" s="54">
        <v>43313</v>
      </c>
      <c r="D11299" s="3" t="str">
        <f>YEAR(Datos_Consumo[[#This Row],[FECHA]])&amp;"-"&amp;MONTH(Datos_Consumo[[#This Row],[FECHA]])</f>
        <v>2018-8</v>
      </c>
    </row>
    <row r="11300" spans="1:4" x14ac:dyDescent="0.25">
      <c r="A11300" t="s">
        <v>4000</v>
      </c>
      <c r="B11300">
        <v>35</v>
      </c>
      <c r="C11300" s="54">
        <v>43344</v>
      </c>
      <c r="D11300" s="3" t="str">
        <f>YEAR(Datos_Consumo[[#This Row],[FECHA]])&amp;"-"&amp;MONTH(Datos_Consumo[[#This Row],[FECHA]])</f>
        <v>2018-9</v>
      </c>
    </row>
    <row r="11301" spans="1:4" x14ac:dyDescent="0.25">
      <c r="A11301" t="s">
        <v>4000</v>
      </c>
      <c r="B11301">
        <v>134</v>
      </c>
      <c r="C11301" s="54">
        <v>43374</v>
      </c>
      <c r="D11301" s="3" t="str">
        <f>YEAR(Datos_Consumo[[#This Row],[FECHA]])&amp;"-"&amp;MONTH(Datos_Consumo[[#This Row],[FECHA]])</f>
        <v>2018-10</v>
      </c>
    </row>
    <row r="11302" spans="1:4" x14ac:dyDescent="0.25">
      <c r="A11302" t="s">
        <v>4000</v>
      </c>
      <c r="B11302">
        <v>96</v>
      </c>
      <c r="C11302" s="54">
        <v>43405</v>
      </c>
      <c r="D11302" s="3" t="str">
        <f>YEAR(Datos_Consumo[[#This Row],[FECHA]])&amp;"-"&amp;MONTH(Datos_Consumo[[#This Row],[FECHA]])</f>
        <v>2018-11</v>
      </c>
    </row>
    <row r="11303" spans="1:4" x14ac:dyDescent="0.25">
      <c r="A11303" t="s">
        <v>4000</v>
      </c>
      <c r="B11303">
        <v>91</v>
      </c>
      <c r="C11303" s="54">
        <v>43435</v>
      </c>
      <c r="D11303" s="3" t="str">
        <f>YEAR(Datos_Consumo[[#This Row],[FECHA]])&amp;"-"&amp;MONTH(Datos_Consumo[[#This Row],[FECHA]])</f>
        <v>2018-12</v>
      </c>
    </row>
    <row r="11304" spans="1:4" x14ac:dyDescent="0.25">
      <c r="A11304" t="s">
        <v>4001</v>
      </c>
      <c r="B11304">
        <v>73</v>
      </c>
      <c r="C11304" s="54">
        <v>43313</v>
      </c>
      <c r="D11304" s="3" t="str">
        <f>YEAR(Datos_Consumo[[#This Row],[FECHA]])&amp;"-"&amp;MONTH(Datos_Consumo[[#This Row],[FECHA]])</f>
        <v>2018-8</v>
      </c>
    </row>
    <row r="11305" spans="1:4" x14ac:dyDescent="0.25">
      <c r="A11305" t="s">
        <v>4001</v>
      </c>
      <c r="B11305">
        <v>96</v>
      </c>
      <c r="C11305" s="54">
        <v>43344</v>
      </c>
      <c r="D11305" s="3" t="str">
        <f>YEAR(Datos_Consumo[[#This Row],[FECHA]])&amp;"-"&amp;MONTH(Datos_Consumo[[#This Row],[FECHA]])</f>
        <v>2018-9</v>
      </c>
    </row>
    <row r="11306" spans="1:4" x14ac:dyDescent="0.25">
      <c r="A11306" t="s">
        <v>4001</v>
      </c>
      <c r="B11306">
        <v>33</v>
      </c>
      <c r="C11306" s="54">
        <v>43374</v>
      </c>
      <c r="D11306" s="3" t="str">
        <f>YEAR(Datos_Consumo[[#This Row],[FECHA]])&amp;"-"&amp;MONTH(Datos_Consumo[[#This Row],[FECHA]])</f>
        <v>2018-10</v>
      </c>
    </row>
    <row r="11307" spans="1:4" x14ac:dyDescent="0.25">
      <c r="A11307" t="s">
        <v>4001</v>
      </c>
      <c r="B11307">
        <v>51</v>
      </c>
      <c r="C11307" s="54">
        <v>43405</v>
      </c>
      <c r="D11307" s="3" t="str">
        <f>YEAR(Datos_Consumo[[#This Row],[FECHA]])&amp;"-"&amp;MONTH(Datos_Consumo[[#This Row],[FECHA]])</f>
        <v>2018-11</v>
      </c>
    </row>
    <row r="11308" spans="1:4" x14ac:dyDescent="0.25">
      <c r="A11308" t="s">
        <v>4001</v>
      </c>
      <c r="B11308">
        <v>27</v>
      </c>
      <c r="C11308" s="54">
        <v>43435</v>
      </c>
      <c r="D11308" s="3" t="str">
        <f>YEAR(Datos_Consumo[[#This Row],[FECHA]])&amp;"-"&amp;MONTH(Datos_Consumo[[#This Row],[FECHA]])</f>
        <v>2018-12</v>
      </c>
    </row>
    <row r="11309" spans="1:4" x14ac:dyDescent="0.25">
      <c r="A11309" t="s">
        <v>4001</v>
      </c>
      <c r="B11309">
        <v>10</v>
      </c>
      <c r="C11309" s="54">
        <v>43466</v>
      </c>
      <c r="D11309" s="3" t="str">
        <f>YEAR(Datos_Consumo[[#This Row],[FECHA]])&amp;"-"&amp;MONTH(Datos_Consumo[[#This Row],[FECHA]])</f>
        <v>2019-1</v>
      </c>
    </row>
    <row r="11310" spans="1:4" x14ac:dyDescent="0.25">
      <c r="A11310" t="s">
        <v>4002</v>
      </c>
      <c r="B11310">
        <v>77</v>
      </c>
      <c r="C11310" s="54">
        <v>43313</v>
      </c>
      <c r="D11310" s="3" t="str">
        <f>YEAR(Datos_Consumo[[#This Row],[FECHA]])&amp;"-"&amp;MONTH(Datos_Consumo[[#This Row],[FECHA]])</f>
        <v>2018-8</v>
      </c>
    </row>
    <row r="11311" spans="1:4" x14ac:dyDescent="0.25">
      <c r="A11311" t="s">
        <v>4002</v>
      </c>
      <c r="B11311">
        <v>46</v>
      </c>
      <c r="C11311" s="54">
        <v>43344</v>
      </c>
      <c r="D11311" s="3" t="str">
        <f>YEAR(Datos_Consumo[[#This Row],[FECHA]])&amp;"-"&amp;MONTH(Datos_Consumo[[#This Row],[FECHA]])</f>
        <v>2018-9</v>
      </c>
    </row>
    <row r="11312" spans="1:4" x14ac:dyDescent="0.25">
      <c r="A11312" t="s">
        <v>4002</v>
      </c>
      <c r="B11312">
        <v>33</v>
      </c>
      <c r="C11312" s="54">
        <v>43374</v>
      </c>
      <c r="D11312" s="3" t="str">
        <f>YEAR(Datos_Consumo[[#This Row],[FECHA]])&amp;"-"&amp;MONTH(Datos_Consumo[[#This Row],[FECHA]])</f>
        <v>2018-10</v>
      </c>
    </row>
    <row r="11313" spans="1:4" x14ac:dyDescent="0.25">
      <c r="A11313" t="s">
        <v>4002</v>
      </c>
      <c r="B11313">
        <v>82</v>
      </c>
      <c r="C11313" s="54">
        <v>43405</v>
      </c>
      <c r="D11313" s="3" t="str">
        <f>YEAR(Datos_Consumo[[#This Row],[FECHA]])&amp;"-"&amp;MONTH(Datos_Consumo[[#This Row],[FECHA]])</f>
        <v>2018-11</v>
      </c>
    </row>
    <row r="11314" spans="1:4" x14ac:dyDescent="0.25">
      <c r="A11314" t="s">
        <v>4002</v>
      </c>
      <c r="B11314">
        <v>43</v>
      </c>
      <c r="C11314" s="54">
        <v>43435</v>
      </c>
      <c r="D11314" s="3" t="str">
        <f>YEAR(Datos_Consumo[[#This Row],[FECHA]])&amp;"-"&amp;MONTH(Datos_Consumo[[#This Row],[FECHA]])</f>
        <v>2018-12</v>
      </c>
    </row>
    <row r="11315" spans="1:4" x14ac:dyDescent="0.25">
      <c r="A11315" t="s">
        <v>4002</v>
      </c>
      <c r="B11315">
        <v>12</v>
      </c>
      <c r="C11315" s="54">
        <v>43466</v>
      </c>
      <c r="D11315" s="3" t="str">
        <f>YEAR(Datos_Consumo[[#This Row],[FECHA]])&amp;"-"&amp;MONTH(Datos_Consumo[[#This Row],[FECHA]])</f>
        <v>2019-1</v>
      </c>
    </row>
    <row r="11316" spans="1:4" x14ac:dyDescent="0.25">
      <c r="A11316" t="s">
        <v>4003</v>
      </c>
      <c r="B11316">
        <v>78</v>
      </c>
      <c r="C11316" s="54">
        <v>43313</v>
      </c>
      <c r="D11316" s="3" t="str">
        <f>YEAR(Datos_Consumo[[#This Row],[FECHA]])&amp;"-"&amp;MONTH(Datos_Consumo[[#This Row],[FECHA]])</f>
        <v>2018-8</v>
      </c>
    </row>
    <row r="11317" spans="1:4" x14ac:dyDescent="0.25">
      <c r="A11317" t="s">
        <v>4003</v>
      </c>
      <c r="B11317">
        <v>72</v>
      </c>
      <c r="C11317" s="54">
        <v>43344</v>
      </c>
      <c r="D11317" s="3" t="str">
        <f>YEAR(Datos_Consumo[[#This Row],[FECHA]])&amp;"-"&amp;MONTH(Datos_Consumo[[#This Row],[FECHA]])</f>
        <v>2018-9</v>
      </c>
    </row>
    <row r="11318" spans="1:4" x14ac:dyDescent="0.25">
      <c r="A11318" t="s">
        <v>4003</v>
      </c>
      <c r="B11318">
        <v>104</v>
      </c>
      <c r="C11318" s="54">
        <v>43374</v>
      </c>
      <c r="D11318" s="3" t="str">
        <f>YEAR(Datos_Consumo[[#This Row],[FECHA]])&amp;"-"&amp;MONTH(Datos_Consumo[[#This Row],[FECHA]])</f>
        <v>2018-10</v>
      </c>
    </row>
    <row r="11319" spans="1:4" x14ac:dyDescent="0.25">
      <c r="A11319" t="s">
        <v>4003</v>
      </c>
      <c r="B11319">
        <v>153</v>
      </c>
      <c r="C11319" s="54">
        <v>43405</v>
      </c>
      <c r="D11319" s="3" t="str">
        <f>YEAR(Datos_Consumo[[#This Row],[FECHA]])&amp;"-"&amp;MONTH(Datos_Consumo[[#This Row],[FECHA]])</f>
        <v>2018-11</v>
      </c>
    </row>
    <row r="11320" spans="1:4" x14ac:dyDescent="0.25">
      <c r="A11320" t="s">
        <v>4003</v>
      </c>
      <c r="B11320">
        <v>156</v>
      </c>
      <c r="C11320" s="54">
        <v>43435</v>
      </c>
      <c r="D11320" s="3" t="str">
        <f>YEAR(Datos_Consumo[[#This Row],[FECHA]])&amp;"-"&amp;MONTH(Datos_Consumo[[#This Row],[FECHA]])</f>
        <v>2018-12</v>
      </c>
    </row>
    <row r="11321" spans="1:4" x14ac:dyDescent="0.25">
      <c r="A11321" t="s">
        <v>4003</v>
      </c>
      <c r="B11321">
        <v>52</v>
      </c>
      <c r="C11321" s="54">
        <v>43466</v>
      </c>
      <c r="D11321" s="3" t="str">
        <f>YEAR(Datos_Consumo[[#This Row],[FECHA]])&amp;"-"&amp;MONTH(Datos_Consumo[[#This Row],[FECHA]])</f>
        <v>2019-1</v>
      </c>
    </row>
    <row r="11322" spans="1:4" x14ac:dyDescent="0.25">
      <c r="A11322" t="s">
        <v>4004</v>
      </c>
      <c r="B11322">
        <v>9</v>
      </c>
      <c r="C11322" s="54">
        <v>43313</v>
      </c>
      <c r="D11322" s="3" t="str">
        <f>YEAR(Datos_Consumo[[#This Row],[FECHA]])&amp;"-"&amp;MONTH(Datos_Consumo[[#This Row],[FECHA]])</f>
        <v>2018-8</v>
      </c>
    </row>
    <row r="11323" spans="1:4" x14ac:dyDescent="0.25">
      <c r="A11323" t="s">
        <v>4004</v>
      </c>
      <c r="B11323">
        <v>26</v>
      </c>
      <c r="C11323" s="54">
        <v>43344</v>
      </c>
      <c r="D11323" s="3" t="str">
        <f>YEAR(Datos_Consumo[[#This Row],[FECHA]])&amp;"-"&amp;MONTH(Datos_Consumo[[#This Row],[FECHA]])</f>
        <v>2018-9</v>
      </c>
    </row>
    <row r="11324" spans="1:4" x14ac:dyDescent="0.25">
      <c r="A11324" t="s">
        <v>4004</v>
      </c>
      <c r="B11324">
        <v>37</v>
      </c>
      <c r="C11324" s="54">
        <v>43374</v>
      </c>
      <c r="D11324" s="3" t="str">
        <f>YEAR(Datos_Consumo[[#This Row],[FECHA]])&amp;"-"&amp;MONTH(Datos_Consumo[[#This Row],[FECHA]])</f>
        <v>2018-10</v>
      </c>
    </row>
    <row r="11325" spans="1:4" x14ac:dyDescent="0.25">
      <c r="A11325" t="s">
        <v>4004</v>
      </c>
      <c r="B11325">
        <v>41</v>
      </c>
      <c r="C11325" s="54">
        <v>43405</v>
      </c>
      <c r="D11325" s="3" t="str">
        <f>YEAR(Datos_Consumo[[#This Row],[FECHA]])&amp;"-"&amp;MONTH(Datos_Consumo[[#This Row],[FECHA]])</f>
        <v>2018-11</v>
      </c>
    </row>
    <row r="11326" spans="1:4" x14ac:dyDescent="0.25">
      <c r="A11326" t="s">
        <v>4004</v>
      </c>
      <c r="B11326">
        <v>10</v>
      </c>
      <c r="C11326" s="54">
        <v>43435</v>
      </c>
      <c r="D11326" s="3" t="str">
        <f>YEAR(Datos_Consumo[[#This Row],[FECHA]])&amp;"-"&amp;MONTH(Datos_Consumo[[#This Row],[FECHA]])</f>
        <v>2018-12</v>
      </c>
    </row>
    <row r="11327" spans="1:4" x14ac:dyDescent="0.25">
      <c r="A11327" t="s">
        <v>4004</v>
      </c>
      <c r="B11327">
        <v>27</v>
      </c>
      <c r="C11327" s="54">
        <v>43466</v>
      </c>
      <c r="D11327" s="3" t="str">
        <f>YEAR(Datos_Consumo[[#This Row],[FECHA]])&amp;"-"&amp;MONTH(Datos_Consumo[[#This Row],[FECHA]])</f>
        <v>2019-1</v>
      </c>
    </row>
    <row r="11328" spans="1:4" x14ac:dyDescent="0.25">
      <c r="A11328" t="s">
        <v>4005</v>
      </c>
      <c r="B11328">
        <v>174</v>
      </c>
      <c r="C11328" s="54">
        <v>43313</v>
      </c>
      <c r="D11328" s="3" t="str">
        <f>YEAR(Datos_Consumo[[#This Row],[FECHA]])&amp;"-"&amp;MONTH(Datos_Consumo[[#This Row],[FECHA]])</f>
        <v>2018-8</v>
      </c>
    </row>
    <row r="11329" spans="1:4" x14ac:dyDescent="0.25">
      <c r="A11329" t="s">
        <v>4005</v>
      </c>
      <c r="B11329">
        <v>164</v>
      </c>
      <c r="C11329" s="54">
        <v>43344</v>
      </c>
      <c r="D11329" s="3" t="str">
        <f>YEAR(Datos_Consumo[[#This Row],[FECHA]])&amp;"-"&amp;MONTH(Datos_Consumo[[#This Row],[FECHA]])</f>
        <v>2018-9</v>
      </c>
    </row>
    <row r="11330" spans="1:4" x14ac:dyDescent="0.25">
      <c r="A11330" t="s">
        <v>4005</v>
      </c>
      <c r="B11330">
        <v>125</v>
      </c>
      <c r="C11330" s="54">
        <v>43374</v>
      </c>
      <c r="D11330" s="3" t="str">
        <f>YEAR(Datos_Consumo[[#This Row],[FECHA]])&amp;"-"&amp;MONTH(Datos_Consumo[[#This Row],[FECHA]])</f>
        <v>2018-10</v>
      </c>
    </row>
    <row r="11331" spans="1:4" x14ac:dyDescent="0.25">
      <c r="A11331" t="s">
        <v>4005</v>
      </c>
      <c r="B11331">
        <v>69</v>
      </c>
      <c r="C11331" s="54">
        <v>43405</v>
      </c>
      <c r="D11331" s="3" t="str">
        <f>YEAR(Datos_Consumo[[#This Row],[FECHA]])&amp;"-"&amp;MONTH(Datos_Consumo[[#This Row],[FECHA]])</f>
        <v>2018-11</v>
      </c>
    </row>
    <row r="11332" spans="1:4" x14ac:dyDescent="0.25">
      <c r="A11332" t="s">
        <v>4005</v>
      </c>
      <c r="B11332">
        <v>45</v>
      </c>
      <c r="C11332" s="54">
        <v>43435</v>
      </c>
      <c r="D11332" s="3" t="str">
        <f>YEAR(Datos_Consumo[[#This Row],[FECHA]])&amp;"-"&amp;MONTH(Datos_Consumo[[#This Row],[FECHA]])</f>
        <v>2018-12</v>
      </c>
    </row>
    <row r="11333" spans="1:4" x14ac:dyDescent="0.25">
      <c r="A11333" t="s">
        <v>4005</v>
      </c>
      <c r="B11333">
        <v>34</v>
      </c>
      <c r="C11333" s="54">
        <v>43466</v>
      </c>
      <c r="D11333" s="3" t="str">
        <f>YEAR(Datos_Consumo[[#This Row],[FECHA]])&amp;"-"&amp;MONTH(Datos_Consumo[[#This Row],[FECHA]])</f>
        <v>2019-1</v>
      </c>
    </row>
    <row r="11334" spans="1:4" x14ac:dyDescent="0.25">
      <c r="A11334" t="s">
        <v>4006</v>
      </c>
      <c r="B11334">
        <v>44</v>
      </c>
      <c r="C11334" s="54">
        <v>43313</v>
      </c>
      <c r="D11334" s="3" t="str">
        <f>YEAR(Datos_Consumo[[#This Row],[FECHA]])&amp;"-"&amp;MONTH(Datos_Consumo[[#This Row],[FECHA]])</f>
        <v>2018-8</v>
      </c>
    </row>
    <row r="11335" spans="1:4" x14ac:dyDescent="0.25">
      <c r="A11335" t="s">
        <v>4006</v>
      </c>
      <c r="B11335">
        <v>53</v>
      </c>
      <c r="C11335" s="54">
        <v>43344</v>
      </c>
      <c r="D11335" s="3" t="str">
        <f>YEAR(Datos_Consumo[[#This Row],[FECHA]])&amp;"-"&amp;MONTH(Datos_Consumo[[#This Row],[FECHA]])</f>
        <v>2018-9</v>
      </c>
    </row>
    <row r="11336" spans="1:4" x14ac:dyDescent="0.25">
      <c r="A11336" t="s">
        <v>4006</v>
      </c>
      <c r="B11336">
        <v>54</v>
      </c>
      <c r="C11336" s="54">
        <v>43374</v>
      </c>
      <c r="D11336" s="3" t="str">
        <f>YEAR(Datos_Consumo[[#This Row],[FECHA]])&amp;"-"&amp;MONTH(Datos_Consumo[[#This Row],[FECHA]])</f>
        <v>2018-10</v>
      </c>
    </row>
    <row r="11337" spans="1:4" x14ac:dyDescent="0.25">
      <c r="A11337" t="s">
        <v>4006</v>
      </c>
      <c r="B11337">
        <v>35</v>
      </c>
      <c r="C11337" s="54">
        <v>43405</v>
      </c>
      <c r="D11337" s="3" t="str">
        <f>YEAR(Datos_Consumo[[#This Row],[FECHA]])&amp;"-"&amp;MONTH(Datos_Consumo[[#This Row],[FECHA]])</f>
        <v>2018-11</v>
      </c>
    </row>
    <row r="11338" spans="1:4" x14ac:dyDescent="0.25">
      <c r="A11338" t="s">
        <v>4006</v>
      </c>
      <c r="B11338">
        <v>1</v>
      </c>
      <c r="C11338" s="54">
        <v>43435</v>
      </c>
      <c r="D11338" s="3" t="str">
        <f>YEAR(Datos_Consumo[[#This Row],[FECHA]])&amp;"-"&amp;MONTH(Datos_Consumo[[#This Row],[FECHA]])</f>
        <v>2018-12</v>
      </c>
    </row>
    <row r="11339" spans="1:4" x14ac:dyDescent="0.25">
      <c r="A11339" t="s">
        <v>4007</v>
      </c>
      <c r="B11339">
        <v>63</v>
      </c>
      <c r="C11339" s="54">
        <v>43344</v>
      </c>
      <c r="D11339" s="3" t="str">
        <f>YEAR(Datos_Consumo[[#This Row],[FECHA]])&amp;"-"&amp;MONTH(Datos_Consumo[[#This Row],[FECHA]])</f>
        <v>2018-9</v>
      </c>
    </row>
    <row r="11340" spans="1:4" x14ac:dyDescent="0.25">
      <c r="A11340" t="s">
        <v>4007</v>
      </c>
      <c r="B11340">
        <v>143</v>
      </c>
      <c r="C11340" s="54">
        <v>43374</v>
      </c>
      <c r="D11340" s="3" t="str">
        <f>YEAR(Datos_Consumo[[#This Row],[FECHA]])&amp;"-"&amp;MONTH(Datos_Consumo[[#This Row],[FECHA]])</f>
        <v>2018-10</v>
      </c>
    </row>
    <row r="11341" spans="1:4" x14ac:dyDescent="0.25">
      <c r="A11341" t="s">
        <v>4007</v>
      </c>
      <c r="B11341">
        <v>136</v>
      </c>
      <c r="C11341" s="54">
        <v>43405</v>
      </c>
      <c r="D11341" s="3" t="str">
        <f>YEAR(Datos_Consumo[[#This Row],[FECHA]])&amp;"-"&amp;MONTH(Datos_Consumo[[#This Row],[FECHA]])</f>
        <v>2018-11</v>
      </c>
    </row>
    <row r="11342" spans="1:4" x14ac:dyDescent="0.25">
      <c r="A11342" t="s">
        <v>4007</v>
      </c>
      <c r="B11342">
        <v>64</v>
      </c>
      <c r="C11342" s="54">
        <v>43435</v>
      </c>
      <c r="D11342" s="3" t="str">
        <f>YEAR(Datos_Consumo[[#This Row],[FECHA]])&amp;"-"&amp;MONTH(Datos_Consumo[[#This Row],[FECHA]])</f>
        <v>2018-12</v>
      </c>
    </row>
    <row r="11343" spans="1:4" x14ac:dyDescent="0.25">
      <c r="A11343" t="s">
        <v>4008</v>
      </c>
      <c r="B11343">
        <v>23</v>
      </c>
      <c r="C11343" s="54">
        <v>43344</v>
      </c>
      <c r="D11343" s="3" t="str">
        <f>YEAR(Datos_Consumo[[#This Row],[FECHA]])&amp;"-"&amp;MONTH(Datos_Consumo[[#This Row],[FECHA]])</f>
        <v>2018-9</v>
      </c>
    </row>
    <row r="11344" spans="1:4" x14ac:dyDescent="0.25">
      <c r="A11344" t="s">
        <v>4008</v>
      </c>
      <c r="B11344">
        <v>5</v>
      </c>
      <c r="C11344" s="54">
        <v>43374</v>
      </c>
      <c r="D11344" s="3" t="str">
        <f>YEAR(Datos_Consumo[[#This Row],[FECHA]])&amp;"-"&amp;MONTH(Datos_Consumo[[#This Row],[FECHA]])</f>
        <v>2018-10</v>
      </c>
    </row>
    <row r="11345" spans="1:4" x14ac:dyDescent="0.25">
      <c r="A11345" t="s">
        <v>4008</v>
      </c>
      <c r="B11345">
        <v>16</v>
      </c>
      <c r="C11345" s="54">
        <v>43405</v>
      </c>
      <c r="D11345" s="3" t="str">
        <f>YEAR(Datos_Consumo[[#This Row],[FECHA]])&amp;"-"&amp;MONTH(Datos_Consumo[[#This Row],[FECHA]])</f>
        <v>2018-11</v>
      </c>
    </row>
    <row r="11346" spans="1:4" x14ac:dyDescent="0.25">
      <c r="A11346" t="s">
        <v>4008</v>
      </c>
      <c r="B11346">
        <v>1</v>
      </c>
      <c r="C11346" s="54">
        <v>43435</v>
      </c>
      <c r="D11346" s="3" t="str">
        <f>YEAR(Datos_Consumo[[#This Row],[FECHA]])&amp;"-"&amp;MONTH(Datos_Consumo[[#This Row],[FECHA]])</f>
        <v>2018-12</v>
      </c>
    </row>
    <row r="11347" spans="1:4" x14ac:dyDescent="0.25">
      <c r="A11347" t="s">
        <v>4008</v>
      </c>
      <c r="B11347">
        <v>6</v>
      </c>
      <c r="C11347" s="54">
        <v>43466</v>
      </c>
      <c r="D11347" s="3" t="str">
        <f>YEAR(Datos_Consumo[[#This Row],[FECHA]])&amp;"-"&amp;MONTH(Datos_Consumo[[#This Row],[FECHA]])</f>
        <v>2019-1</v>
      </c>
    </row>
    <row r="11348" spans="1:4" x14ac:dyDescent="0.25">
      <c r="A11348" t="s">
        <v>4009</v>
      </c>
      <c r="B11348">
        <v>154</v>
      </c>
      <c r="C11348" s="54">
        <v>43313</v>
      </c>
      <c r="D11348" s="3" t="str">
        <f>YEAR(Datos_Consumo[[#This Row],[FECHA]])&amp;"-"&amp;MONTH(Datos_Consumo[[#This Row],[FECHA]])</f>
        <v>2018-8</v>
      </c>
    </row>
    <row r="11349" spans="1:4" x14ac:dyDescent="0.25">
      <c r="A11349" t="s">
        <v>4009</v>
      </c>
      <c r="B11349">
        <v>167</v>
      </c>
      <c r="C11349" s="54">
        <v>43344</v>
      </c>
      <c r="D11349" s="3" t="str">
        <f>YEAR(Datos_Consumo[[#This Row],[FECHA]])&amp;"-"&amp;MONTH(Datos_Consumo[[#This Row],[FECHA]])</f>
        <v>2018-9</v>
      </c>
    </row>
    <row r="11350" spans="1:4" x14ac:dyDescent="0.25">
      <c r="A11350" t="s">
        <v>4009</v>
      </c>
      <c r="B11350">
        <v>88</v>
      </c>
      <c r="C11350" s="54">
        <v>43374</v>
      </c>
      <c r="D11350" s="3" t="str">
        <f>YEAR(Datos_Consumo[[#This Row],[FECHA]])&amp;"-"&amp;MONTH(Datos_Consumo[[#This Row],[FECHA]])</f>
        <v>2018-10</v>
      </c>
    </row>
    <row r="11351" spans="1:4" x14ac:dyDescent="0.25">
      <c r="A11351" t="s">
        <v>4009</v>
      </c>
      <c r="B11351">
        <v>7</v>
      </c>
      <c r="C11351" s="54">
        <v>43405</v>
      </c>
      <c r="D11351" s="3" t="str">
        <f>YEAR(Datos_Consumo[[#This Row],[FECHA]])&amp;"-"&amp;MONTH(Datos_Consumo[[#This Row],[FECHA]])</f>
        <v>2018-11</v>
      </c>
    </row>
    <row r="11352" spans="1:4" x14ac:dyDescent="0.25">
      <c r="A11352" t="s">
        <v>4009</v>
      </c>
      <c r="B11352">
        <v>206</v>
      </c>
      <c r="C11352" s="54">
        <v>43435</v>
      </c>
      <c r="D11352" s="3" t="str">
        <f>YEAR(Datos_Consumo[[#This Row],[FECHA]])&amp;"-"&amp;MONTH(Datos_Consumo[[#This Row],[FECHA]])</f>
        <v>2018-12</v>
      </c>
    </row>
    <row r="11353" spans="1:4" x14ac:dyDescent="0.25">
      <c r="A11353" t="s">
        <v>4009</v>
      </c>
      <c r="B11353">
        <v>36</v>
      </c>
      <c r="C11353" s="54">
        <v>43466</v>
      </c>
      <c r="D11353" s="3" t="str">
        <f>YEAR(Datos_Consumo[[#This Row],[FECHA]])&amp;"-"&amp;MONTH(Datos_Consumo[[#This Row],[FECHA]])</f>
        <v>2019-1</v>
      </c>
    </row>
    <row r="11354" spans="1:4" x14ac:dyDescent="0.25">
      <c r="A11354" t="s">
        <v>4010</v>
      </c>
      <c r="B11354">
        <v>25</v>
      </c>
      <c r="C11354" s="54">
        <v>43313</v>
      </c>
      <c r="D11354" s="3" t="str">
        <f>YEAR(Datos_Consumo[[#This Row],[FECHA]])&amp;"-"&amp;MONTH(Datos_Consumo[[#This Row],[FECHA]])</f>
        <v>2018-8</v>
      </c>
    </row>
    <row r="11355" spans="1:4" x14ac:dyDescent="0.25">
      <c r="A11355" t="s">
        <v>4010</v>
      </c>
      <c r="B11355">
        <v>166</v>
      </c>
      <c r="C11355" s="54">
        <v>43344</v>
      </c>
      <c r="D11355" s="3" t="str">
        <f>YEAR(Datos_Consumo[[#This Row],[FECHA]])&amp;"-"&amp;MONTH(Datos_Consumo[[#This Row],[FECHA]])</f>
        <v>2018-9</v>
      </c>
    </row>
    <row r="11356" spans="1:4" x14ac:dyDescent="0.25">
      <c r="A11356" t="s">
        <v>4010</v>
      </c>
      <c r="B11356">
        <v>225</v>
      </c>
      <c r="C11356" s="54">
        <v>43374</v>
      </c>
      <c r="D11356" s="3" t="str">
        <f>YEAR(Datos_Consumo[[#This Row],[FECHA]])&amp;"-"&amp;MONTH(Datos_Consumo[[#This Row],[FECHA]])</f>
        <v>2018-10</v>
      </c>
    </row>
    <row r="11357" spans="1:4" x14ac:dyDescent="0.25">
      <c r="A11357" t="s">
        <v>4010</v>
      </c>
      <c r="B11357">
        <v>22</v>
      </c>
      <c r="C11357" s="54">
        <v>43405</v>
      </c>
      <c r="D11357" s="3" t="str">
        <f>YEAR(Datos_Consumo[[#This Row],[FECHA]])&amp;"-"&amp;MONTH(Datos_Consumo[[#This Row],[FECHA]])</f>
        <v>2018-11</v>
      </c>
    </row>
    <row r="11358" spans="1:4" x14ac:dyDescent="0.25">
      <c r="A11358" t="s">
        <v>4011</v>
      </c>
      <c r="B11358">
        <v>472</v>
      </c>
      <c r="C11358" s="54">
        <v>43313</v>
      </c>
      <c r="D11358" s="3" t="str">
        <f>YEAR(Datos_Consumo[[#This Row],[FECHA]])&amp;"-"&amp;MONTH(Datos_Consumo[[#This Row],[FECHA]])</f>
        <v>2018-8</v>
      </c>
    </row>
    <row r="11359" spans="1:4" x14ac:dyDescent="0.25">
      <c r="A11359" t="s">
        <v>4011</v>
      </c>
      <c r="B11359">
        <v>572</v>
      </c>
      <c r="C11359" s="54">
        <v>43344</v>
      </c>
      <c r="D11359" s="3" t="str">
        <f>YEAR(Datos_Consumo[[#This Row],[FECHA]])&amp;"-"&amp;MONTH(Datos_Consumo[[#This Row],[FECHA]])</f>
        <v>2018-9</v>
      </c>
    </row>
    <row r="11360" spans="1:4" x14ac:dyDescent="0.25">
      <c r="A11360" t="s">
        <v>4011</v>
      </c>
      <c r="B11360">
        <v>642</v>
      </c>
      <c r="C11360" s="54">
        <v>43374</v>
      </c>
      <c r="D11360" s="3" t="str">
        <f>YEAR(Datos_Consumo[[#This Row],[FECHA]])&amp;"-"&amp;MONTH(Datos_Consumo[[#This Row],[FECHA]])</f>
        <v>2018-10</v>
      </c>
    </row>
    <row r="11361" spans="1:4" x14ac:dyDescent="0.25">
      <c r="A11361" t="s">
        <v>4011</v>
      </c>
      <c r="B11361">
        <v>849</v>
      </c>
      <c r="C11361" s="54">
        <v>43405</v>
      </c>
      <c r="D11361" s="3" t="str">
        <f>YEAR(Datos_Consumo[[#This Row],[FECHA]])&amp;"-"&amp;MONTH(Datos_Consumo[[#This Row],[FECHA]])</f>
        <v>2018-11</v>
      </c>
    </row>
    <row r="11362" spans="1:4" x14ac:dyDescent="0.25">
      <c r="A11362" t="s">
        <v>4011</v>
      </c>
      <c r="B11362">
        <v>593</v>
      </c>
      <c r="C11362" s="54">
        <v>43435</v>
      </c>
      <c r="D11362" s="3" t="str">
        <f>YEAR(Datos_Consumo[[#This Row],[FECHA]])&amp;"-"&amp;MONTH(Datos_Consumo[[#This Row],[FECHA]])</f>
        <v>2018-12</v>
      </c>
    </row>
    <row r="11363" spans="1:4" x14ac:dyDescent="0.25">
      <c r="A11363" t="s">
        <v>4011</v>
      </c>
      <c r="B11363">
        <v>567</v>
      </c>
      <c r="C11363" s="54">
        <v>43466</v>
      </c>
      <c r="D11363" s="3" t="str">
        <f>YEAR(Datos_Consumo[[#This Row],[FECHA]])&amp;"-"&amp;MONTH(Datos_Consumo[[#This Row],[FECHA]])</f>
        <v>2019-1</v>
      </c>
    </row>
    <row r="11364" spans="1:4" x14ac:dyDescent="0.25">
      <c r="A11364" t="s">
        <v>4012</v>
      </c>
      <c r="B11364">
        <v>282</v>
      </c>
      <c r="C11364" s="54">
        <v>43313</v>
      </c>
      <c r="D11364" s="3" t="str">
        <f>YEAR(Datos_Consumo[[#This Row],[FECHA]])&amp;"-"&amp;MONTH(Datos_Consumo[[#This Row],[FECHA]])</f>
        <v>2018-8</v>
      </c>
    </row>
    <row r="11365" spans="1:4" x14ac:dyDescent="0.25">
      <c r="A11365" t="s">
        <v>4012</v>
      </c>
      <c r="B11365">
        <v>200</v>
      </c>
      <c r="C11365" s="54">
        <v>43344</v>
      </c>
      <c r="D11365" s="3" t="str">
        <f>YEAR(Datos_Consumo[[#This Row],[FECHA]])&amp;"-"&amp;MONTH(Datos_Consumo[[#This Row],[FECHA]])</f>
        <v>2018-9</v>
      </c>
    </row>
    <row r="11366" spans="1:4" x14ac:dyDescent="0.25">
      <c r="A11366" t="s">
        <v>4012</v>
      </c>
      <c r="B11366">
        <v>252</v>
      </c>
      <c r="C11366" s="54">
        <v>43374</v>
      </c>
      <c r="D11366" s="3" t="str">
        <f>YEAR(Datos_Consumo[[#This Row],[FECHA]])&amp;"-"&amp;MONTH(Datos_Consumo[[#This Row],[FECHA]])</f>
        <v>2018-10</v>
      </c>
    </row>
    <row r="11367" spans="1:4" x14ac:dyDescent="0.25">
      <c r="A11367" t="s">
        <v>4012</v>
      </c>
      <c r="B11367">
        <v>293</v>
      </c>
      <c r="C11367" s="54">
        <v>43405</v>
      </c>
      <c r="D11367" s="3" t="str">
        <f>YEAR(Datos_Consumo[[#This Row],[FECHA]])&amp;"-"&amp;MONTH(Datos_Consumo[[#This Row],[FECHA]])</f>
        <v>2018-11</v>
      </c>
    </row>
    <row r="11368" spans="1:4" x14ac:dyDescent="0.25">
      <c r="A11368" t="s">
        <v>4012</v>
      </c>
      <c r="B11368">
        <v>142</v>
      </c>
      <c r="C11368" s="54">
        <v>43435</v>
      </c>
      <c r="D11368" s="3" t="str">
        <f>YEAR(Datos_Consumo[[#This Row],[FECHA]])&amp;"-"&amp;MONTH(Datos_Consumo[[#This Row],[FECHA]])</f>
        <v>2018-12</v>
      </c>
    </row>
    <row r="11369" spans="1:4" x14ac:dyDescent="0.25">
      <c r="A11369" t="s">
        <v>4012</v>
      </c>
      <c r="B11369">
        <v>114</v>
      </c>
      <c r="C11369" s="54">
        <v>43466</v>
      </c>
      <c r="D11369" s="3" t="str">
        <f>YEAR(Datos_Consumo[[#This Row],[FECHA]])&amp;"-"&amp;MONTH(Datos_Consumo[[#This Row],[FECHA]])</f>
        <v>2019-1</v>
      </c>
    </row>
    <row r="11370" spans="1:4" x14ac:dyDescent="0.25">
      <c r="A11370" t="s">
        <v>4013</v>
      </c>
      <c r="B11370">
        <v>179</v>
      </c>
      <c r="C11370" s="54">
        <v>43313</v>
      </c>
      <c r="D11370" s="3" t="str">
        <f>YEAR(Datos_Consumo[[#This Row],[FECHA]])&amp;"-"&amp;MONTH(Datos_Consumo[[#This Row],[FECHA]])</f>
        <v>2018-8</v>
      </c>
    </row>
    <row r="11371" spans="1:4" x14ac:dyDescent="0.25">
      <c r="A11371" t="s">
        <v>4013</v>
      </c>
      <c r="B11371">
        <v>212</v>
      </c>
      <c r="C11371" s="54">
        <v>43344</v>
      </c>
      <c r="D11371" s="3" t="str">
        <f>YEAR(Datos_Consumo[[#This Row],[FECHA]])&amp;"-"&amp;MONTH(Datos_Consumo[[#This Row],[FECHA]])</f>
        <v>2018-9</v>
      </c>
    </row>
    <row r="11372" spans="1:4" x14ac:dyDescent="0.25">
      <c r="A11372" t="s">
        <v>4013</v>
      </c>
      <c r="B11372">
        <v>152</v>
      </c>
      <c r="C11372" s="54">
        <v>43374</v>
      </c>
      <c r="D11372" s="3" t="str">
        <f>YEAR(Datos_Consumo[[#This Row],[FECHA]])&amp;"-"&amp;MONTH(Datos_Consumo[[#This Row],[FECHA]])</f>
        <v>2018-10</v>
      </c>
    </row>
    <row r="11373" spans="1:4" x14ac:dyDescent="0.25">
      <c r="A11373" t="s">
        <v>4013</v>
      </c>
      <c r="B11373">
        <v>159</v>
      </c>
      <c r="C11373" s="54">
        <v>43405</v>
      </c>
      <c r="D11373" s="3" t="str">
        <f>YEAR(Datos_Consumo[[#This Row],[FECHA]])&amp;"-"&amp;MONTH(Datos_Consumo[[#This Row],[FECHA]])</f>
        <v>2018-11</v>
      </c>
    </row>
    <row r="11374" spans="1:4" x14ac:dyDescent="0.25">
      <c r="A11374" t="s">
        <v>4013</v>
      </c>
      <c r="B11374">
        <v>80</v>
      </c>
      <c r="C11374" s="54">
        <v>43435</v>
      </c>
      <c r="D11374" s="3" t="str">
        <f>YEAR(Datos_Consumo[[#This Row],[FECHA]])&amp;"-"&amp;MONTH(Datos_Consumo[[#This Row],[FECHA]])</f>
        <v>2018-12</v>
      </c>
    </row>
    <row r="11375" spans="1:4" x14ac:dyDescent="0.25">
      <c r="A11375" t="s">
        <v>4013</v>
      </c>
      <c r="B11375">
        <v>99</v>
      </c>
      <c r="C11375" s="54">
        <v>43466</v>
      </c>
      <c r="D11375" s="3" t="str">
        <f>YEAR(Datos_Consumo[[#This Row],[FECHA]])&amp;"-"&amp;MONTH(Datos_Consumo[[#This Row],[FECHA]])</f>
        <v>2019-1</v>
      </c>
    </row>
    <row r="11376" spans="1:4" x14ac:dyDescent="0.25">
      <c r="A11376" t="s">
        <v>4014</v>
      </c>
      <c r="B11376">
        <v>116</v>
      </c>
      <c r="C11376" s="54">
        <v>43313</v>
      </c>
      <c r="D11376" s="3" t="str">
        <f>YEAR(Datos_Consumo[[#This Row],[FECHA]])&amp;"-"&amp;MONTH(Datos_Consumo[[#This Row],[FECHA]])</f>
        <v>2018-8</v>
      </c>
    </row>
    <row r="11377" spans="1:4" x14ac:dyDescent="0.25">
      <c r="A11377" t="s">
        <v>4014</v>
      </c>
      <c r="B11377">
        <v>93</v>
      </c>
      <c r="C11377" s="54">
        <v>43344</v>
      </c>
      <c r="D11377" s="3" t="str">
        <f>YEAR(Datos_Consumo[[#This Row],[FECHA]])&amp;"-"&amp;MONTH(Datos_Consumo[[#This Row],[FECHA]])</f>
        <v>2018-9</v>
      </c>
    </row>
    <row r="11378" spans="1:4" x14ac:dyDescent="0.25">
      <c r="A11378" t="s">
        <v>4014</v>
      </c>
      <c r="B11378">
        <v>34</v>
      </c>
      <c r="C11378" s="54">
        <v>43374</v>
      </c>
      <c r="D11378" s="3" t="str">
        <f>YEAR(Datos_Consumo[[#This Row],[FECHA]])&amp;"-"&amp;MONTH(Datos_Consumo[[#This Row],[FECHA]])</f>
        <v>2018-10</v>
      </c>
    </row>
    <row r="11379" spans="1:4" x14ac:dyDescent="0.25">
      <c r="A11379" t="s">
        <v>4014</v>
      </c>
      <c r="B11379">
        <v>168</v>
      </c>
      <c r="C11379" s="54">
        <v>43405</v>
      </c>
      <c r="D11379" s="3" t="str">
        <f>YEAR(Datos_Consumo[[#This Row],[FECHA]])&amp;"-"&amp;MONTH(Datos_Consumo[[#This Row],[FECHA]])</f>
        <v>2018-11</v>
      </c>
    </row>
    <row r="11380" spans="1:4" x14ac:dyDescent="0.25">
      <c r="A11380" t="s">
        <v>4014</v>
      </c>
      <c r="B11380">
        <v>57</v>
      </c>
      <c r="C11380" s="54">
        <v>43435</v>
      </c>
      <c r="D11380" s="3" t="str">
        <f>YEAR(Datos_Consumo[[#This Row],[FECHA]])&amp;"-"&amp;MONTH(Datos_Consumo[[#This Row],[FECHA]])</f>
        <v>2018-12</v>
      </c>
    </row>
    <row r="11381" spans="1:4" x14ac:dyDescent="0.25">
      <c r="A11381" t="s">
        <v>4014</v>
      </c>
      <c r="B11381">
        <v>17</v>
      </c>
      <c r="C11381" s="54">
        <v>43466</v>
      </c>
      <c r="D11381" s="3" t="str">
        <f>YEAR(Datos_Consumo[[#This Row],[FECHA]])&amp;"-"&amp;MONTH(Datos_Consumo[[#This Row],[FECHA]])</f>
        <v>2019-1</v>
      </c>
    </row>
    <row r="11382" spans="1:4" x14ac:dyDescent="0.25">
      <c r="A11382" t="s">
        <v>4015</v>
      </c>
      <c r="B11382">
        <v>218</v>
      </c>
      <c r="C11382" s="54">
        <v>43313</v>
      </c>
      <c r="D11382" s="3" t="str">
        <f>YEAR(Datos_Consumo[[#This Row],[FECHA]])&amp;"-"&amp;MONTH(Datos_Consumo[[#This Row],[FECHA]])</f>
        <v>2018-8</v>
      </c>
    </row>
    <row r="11383" spans="1:4" x14ac:dyDescent="0.25">
      <c r="A11383" t="s">
        <v>4015</v>
      </c>
      <c r="B11383">
        <v>166</v>
      </c>
      <c r="C11383" s="54">
        <v>43344</v>
      </c>
      <c r="D11383" s="3" t="str">
        <f>YEAR(Datos_Consumo[[#This Row],[FECHA]])&amp;"-"&amp;MONTH(Datos_Consumo[[#This Row],[FECHA]])</f>
        <v>2018-9</v>
      </c>
    </row>
    <row r="11384" spans="1:4" x14ac:dyDescent="0.25">
      <c r="A11384" t="s">
        <v>4015</v>
      </c>
      <c r="B11384">
        <v>87</v>
      </c>
      <c r="C11384" s="54">
        <v>43374</v>
      </c>
      <c r="D11384" s="3" t="str">
        <f>YEAR(Datos_Consumo[[#This Row],[FECHA]])&amp;"-"&amp;MONTH(Datos_Consumo[[#This Row],[FECHA]])</f>
        <v>2018-10</v>
      </c>
    </row>
    <row r="11385" spans="1:4" x14ac:dyDescent="0.25">
      <c r="A11385" t="s">
        <v>4015</v>
      </c>
      <c r="B11385">
        <v>63</v>
      </c>
      <c r="C11385" s="54">
        <v>43405</v>
      </c>
      <c r="D11385" s="3" t="str">
        <f>YEAR(Datos_Consumo[[#This Row],[FECHA]])&amp;"-"&amp;MONTH(Datos_Consumo[[#This Row],[FECHA]])</f>
        <v>2018-11</v>
      </c>
    </row>
    <row r="11386" spans="1:4" x14ac:dyDescent="0.25">
      <c r="A11386" t="s">
        <v>4015</v>
      </c>
      <c r="B11386">
        <v>43</v>
      </c>
      <c r="C11386" s="54">
        <v>43435</v>
      </c>
      <c r="D11386" s="3" t="str">
        <f>YEAR(Datos_Consumo[[#This Row],[FECHA]])&amp;"-"&amp;MONTH(Datos_Consumo[[#This Row],[FECHA]])</f>
        <v>2018-12</v>
      </c>
    </row>
    <row r="11387" spans="1:4" x14ac:dyDescent="0.25">
      <c r="A11387" t="s">
        <v>4015</v>
      </c>
      <c r="B11387">
        <v>64</v>
      </c>
      <c r="C11387" s="54">
        <v>43466</v>
      </c>
      <c r="D11387" s="3" t="str">
        <f>YEAR(Datos_Consumo[[#This Row],[FECHA]])&amp;"-"&amp;MONTH(Datos_Consumo[[#This Row],[FECHA]])</f>
        <v>2019-1</v>
      </c>
    </row>
    <row r="11388" spans="1:4" x14ac:dyDescent="0.25">
      <c r="A11388" t="s">
        <v>4016</v>
      </c>
      <c r="B11388">
        <v>100</v>
      </c>
      <c r="C11388" s="54">
        <v>43313</v>
      </c>
      <c r="D11388" s="3" t="str">
        <f>YEAR(Datos_Consumo[[#This Row],[FECHA]])&amp;"-"&amp;MONTH(Datos_Consumo[[#This Row],[FECHA]])</f>
        <v>2018-8</v>
      </c>
    </row>
    <row r="11389" spans="1:4" x14ac:dyDescent="0.25">
      <c r="A11389" t="s">
        <v>4016</v>
      </c>
      <c r="B11389">
        <v>30</v>
      </c>
      <c r="C11389" s="54">
        <v>43344</v>
      </c>
      <c r="D11389" s="3" t="str">
        <f>YEAR(Datos_Consumo[[#This Row],[FECHA]])&amp;"-"&amp;MONTH(Datos_Consumo[[#This Row],[FECHA]])</f>
        <v>2018-9</v>
      </c>
    </row>
    <row r="11390" spans="1:4" x14ac:dyDescent="0.25">
      <c r="A11390" t="s">
        <v>4016</v>
      </c>
      <c r="B11390">
        <v>20</v>
      </c>
      <c r="C11390" s="54">
        <v>43374</v>
      </c>
      <c r="D11390" s="3" t="str">
        <f>YEAR(Datos_Consumo[[#This Row],[FECHA]])&amp;"-"&amp;MONTH(Datos_Consumo[[#This Row],[FECHA]])</f>
        <v>2018-10</v>
      </c>
    </row>
    <row r="11391" spans="1:4" x14ac:dyDescent="0.25">
      <c r="A11391" t="s">
        <v>4016</v>
      </c>
      <c r="B11391">
        <v>75</v>
      </c>
      <c r="C11391" s="54">
        <v>43435</v>
      </c>
      <c r="D11391" s="3" t="str">
        <f>YEAR(Datos_Consumo[[#This Row],[FECHA]])&amp;"-"&amp;MONTH(Datos_Consumo[[#This Row],[FECHA]])</f>
        <v>2018-12</v>
      </c>
    </row>
    <row r="11392" spans="1:4" x14ac:dyDescent="0.25">
      <c r="A11392" t="s">
        <v>4016</v>
      </c>
      <c r="B11392">
        <v>40</v>
      </c>
      <c r="C11392" s="54">
        <v>43466</v>
      </c>
      <c r="D11392" s="3" t="str">
        <f>YEAR(Datos_Consumo[[#This Row],[FECHA]])&amp;"-"&amp;MONTH(Datos_Consumo[[#This Row],[FECHA]])</f>
        <v>2019-1</v>
      </c>
    </row>
    <row r="11393" spans="1:4" x14ac:dyDescent="0.25">
      <c r="A11393" t="s">
        <v>1493</v>
      </c>
      <c r="B11393">
        <v>180</v>
      </c>
      <c r="C11393" s="54">
        <v>43313</v>
      </c>
      <c r="D11393" s="3" t="str">
        <f>YEAR(Datos_Consumo[[#This Row],[FECHA]])&amp;"-"&amp;MONTH(Datos_Consumo[[#This Row],[FECHA]])</f>
        <v>2018-8</v>
      </c>
    </row>
    <row r="11394" spans="1:4" x14ac:dyDescent="0.25">
      <c r="A11394" t="s">
        <v>1493</v>
      </c>
      <c r="B11394">
        <v>75</v>
      </c>
      <c r="C11394" s="54">
        <v>43344</v>
      </c>
      <c r="D11394" s="3" t="str">
        <f>YEAR(Datos_Consumo[[#This Row],[FECHA]])&amp;"-"&amp;MONTH(Datos_Consumo[[#This Row],[FECHA]])</f>
        <v>2018-9</v>
      </c>
    </row>
    <row r="11395" spans="1:4" x14ac:dyDescent="0.25">
      <c r="A11395" t="s">
        <v>1493</v>
      </c>
      <c r="B11395">
        <v>134</v>
      </c>
      <c r="C11395" s="54">
        <v>43374</v>
      </c>
      <c r="D11395" s="3" t="str">
        <f>YEAR(Datos_Consumo[[#This Row],[FECHA]])&amp;"-"&amp;MONTH(Datos_Consumo[[#This Row],[FECHA]])</f>
        <v>2018-10</v>
      </c>
    </row>
    <row r="11396" spans="1:4" x14ac:dyDescent="0.25">
      <c r="A11396" t="s">
        <v>1493</v>
      </c>
      <c r="B11396">
        <v>238</v>
      </c>
      <c r="C11396" s="54">
        <v>43405</v>
      </c>
      <c r="D11396" s="3" t="str">
        <f>YEAR(Datos_Consumo[[#This Row],[FECHA]])&amp;"-"&amp;MONTH(Datos_Consumo[[#This Row],[FECHA]])</f>
        <v>2018-11</v>
      </c>
    </row>
    <row r="11397" spans="1:4" x14ac:dyDescent="0.25">
      <c r="A11397" t="s">
        <v>1493</v>
      </c>
      <c r="B11397">
        <v>99</v>
      </c>
      <c r="C11397" s="54">
        <v>43435</v>
      </c>
      <c r="D11397" s="3" t="str">
        <f>YEAR(Datos_Consumo[[#This Row],[FECHA]])&amp;"-"&amp;MONTH(Datos_Consumo[[#This Row],[FECHA]])</f>
        <v>2018-12</v>
      </c>
    </row>
    <row r="11398" spans="1:4" x14ac:dyDescent="0.25">
      <c r="A11398" t="s">
        <v>1493</v>
      </c>
      <c r="B11398">
        <v>75</v>
      </c>
      <c r="C11398" s="54">
        <v>43466</v>
      </c>
      <c r="D11398" s="3" t="str">
        <f>YEAR(Datos_Consumo[[#This Row],[FECHA]])&amp;"-"&amp;MONTH(Datos_Consumo[[#This Row],[FECHA]])</f>
        <v>2019-1</v>
      </c>
    </row>
    <row r="11399" spans="1:4" x14ac:dyDescent="0.25">
      <c r="A11399" t="s">
        <v>1494</v>
      </c>
      <c r="B11399">
        <v>160</v>
      </c>
      <c r="C11399" s="54">
        <v>43313</v>
      </c>
      <c r="D11399" s="3" t="str">
        <f>YEAR(Datos_Consumo[[#This Row],[FECHA]])&amp;"-"&amp;MONTH(Datos_Consumo[[#This Row],[FECHA]])</f>
        <v>2018-8</v>
      </c>
    </row>
    <row r="11400" spans="1:4" x14ac:dyDescent="0.25">
      <c r="A11400" t="s">
        <v>1494</v>
      </c>
      <c r="B11400">
        <v>125</v>
      </c>
      <c r="C11400" s="54">
        <v>43344</v>
      </c>
      <c r="D11400" s="3" t="str">
        <f>YEAR(Datos_Consumo[[#This Row],[FECHA]])&amp;"-"&amp;MONTH(Datos_Consumo[[#This Row],[FECHA]])</f>
        <v>2018-9</v>
      </c>
    </row>
    <row r="11401" spans="1:4" x14ac:dyDescent="0.25">
      <c r="A11401" t="s">
        <v>1494</v>
      </c>
      <c r="B11401">
        <v>130</v>
      </c>
      <c r="C11401" s="54">
        <v>43374</v>
      </c>
      <c r="D11401" s="3" t="str">
        <f>YEAR(Datos_Consumo[[#This Row],[FECHA]])&amp;"-"&amp;MONTH(Datos_Consumo[[#This Row],[FECHA]])</f>
        <v>2018-10</v>
      </c>
    </row>
    <row r="11402" spans="1:4" x14ac:dyDescent="0.25">
      <c r="A11402" t="s">
        <v>1494</v>
      </c>
      <c r="B11402">
        <v>242</v>
      </c>
      <c r="C11402" s="54">
        <v>43405</v>
      </c>
      <c r="D11402" s="3" t="str">
        <f>YEAR(Datos_Consumo[[#This Row],[FECHA]])&amp;"-"&amp;MONTH(Datos_Consumo[[#This Row],[FECHA]])</f>
        <v>2018-11</v>
      </c>
    </row>
    <row r="11403" spans="1:4" x14ac:dyDescent="0.25">
      <c r="A11403" t="s">
        <v>1494</v>
      </c>
      <c r="B11403">
        <v>101</v>
      </c>
      <c r="C11403" s="54">
        <v>43435</v>
      </c>
      <c r="D11403" s="3" t="str">
        <f>YEAR(Datos_Consumo[[#This Row],[FECHA]])&amp;"-"&amp;MONTH(Datos_Consumo[[#This Row],[FECHA]])</f>
        <v>2018-12</v>
      </c>
    </row>
    <row r="11404" spans="1:4" x14ac:dyDescent="0.25">
      <c r="A11404" t="s">
        <v>1494</v>
      </c>
      <c r="B11404">
        <v>75</v>
      </c>
      <c r="C11404" s="54">
        <v>43466</v>
      </c>
      <c r="D11404" s="3" t="str">
        <f>YEAR(Datos_Consumo[[#This Row],[FECHA]])&amp;"-"&amp;MONTH(Datos_Consumo[[#This Row],[FECHA]])</f>
        <v>2019-1</v>
      </c>
    </row>
    <row r="11405" spans="1:4" x14ac:dyDescent="0.25">
      <c r="A11405" t="s">
        <v>4017</v>
      </c>
      <c r="B11405">
        <v>209</v>
      </c>
      <c r="C11405" s="54">
        <v>43313</v>
      </c>
      <c r="D11405" s="3" t="str">
        <f>YEAR(Datos_Consumo[[#This Row],[FECHA]])&amp;"-"&amp;MONTH(Datos_Consumo[[#This Row],[FECHA]])</f>
        <v>2018-8</v>
      </c>
    </row>
    <row r="11406" spans="1:4" x14ac:dyDescent="0.25">
      <c r="A11406" t="s">
        <v>4017</v>
      </c>
      <c r="B11406">
        <v>185</v>
      </c>
      <c r="C11406" s="54">
        <v>43344</v>
      </c>
      <c r="D11406" s="3" t="str">
        <f>YEAR(Datos_Consumo[[#This Row],[FECHA]])&amp;"-"&amp;MONTH(Datos_Consumo[[#This Row],[FECHA]])</f>
        <v>2018-9</v>
      </c>
    </row>
    <row r="11407" spans="1:4" x14ac:dyDescent="0.25">
      <c r="A11407" t="s">
        <v>4017</v>
      </c>
      <c r="B11407">
        <v>133</v>
      </c>
      <c r="C11407" s="54">
        <v>43374</v>
      </c>
      <c r="D11407" s="3" t="str">
        <f>YEAR(Datos_Consumo[[#This Row],[FECHA]])&amp;"-"&amp;MONTH(Datos_Consumo[[#This Row],[FECHA]])</f>
        <v>2018-10</v>
      </c>
    </row>
    <row r="11408" spans="1:4" x14ac:dyDescent="0.25">
      <c r="A11408" t="s">
        <v>4017</v>
      </c>
      <c r="B11408">
        <v>710</v>
      </c>
      <c r="C11408" s="54">
        <v>43405</v>
      </c>
      <c r="D11408" s="3" t="str">
        <f>YEAR(Datos_Consumo[[#This Row],[FECHA]])&amp;"-"&amp;MONTH(Datos_Consumo[[#This Row],[FECHA]])</f>
        <v>2018-11</v>
      </c>
    </row>
    <row r="11409" spans="1:4" x14ac:dyDescent="0.25">
      <c r="A11409" t="s">
        <v>4017</v>
      </c>
      <c r="B11409">
        <v>92</v>
      </c>
      <c r="C11409" s="54">
        <v>43435</v>
      </c>
      <c r="D11409" s="3" t="str">
        <f>YEAR(Datos_Consumo[[#This Row],[FECHA]])&amp;"-"&amp;MONTH(Datos_Consumo[[#This Row],[FECHA]])</f>
        <v>2018-12</v>
      </c>
    </row>
    <row r="11410" spans="1:4" x14ac:dyDescent="0.25">
      <c r="A11410" t="s">
        <v>4017</v>
      </c>
      <c r="B11410">
        <v>10</v>
      </c>
      <c r="C11410" s="54">
        <v>43466</v>
      </c>
      <c r="D11410" s="3" t="str">
        <f>YEAR(Datos_Consumo[[#This Row],[FECHA]])&amp;"-"&amp;MONTH(Datos_Consumo[[#This Row],[FECHA]])</f>
        <v>2019-1</v>
      </c>
    </row>
    <row r="11411" spans="1:4" x14ac:dyDescent="0.25">
      <c r="A11411" t="s">
        <v>4018</v>
      </c>
      <c r="B11411">
        <v>61</v>
      </c>
      <c r="C11411" s="54">
        <v>43313</v>
      </c>
      <c r="D11411" s="3" t="str">
        <f>YEAR(Datos_Consumo[[#This Row],[FECHA]])&amp;"-"&amp;MONTH(Datos_Consumo[[#This Row],[FECHA]])</f>
        <v>2018-8</v>
      </c>
    </row>
    <row r="11412" spans="1:4" x14ac:dyDescent="0.25">
      <c r="A11412" t="s">
        <v>4018</v>
      </c>
      <c r="B11412">
        <v>45</v>
      </c>
      <c r="C11412" s="54">
        <v>43344</v>
      </c>
      <c r="D11412" s="3" t="str">
        <f>YEAR(Datos_Consumo[[#This Row],[FECHA]])&amp;"-"&amp;MONTH(Datos_Consumo[[#This Row],[FECHA]])</f>
        <v>2018-9</v>
      </c>
    </row>
    <row r="11413" spans="1:4" x14ac:dyDescent="0.25">
      <c r="A11413" t="s">
        <v>4018</v>
      </c>
      <c r="B11413">
        <v>31</v>
      </c>
      <c r="C11413" s="54">
        <v>43374</v>
      </c>
      <c r="D11413" s="3" t="str">
        <f>YEAR(Datos_Consumo[[#This Row],[FECHA]])&amp;"-"&amp;MONTH(Datos_Consumo[[#This Row],[FECHA]])</f>
        <v>2018-10</v>
      </c>
    </row>
    <row r="11414" spans="1:4" x14ac:dyDescent="0.25">
      <c r="A11414" t="s">
        <v>4018</v>
      </c>
      <c r="B11414">
        <v>30</v>
      </c>
      <c r="C11414" s="54">
        <v>43405</v>
      </c>
      <c r="D11414" s="3" t="str">
        <f>YEAR(Datos_Consumo[[#This Row],[FECHA]])&amp;"-"&amp;MONTH(Datos_Consumo[[#This Row],[FECHA]])</f>
        <v>2018-11</v>
      </c>
    </row>
    <row r="11415" spans="1:4" x14ac:dyDescent="0.25">
      <c r="A11415" t="s">
        <v>4018</v>
      </c>
      <c r="B11415">
        <v>10</v>
      </c>
      <c r="C11415" s="54">
        <v>43435</v>
      </c>
      <c r="D11415" s="3" t="str">
        <f>YEAR(Datos_Consumo[[#This Row],[FECHA]])&amp;"-"&amp;MONTH(Datos_Consumo[[#This Row],[FECHA]])</f>
        <v>2018-12</v>
      </c>
    </row>
    <row r="11416" spans="1:4" x14ac:dyDescent="0.25">
      <c r="A11416" t="s">
        <v>4018</v>
      </c>
      <c r="B11416">
        <v>33</v>
      </c>
      <c r="C11416" s="54">
        <v>43466</v>
      </c>
      <c r="D11416" s="3" t="str">
        <f>YEAR(Datos_Consumo[[#This Row],[FECHA]])&amp;"-"&amp;MONTH(Datos_Consumo[[#This Row],[FECHA]])</f>
        <v>2019-1</v>
      </c>
    </row>
    <row r="11417" spans="1:4" x14ac:dyDescent="0.25">
      <c r="A11417" t="s">
        <v>4019</v>
      </c>
      <c r="B11417">
        <v>70</v>
      </c>
      <c r="C11417" s="54">
        <v>43313</v>
      </c>
      <c r="D11417" s="3" t="str">
        <f>YEAR(Datos_Consumo[[#This Row],[FECHA]])&amp;"-"&amp;MONTH(Datos_Consumo[[#This Row],[FECHA]])</f>
        <v>2018-8</v>
      </c>
    </row>
    <row r="11418" spans="1:4" x14ac:dyDescent="0.25">
      <c r="A11418" t="s">
        <v>4019</v>
      </c>
      <c r="B11418">
        <v>95</v>
      </c>
      <c r="C11418" s="54">
        <v>43344</v>
      </c>
      <c r="D11418" s="3" t="str">
        <f>YEAR(Datos_Consumo[[#This Row],[FECHA]])&amp;"-"&amp;MONTH(Datos_Consumo[[#This Row],[FECHA]])</f>
        <v>2018-9</v>
      </c>
    </row>
    <row r="11419" spans="1:4" x14ac:dyDescent="0.25">
      <c r="A11419" t="s">
        <v>4019</v>
      </c>
      <c r="B11419">
        <v>235</v>
      </c>
      <c r="C11419" s="54">
        <v>43374</v>
      </c>
      <c r="D11419" s="3" t="str">
        <f>YEAR(Datos_Consumo[[#This Row],[FECHA]])&amp;"-"&amp;MONTH(Datos_Consumo[[#This Row],[FECHA]])</f>
        <v>2018-10</v>
      </c>
    </row>
    <row r="11420" spans="1:4" x14ac:dyDescent="0.25">
      <c r="A11420" t="s">
        <v>4019</v>
      </c>
      <c r="B11420">
        <v>106</v>
      </c>
      <c r="C11420" s="54">
        <v>43405</v>
      </c>
      <c r="D11420" s="3" t="str">
        <f>YEAR(Datos_Consumo[[#This Row],[FECHA]])&amp;"-"&amp;MONTH(Datos_Consumo[[#This Row],[FECHA]])</f>
        <v>2018-11</v>
      </c>
    </row>
    <row r="11421" spans="1:4" x14ac:dyDescent="0.25">
      <c r="A11421" t="s">
        <v>4019</v>
      </c>
      <c r="B11421">
        <v>33</v>
      </c>
      <c r="C11421" s="54">
        <v>43435</v>
      </c>
      <c r="D11421" s="3" t="str">
        <f>YEAR(Datos_Consumo[[#This Row],[FECHA]])&amp;"-"&amp;MONTH(Datos_Consumo[[#This Row],[FECHA]])</f>
        <v>2018-12</v>
      </c>
    </row>
    <row r="11422" spans="1:4" x14ac:dyDescent="0.25">
      <c r="A11422" t="s">
        <v>4019</v>
      </c>
      <c r="B11422">
        <v>45</v>
      </c>
      <c r="C11422" s="54">
        <v>43466</v>
      </c>
      <c r="D11422" s="3" t="str">
        <f>YEAR(Datos_Consumo[[#This Row],[FECHA]])&amp;"-"&amp;MONTH(Datos_Consumo[[#This Row],[FECHA]])</f>
        <v>2019-1</v>
      </c>
    </row>
    <row r="11423" spans="1:4" x14ac:dyDescent="0.25">
      <c r="A11423" t="s">
        <v>1495</v>
      </c>
      <c r="B11423">
        <v>26</v>
      </c>
      <c r="C11423" s="54">
        <v>43313</v>
      </c>
      <c r="D11423" s="3" t="str">
        <f>YEAR(Datos_Consumo[[#This Row],[FECHA]])&amp;"-"&amp;MONTH(Datos_Consumo[[#This Row],[FECHA]])</f>
        <v>2018-8</v>
      </c>
    </row>
    <row r="11424" spans="1:4" x14ac:dyDescent="0.25">
      <c r="A11424" t="s">
        <v>1495</v>
      </c>
      <c r="B11424">
        <v>33</v>
      </c>
      <c r="C11424" s="54">
        <v>43344</v>
      </c>
      <c r="D11424" s="3" t="str">
        <f>YEAR(Datos_Consumo[[#This Row],[FECHA]])&amp;"-"&amp;MONTH(Datos_Consumo[[#This Row],[FECHA]])</f>
        <v>2018-9</v>
      </c>
    </row>
    <row r="11425" spans="1:4" x14ac:dyDescent="0.25">
      <c r="A11425" t="s">
        <v>1495</v>
      </c>
      <c r="B11425">
        <v>155</v>
      </c>
      <c r="C11425" s="54">
        <v>43374</v>
      </c>
      <c r="D11425" s="3" t="str">
        <f>YEAR(Datos_Consumo[[#This Row],[FECHA]])&amp;"-"&amp;MONTH(Datos_Consumo[[#This Row],[FECHA]])</f>
        <v>2018-10</v>
      </c>
    </row>
    <row r="11426" spans="1:4" x14ac:dyDescent="0.25">
      <c r="A11426" t="s">
        <v>1495</v>
      </c>
      <c r="B11426">
        <v>55</v>
      </c>
      <c r="C11426" s="54">
        <v>43405</v>
      </c>
      <c r="D11426" s="3" t="str">
        <f>YEAR(Datos_Consumo[[#This Row],[FECHA]])&amp;"-"&amp;MONTH(Datos_Consumo[[#This Row],[FECHA]])</f>
        <v>2018-11</v>
      </c>
    </row>
    <row r="11427" spans="1:4" x14ac:dyDescent="0.25">
      <c r="A11427" t="s">
        <v>1495</v>
      </c>
      <c r="B11427">
        <v>31</v>
      </c>
      <c r="C11427" s="54">
        <v>43435</v>
      </c>
      <c r="D11427" s="3" t="str">
        <f>YEAR(Datos_Consumo[[#This Row],[FECHA]])&amp;"-"&amp;MONTH(Datos_Consumo[[#This Row],[FECHA]])</f>
        <v>2018-12</v>
      </c>
    </row>
    <row r="11428" spans="1:4" x14ac:dyDescent="0.25">
      <c r="A11428" t="s">
        <v>4020</v>
      </c>
      <c r="B11428">
        <v>23</v>
      </c>
      <c r="C11428" s="54">
        <v>43313</v>
      </c>
      <c r="D11428" s="3" t="str">
        <f>YEAR(Datos_Consumo[[#This Row],[FECHA]])&amp;"-"&amp;MONTH(Datos_Consumo[[#This Row],[FECHA]])</f>
        <v>2018-8</v>
      </c>
    </row>
    <row r="11429" spans="1:4" x14ac:dyDescent="0.25">
      <c r="A11429" t="s">
        <v>4020</v>
      </c>
      <c r="B11429">
        <v>23</v>
      </c>
      <c r="C11429" s="54">
        <v>43344</v>
      </c>
      <c r="D11429" s="3" t="str">
        <f>YEAR(Datos_Consumo[[#This Row],[FECHA]])&amp;"-"&amp;MONTH(Datos_Consumo[[#This Row],[FECHA]])</f>
        <v>2018-9</v>
      </c>
    </row>
    <row r="11430" spans="1:4" x14ac:dyDescent="0.25">
      <c r="A11430" t="s">
        <v>4020</v>
      </c>
      <c r="B11430">
        <v>138</v>
      </c>
      <c r="C11430" s="54">
        <v>43374</v>
      </c>
      <c r="D11430" s="3" t="str">
        <f>YEAR(Datos_Consumo[[#This Row],[FECHA]])&amp;"-"&amp;MONTH(Datos_Consumo[[#This Row],[FECHA]])</f>
        <v>2018-10</v>
      </c>
    </row>
    <row r="11431" spans="1:4" x14ac:dyDescent="0.25">
      <c r="A11431" t="s">
        <v>4020</v>
      </c>
      <c r="B11431">
        <v>31</v>
      </c>
      <c r="C11431" s="54">
        <v>43405</v>
      </c>
      <c r="D11431" s="3" t="str">
        <f>YEAR(Datos_Consumo[[#This Row],[FECHA]])&amp;"-"&amp;MONTH(Datos_Consumo[[#This Row],[FECHA]])</f>
        <v>2018-11</v>
      </c>
    </row>
    <row r="11432" spans="1:4" x14ac:dyDescent="0.25">
      <c r="A11432" t="s">
        <v>4020</v>
      </c>
      <c r="B11432">
        <v>27</v>
      </c>
      <c r="C11432" s="54">
        <v>43435</v>
      </c>
      <c r="D11432" s="3" t="str">
        <f>YEAR(Datos_Consumo[[#This Row],[FECHA]])&amp;"-"&amp;MONTH(Datos_Consumo[[#This Row],[FECHA]])</f>
        <v>2018-12</v>
      </c>
    </row>
    <row r="11433" spans="1:4" x14ac:dyDescent="0.25">
      <c r="A11433" t="s">
        <v>4020</v>
      </c>
      <c r="B11433">
        <v>10</v>
      </c>
      <c r="C11433" s="54">
        <v>43466</v>
      </c>
      <c r="D11433" s="3" t="str">
        <f>YEAR(Datos_Consumo[[#This Row],[FECHA]])&amp;"-"&amp;MONTH(Datos_Consumo[[#This Row],[FECHA]])</f>
        <v>2019-1</v>
      </c>
    </row>
    <row r="11434" spans="1:4" x14ac:dyDescent="0.25">
      <c r="A11434" t="s">
        <v>4021</v>
      </c>
      <c r="B11434">
        <v>10</v>
      </c>
      <c r="C11434" s="54">
        <v>43313</v>
      </c>
      <c r="D11434" s="3" t="str">
        <f>YEAR(Datos_Consumo[[#This Row],[FECHA]])&amp;"-"&amp;MONTH(Datos_Consumo[[#This Row],[FECHA]])</f>
        <v>2018-8</v>
      </c>
    </row>
    <row r="11435" spans="1:4" x14ac:dyDescent="0.25">
      <c r="A11435" t="s">
        <v>4021</v>
      </c>
      <c r="B11435">
        <v>13</v>
      </c>
      <c r="C11435" s="54">
        <v>43344</v>
      </c>
      <c r="D11435" s="3" t="str">
        <f>YEAR(Datos_Consumo[[#This Row],[FECHA]])&amp;"-"&amp;MONTH(Datos_Consumo[[#This Row],[FECHA]])</f>
        <v>2018-9</v>
      </c>
    </row>
    <row r="11436" spans="1:4" x14ac:dyDescent="0.25">
      <c r="A11436" t="s">
        <v>4021</v>
      </c>
      <c r="B11436">
        <v>28</v>
      </c>
      <c r="C11436" s="54">
        <v>43374</v>
      </c>
      <c r="D11436" s="3" t="str">
        <f>YEAR(Datos_Consumo[[#This Row],[FECHA]])&amp;"-"&amp;MONTH(Datos_Consumo[[#This Row],[FECHA]])</f>
        <v>2018-10</v>
      </c>
    </row>
    <row r="11437" spans="1:4" x14ac:dyDescent="0.25">
      <c r="A11437" t="s">
        <v>4021</v>
      </c>
      <c r="B11437">
        <v>15</v>
      </c>
      <c r="C11437" s="54">
        <v>43405</v>
      </c>
      <c r="D11437" s="3" t="str">
        <f>YEAR(Datos_Consumo[[#This Row],[FECHA]])&amp;"-"&amp;MONTH(Datos_Consumo[[#This Row],[FECHA]])</f>
        <v>2018-11</v>
      </c>
    </row>
    <row r="11438" spans="1:4" x14ac:dyDescent="0.25">
      <c r="A11438" t="s">
        <v>4021</v>
      </c>
      <c r="B11438">
        <v>11</v>
      </c>
      <c r="C11438" s="54">
        <v>43435</v>
      </c>
      <c r="D11438" s="3" t="str">
        <f>YEAR(Datos_Consumo[[#This Row],[FECHA]])&amp;"-"&amp;MONTH(Datos_Consumo[[#This Row],[FECHA]])</f>
        <v>2018-12</v>
      </c>
    </row>
    <row r="11439" spans="1:4" x14ac:dyDescent="0.25">
      <c r="A11439" t="s">
        <v>4022</v>
      </c>
      <c r="B11439">
        <v>21</v>
      </c>
      <c r="C11439" s="54">
        <v>43435</v>
      </c>
      <c r="D11439" s="3" t="str">
        <f>YEAR(Datos_Consumo[[#This Row],[FECHA]])&amp;"-"&amp;MONTH(Datos_Consumo[[#This Row],[FECHA]])</f>
        <v>2018-12</v>
      </c>
    </row>
    <row r="11440" spans="1:4" x14ac:dyDescent="0.25">
      <c r="A11440" t="s">
        <v>4023</v>
      </c>
      <c r="B11440">
        <v>60</v>
      </c>
      <c r="C11440" s="54">
        <v>43435</v>
      </c>
      <c r="D11440" s="3" t="str">
        <f>YEAR(Datos_Consumo[[#This Row],[FECHA]])&amp;"-"&amp;MONTH(Datos_Consumo[[#This Row],[FECHA]])</f>
        <v>2018-12</v>
      </c>
    </row>
    <row r="11441" spans="1:4" x14ac:dyDescent="0.25">
      <c r="A11441" t="s">
        <v>1496</v>
      </c>
      <c r="B11441">
        <v>760</v>
      </c>
      <c r="C11441" s="54">
        <v>43313</v>
      </c>
      <c r="D11441" s="3" t="str">
        <f>YEAR(Datos_Consumo[[#This Row],[FECHA]])&amp;"-"&amp;MONTH(Datos_Consumo[[#This Row],[FECHA]])</f>
        <v>2018-8</v>
      </c>
    </row>
    <row r="11442" spans="1:4" x14ac:dyDescent="0.25">
      <c r="A11442" t="s">
        <v>1496</v>
      </c>
      <c r="B11442">
        <v>360</v>
      </c>
      <c r="C11442" s="54">
        <v>43344</v>
      </c>
      <c r="D11442" s="3" t="str">
        <f>YEAR(Datos_Consumo[[#This Row],[FECHA]])&amp;"-"&amp;MONTH(Datos_Consumo[[#This Row],[FECHA]])</f>
        <v>2018-9</v>
      </c>
    </row>
    <row r="11443" spans="1:4" x14ac:dyDescent="0.25">
      <c r="A11443" t="s">
        <v>1496</v>
      </c>
      <c r="B11443">
        <v>1060</v>
      </c>
      <c r="C11443" s="54">
        <v>43374</v>
      </c>
      <c r="D11443" s="3" t="str">
        <f>YEAR(Datos_Consumo[[#This Row],[FECHA]])&amp;"-"&amp;MONTH(Datos_Consumo[[#This Row],[FECHA]])</f>
        <v>2018-10</v>
      </c>
    </row>
    <row r="11444" spans="1:4" x14ac:dyDescent="0.25">
      <c r="A11444" t="s">
        <v>1496</v>
      </c>
      <c r="B11444">
        <v>1300</v>
      </c>
      <c r="C11444" s="54">
        <v>43405</v>
      </c>
      <c r="D11444" s="3" t="str">
        <f>YEAR(Datos_Consumo[[#This Row],[FECHA]])&amp;"-"&amp;MONTH(Datos_Consumo[[#This Row],[FECHA]])</f>
        <v>2018-11</v>
      </c>
    </row>
    <row r="11445" spans="1:4" x14ac:dyDescent="0.25">
      <c r="A11445" t="s">
        <v>1496</v>
      </c>
      <c r="B11445">
        <v>530</v>
      </c>
      <c r="C11445" s="54">
        <v>43435</v>
      </c>
      <c r="D11445" s="3" t="str">
        <f>YEAR(Datos_Consumo[[#This Row],[FECHA]])&amp;"-"&amp;MONTH(Datos_Consumo[[#This Row],[FECHA]])</f>
        <v>2018-12</v>
      </c>
    </row>
    <row r="11446" spans="1:4" x14ac:dyDescent="0.25">
      <c r="A11446" t="s">
        <v>1496</v>
      </c>
      <c r="B11446">
        <v>260</v>
      </c>
      <c r="C11446" s="54">
        <v>43466</v>
      </c>
      <c r="D11446" s="3" t="str">
        <f>YEAR(Datos_Consumo[[#This Row],[FECHA]])&amp;"-"&amp;MONTH(Datos_Consumo[[#This Row],[FECHA]])</f>
        <v>2019-1</v>
      </c>
    </row>
    <row r="11447" spans="1:4" x14ac:dyDescent="0.25">
      <c r="A11447" t="s">
        <v>4024</v>
      </c>
      <c r="B11447">
        <v>32</v>
      </c>
      <c r="C11447" s="54">
        <v>43313</v>
      </c>
      <c r="D11447" s="3" t="str">
        <f>YEAR(Datos_Consumo[[#This Row],[FECHA]])&amp;"-"&amp;MONTH(Datos_Consumo[[#This Row],[FECHA]])</f>
        <v>2018-8</v>
      </c>
    </row>
    <row r="11448" spans="1:4" x14ac:dyDescent="0.25">
      <c r="A11448" t="s">
        <v>4024</v>
      </c>
      <c r="B11448">
        <v>90</v>
      </c>
      <c r="C11448" s="54">
        <v>43344</v>
      </c>
      <c r="D11448" s="3" t="str">
        <f>YEAR(Datos_Consumo[[#This Row],[FECHA]])&amp;"-"&amp;MONTH(Datos_Consumo[[#This Row],[FECHA]])</f>
        <v>2018-9</v>
      </c>
    </row>
    <row r="11449" spans="1:4" x14ac:dyDescent="0.25">
      <c r="A11449" t="s">
        <v>4025</v>
      </c>
      <c r="B11449">
        <v>384</v>
      </c>
      <c r="C11449" s="54">
        <v>43313</v>
      </c>
      <c r="D11449" s="3" t="str">
        <f>YEAR(Datos_Consumo[[#This Row],[FECHA]])&amp;"-"&amp;MONTH(Datos_Consumo[[#This Row],[FECHA]])</f>
        <v>2018-8</v>
      </c>
    </row>
    <row r="11450" spans="1:4" x14ac:dyDescent="0.25">
      <c r="A11450" t="s">
        <v>4025</v>
      </c>
      <c r="B11450">
        <v>508</v>
      </c>
      <c r="C11450" s="54">
        <v>43344</v>
      </c>
      <c r="D11450" s="3" t="str">
        <f>YEAR(Datos_Consumo[[#This Row],[FECHA]])&amp;"-"&amp;MONTH(Datos_Consumo[[#This Row],[FECHA]])</f>
        <v>2018-9</v>
      </c>
    </row>
    <row r="11451" spans="1:4" x14ac:dyDescent="0.25">
      <c r="A11451" t="s">
        <v>4025</v>
      </c>
      <c r="B11451">
        <v>537</v>
      </c>
      <c r="C11451" s="54">
        <v>43374</v>
      </c>
      <c r="D11451" s="3" t="str">
        <f>YEAR(Datos_Consumo[[#This Row],[FECHA]])&amp;"-"&amp;MONTH(Datos_Consumo[[#This Row],[FECHA]])</f>
        <v>2018-10</v>
      </c>
    </row>
    <row r="11452" spans="1:4" x14ac:dyDescent="0.25">
      <c r="A11452" t="s">
        <v>4025</v>
      </c>
      <c r="B11452">
        <v>419</v>
      </c>
      <c r="C11452" s="54">
        <v>43405</v>
      </c>
      <c r="D11452" s="3" t="str">
        <f>YEAR(Datos_Consumo[[#This Row],[FECHA]])&amp;"-"&amp;MONTH(Datos_Consumo[[#This Row],[FECHA]])</f>
        <v>2018-11</v>
      </c>
    </row>
    <row r="11453" spans="1:4" x14ac:dyDescent="0.25">
      <c r="A11453" t="s">
        <v>4025</v>
      </c>
      <c r="B11453">
        <v>42</v>
      </c>
      <c r="C11453" s="54">
        <v>43435</v>
      </c>
      <c r="D11453" s="3" t="str">
        <f>YEAR(Datos_Consumo[[#This Row],[FECHA]])&amp;"-"&amp;MONTH(Datos_Consumo[[#This Row],[FECHA]])</f>
        <v>2018-12</v>
      </c>
    </row>
    <row r="11454" spans="1:4" x14ac:dyDescent="0.25">
      <c r="A11454" t="s">
        <v>1497</v>
      </c>
      <c r="B11454">
        <v>6</v>
      </c>
      <c r="C11454" s="54">
        <v>43313</v>
      </c>
      <c r="D11454" s="3" t="str">
        <f>YEAR(Datos_Consumo[[#This Row],[FECHA]])&amp;"-"&amp;MONTH(Datos_Consumo[[#This Row],[FECHA]])</f>
        <v>2018-8</v>
      </c>
    </row>
    <row r="11455" spans="1:4" x14ac:dyDescent="0.25">
      <c r="A11455" t="s">
        <v>1497</v>
      </c>
      <c r="B11455">
        <v>9</v>
      </c>
      <c r="C11455" s="54">
        <v>43344</v>
      </c>
      <c r="D11455" s="3" t="str">
        <f>YEAR(Datos_Consumo[[#This Row],[FECHA]])&amp;"-"&amp;MONTH(Datos_Consumo[[#This Row],[FECHA]])</f>
        <v>2018-9</v>
      </c>
    </row>
    <row r="11456" spans="1:4" x14ac:dyDescent="0.25">
      <c r="A11456" t="s">
        <v>1497</v>
      </c>
      <c r="B11456">
        <v>45</v>
      </c>
      <c r="C11456" s="54">
        <v>43374</v>
      </c>
      <c r="D11456" s="3" t="str">
        <f>YEAR(Datos_Consumo[[#This Row],[FECHA]])&amp;"-"&amp;MONTH(Datos_Consumo[[#This Row],[FECHA]])</f>
        <v>2018-10</v>
      </c>
    </row>
    <row r="11457" spans="1:4" x14ac:dyDescent="0.25">
      <c r="A11457" t="s">
        <v>1497</v>
      </c>
      <c r="B11457">
        <v>73</v>
      </c>
      <c r="C11457" s="54">
        <v>43405</v>
      </c>
      <c r="D11457" s="3" t="str">
        <f>YEAR(Datos_Consumo[[#This Row],[FECHA]])&amp;"-"&amp;MONTH(Datos_Consumo[[#This Row],[FECHA]])</f>
        <v>2018-11</v>
      </c>
    </row>
    <row r="11458" spans="1:4" x14ac:dyDescent="0.25">
      <c r="A11458" t="s">
        <v>1497</v>
      </c>
      <c r="B11458">
        <v>5</v>
      </c>
      <c r="C11458" s="54">
        <v>43435</v>
      </c>
      <c r="D11458" s="3" t="str">
        <f>YEAR(Datos_Consumo[[#This Row],[FECHA]])&amp;"-"&amp;MONTH(Datos_Consumo[[#This Row],[FECHA]])</f>
        <v>2018-12</v>
      </c>
    </row>
    <row r="11459" spans="1:4" x14ac:dyDescent="0.25">
      <c r="A11459" t="s">
        <v>1497</v>
      </c>
      <c r="B11459">
        <v>28</v>
      </c>
      <c r="C11459" s="54">
        <v>43466</v>
      </c>
      <c r="D11459" s="3" t="str">
        <f>YEAR(Datos_Consumo[[#This Row],[FECHA]])&amp;"-"&amp;MONTH(Datos_Consumo[[#This Row],[FECHA]])</f>
        <v>2019-1</v>
      </c>
    </row>
    <row r="11460" spans="1:4" x14ac:dyDescent="0.25">
      <c r="A11460" t="s">
        <v>4026</v>
      </c>
      <c r="B11460">
        <v>96</v>
      </c>
      <c r="C11460" s="54">
        <v>43313</v>
      </c>
      <c r="D11460" s="3" t="str">
        <f>YEAR(Datos_Consumo[[#This Row],[FECHA]])&amp;"-"&amp;MONTH(Datos_Consumo[[#This Row],[FECHA]])</f>
        <v>2018-8</v>
      </c>
    </row>
    <row r="11461" spans="1:4" x14ac:dyDescent="0.25">
      <c r="A11461" t="s">
        <v>4026</v>
      </c>
      <c r="B11461">
        <v>73</v>
      </c>
      <c r="C11461" s="54">
        <v>43344</v>
      </c>
      <c r="D11461" s="3" t="str">
        <f>YEAR(Datos_Consumo[[#This Row],[FECHA]])&amp;"-"&amp;MONTH(Datos_Consumo[[#This Row],[FECHA]])</f>
        <v>2018-9</v>
      </c>
    </row>
    <row r="11462" spans="1:4" x14ac:dyDescent="0.25">
      <c r="A11462" t="s">
        <v>4026</v>
      </c>
      <c r="B11462">
        <v>26</v>
      </c>
      <c r="C11462" s="54">
        <v>43374</v>
      </c>
      <c r="D11462" s="3" t="str">
        <f>YEAR(Datos_Consumo[[#This Row],[FECHA]])&amp;"-"&amp;MONTH(Datos_Consumo[[#This Row],[FECHA]])</f>
        <v>2018-10</v>
      </c>
    </row>
    <row r="11463" spans="1:4" x14ac:dyDescent="0.25">
      <c r="A11463" t="s">
        <v>1498</v>
      </c>
      <c r="B11463">
        <v>292</v>
      </c>
      <c r="C11463" s="54">
        <v>43313</v>
      </c>
      <c r="D11463" s="3" t="str">
        <f>YEAR(Datos_Consumo[[#This Row],[FECHA]])&amp;"-"&amp;MONTH(Datos_Consumo[[#This Row],[FECHA]])</f>
        <v>2018-8</v>
      </c>
    </row>
    <row r="11464" spans="1:4" x14ac:dyDescent="0.25">
      <c r="A11464" t="s">
        <v>1498</v>
      </c>
      <c r="B11464">
        <v>112</v>
      </c>
      <c r="C11464" s="54">
        <v>43344</v>
      </c>
      <c r="D11464" s="3" t="str">
        <f>YEAR(Datos_Consumo[[#This Row],[FECHA]])&amp;"-"&amp;MONTH(Datos_Consumo[[#This Row],[FECHA]])</f>
        <v>2018-9</v>
      </c>
    </row>
    <row r="11465" spans="1:4" x14ac:dyDescent="0.25">
      <c r="A11465" t="s">
        <v>1498</v>
      </c>
      <c r="B11465">
        <v>105</v>
      </c>
      <c r="C11465" s="54">
        <v>43374</v>
      </c>
      <c r="D11465" s="3" t="str">
        <f>YEAR(Datos_Consumo[[#This Row],[FECHA]])&amp;"-"&amp;MONTH(Datos_Consumo[[#This Row],[FECHA]])</f>
        <v>2018-10</v>
      </c>
    </row>
    <row r="11466" spans="1:4" x14ac:dyDescent="0.25">
      <c r="A11466" t="s">
        <v>1498</v>
      </c>
      <c r="B11466">
        <v>253</v>
      </c>
      <c r="C11466" s="54">
        <v>43405</v>
      </c>
      <c r="D11466" s="3" t="str">
        <f>YEAR(Datos_Consumo[[#This Row],[FECHA]])&amp;"-"&amp;MONTH(Datos_Consumo[[#This Row],[FECHA]])</f>
        <v>2018-11</v>
      </c>
    </row>
    <row r="11467" spans="1:4" x14ac:dyDescent="0.25">
      <c r="A11467" t="s">
        <v>1498</v>
      </c>
      <c r="B11467">
        <v>174</v>
      </c>
      <c r="C11467" s="54">
        <v>43435</v>
      </c>
      <c r="D11467" s="3" t="str">
        <f>YEAR(Datos_Consumo[[#This Row],[FECHA]])&amp;"-"&amp;MONTH(Datos_Consumo[[#This Row],[FECHA]])</f>
        <v>2018-12</v>
      </c>
    </row>
    <row r="11468" spans="1:4" x14ac:dyDescent="0.25">
      <c r="A11468" t="s">
        <v>1498</v>
      </c>
      <c r="B11468">
        <v>195</v>
      </c>
      <c r="C11468" s="54">
        <v>43466</v>
      </c>
      <c r="D11468" s="3" t="str">
        <f>YEAR(Datos_Consumo[[#This Row],[FECHA]])&amp;"-"&amp;MONTH(Datos_Consumo[[#This Row],[FECHA]])</f>
        <v>2019-1</v>
      </c>
    </row>
    <row r="11469" spans="1:4" x14ac:dyDescent="0.25">
      <c r="A11469" t="s">
        <v>4027</v>
      </c>
      <c r="B11469">
        <v>35</v>
      </c>
      <c r="C11469" s="54">
        <v>43313</v>
      </c>
      <c r="D11469" s="3" t="str">
        <f>YEAR(Datos_Consumo[[#This Row],[FECHA]])&amp;"-"&amp;MONTH(Datos_Consumo[[#This Row],[FECHA]])</f>
        <v>2018-8</v>
      </c>
    </row>
    <row r="11470" spans="1:4" x14ac:dyDescent="0.25">
      <c r="A11470" t="s">
        <v>4027</v>
      </c>
      <c r="B11470">
        <v>45</v>
      </c>
      <c r="C11470" s="54">
        <v>43344</v>
      </c>
      <c r="D11470" s="3" t="str">
        <f>YEAR(Datos_Consumo[[#This Row],[FECHA]])&amp;"-"&amp;MONTH(Datos_Consumo[[#This Row],[FECHA]])</f>
        <v>2018-9</v>
      </c>
    </row>
    <row r="11471" spans="1:4" x14ac:dyDescent="0.25">
      <c r="A11471" t="s">
        <v>4027</v>
      </c>
      <c r="B11471">
        <v>55</v>
      </c>
      <c r="C11471" s="54">
        <v>43374</v>
      </c>
      <c r="D11471" s="3" t="str">
        <f>YEAR(Datos_Consumo[[#This Row],[FECHA]])&amp;"-"&amp;MONTH(Datos_Consumo[[#This Row],[FECHA]])</f>
        <v>2018-10</v>
      </c>
    </row>
    <row r="11472" spans="1:4" x14ac:dyDescent="0.25">
      <c r="A11472" t="s">
        <v>4027</v>
      </c>
      <c r="B11472">
        <v>140</v>
      </c>
      <c r="C11472" s="54">
        <v>43405</v>
      </c>
      <c r="D11472" s="3" t="str">
        <f>YEAR(Datos_Consumo[[#This Row],[FECHA]])&amp;"-"&amp;MONTH(Datos_Consumo[[#This Row],[FECHA]])</f>
        <v>2018-11</v>
      </c>
    </row>
    <row r="11473" spans="1:4" x14ac:dyDescent="0.25">
      <c r="A11473" t="s">
        <v>4027</v>
      </c>
      <c r="B11473">
        <v>35</v>
      </c>
      <c r="C11473" s="54">
        <v>43435</v>
      </c>
      <c r="D11473" s="3" t="str">
        <f>YEAR(Datos_Consumo[[#This Row],[FECHA]])&amp;"-"&amp;MONTH(Datos_Consumo[[#This Row],[FECHA]])</f>
        <v>2018-12</v>
      </c>
    </row>
    <row r="11474" spans="1:4" x14ac:dyDescent="0.25">
      <c r="A11474" t="s">
        <v>4027</v>
      </c>
      <c r="B11474">
        <v>110</v>
      </c>
      <c r="C11474" s="54">
        <v>43466</v>
      </c>
      <c r="D11474" s="3" t="str">
        <f>YEAR(Datos_Consumo[[#This Row],[FECHA]])&amp;"-"&amp;MONTH(Datos_Consumo[[#This Row],[FECHA]])</f>
        <v>2019-1</v>
      </c>
    </row>
    <row r="11475" spans="1:4" x14ac:dyDescent="0.25">
      <c r="A11475" t="s">
        <v>4028</v>
      </c>
      <c r="B11475">
        <v>40</v>
      </c>
      <c r="C11475" s="54">
        <v>43313</v>
      </c>
      <c r="D11475" s="3" t="str">
        <f>YEAR(Datos_Consumo[[#This Row],[FECHA]])&amp;"-"&amp;MONTH(Datos_Consumo[[#This Row],[FECHA]])</f>
        <v>2018-8</v>
      </c>
    </row>
    <row r="11476" spans="1:4" x14ac:dyDescent="0.25">
      <c r="A11476" t="s">
        <v>4028</v>
      </c>
      <c r="B11476">
        <v>5</v>
      </c>
      <c r="C11476" s="54">
        <v>43374</v>
      </c>
      <c r="D11476" s="3" t="str">
        <f>YEAR(Datos_Consumo[[#This Row],[FECHA]])&amp;"-"&amp;MONTH(Datos_Consumo[[#This Row],[FECHA]])</f>
        <v>2018-10</v>
      </c>
    </row>
    <row r="11477" spans="1:4" x14ac:dyDescent="0.25">
      <c r="A11477" t="s">
        <v>4028</v>
      </c>
      <c r="B11477">
        <v>20</v>
      </c>
      <c r="C11477" s="54">
        <v>43405</v>
      </c>
      <c r="D11477" s="3" t="str">
        <f>YEAR(Datos_Consumo[[#This Row],[FECHA]])&amp;"-"&amp;MONTH(Datos_Consumo[[#This Row],[FECHA]])</f>
        <v>2018-11</v>
      </c>
    </row>
    <row r="11478" spans="1:4" x14ac:dyDescent="0.25">
      <c r="A11478" t="s">
        <v>4028</v>
      </c>
      <c r="B11478">
        <v>15</v>
      </c>
      <c r="C11478" s="54">
        <v>43435</v>
      </c>
      <c r="D11478" s="3" t="str">
        <f>YEAR(Datos_Consumo[[#This Row],[FECHA]])&amp;"-"&amp;MONTH(Datos_Consumo[[#This Row],[FECHA]])</f>
        <v>2018-12</v>
      </c>
    </row>
    <row r="11479" spans="1:4" x14ac:dyDescent="0.25">
      <c r="A11479" t="s">
        <v>4028</v>
      </c>
      <c r="B11479">
        <v>20</v>
      </c>
      <c r="C11479" s="54">
        <v>43466</v>
      </c>
      <c r="D11479" s="3" t="str">
        <f>YEAR(Datos_Consumo[[#This Row],[FECHA]])&amp;"-"&amp;MONTH(Datos_Consumo[[#This Row],[FECHA]])</f>
        <v>2019-1</v>
      </c>
    </row>
    <row r="11480" spans="1:4" x14ac:dyDescent="0.25">
      <c r="A11480" t="s">
        <v>4029</v>
      </c>
      <c r="B11480">
        <v>50</v>
      </c>
      <c r="C11480" s="54">
        <v>43313</v>
      </c>
      <c r="D11480" s="3" t="str">
        <f>YEAR(Datos_Consumo[[#This Row],[FECHA]])&amp;"-"&amp;MONTH(Datos_Consumo[[#This Row],[FECHA]])</f>
        <v>2018-8</v>
      </c>
    </row>
    <row r="11481" spans="1:4" x14ac:dyDescent="0.25">
      <c r="A11481" t="s">
        <v>4029</v>
      </c>
      <c r="B11481">
        <v>20</v>
      </c>
      <c r="C11481" s="54">
        <v>43344</v>
      </c>
      <c r="D11481" s="3" t="str">
        <f>YEAR(Datos_Consumo[[#This Row],[FECHA]])&amp;"-"&amp;MONTH(Datos_Consumo[[#This Row],[FECHA]])</f>
        <v>2018-9</v>
      </c>
    </row>
    <row r="11482" spans="1:4" x14ac:dyDescent="0.25">
      <c r="A11482" t="s">
        <v>4029</v>
      </c>
      <c r="B11482">
        <v>5</v>
      </c>
      <c r="C11482" s="54">
        <v>43374</v>
      </c>
      <c r="D11482" s="3" t="str">
        <f>YEAR(Datos_Consumo[[#This Row],[FECHA]])&amp;"-"&amp;MONTH(Datos_Consumo[[#This Row],[FECHA]])</f>
        <v>2018-10</v>
      </c>
    </row>
    <row r="11483" spans="1:4" x14ac:dyDescent="0.25">
      <c r="A11483" t="s">
        <v>4029</v>
      </c>
      <c r="B11483">
        <v>10</v>
      </c>
      <c r="C11483" s="54">
        <v>43405</v>
      </c>
      <c r="D11483" s="3" t="str">
        <f>YEAR(Datos_Consumo[[#This Row],[FECHA]])&amp;"-"&amp;MONTH(Datos_Consumo[[#This Row],[FECHA]])</f>
        <v>2018-11</v>
      </c>
    </row>
    <row r="11484" spans="1:4" x14ac:dyDescent="0.25">
      <c r="A11484" t="s">
        <v>4029</v>
      </c>
      <c r="B11484">
        <v>10</v>
      </c>
      <c r="C11484" s="54">
        <v>43435</v>
      </c>
      <c r="D11484" s="3" t="str">
        <f>YEAR(Datos_Consumo[[#This Row],[FECHA]])&amp;"-"&amp;MONTH(Datos_Consumo[[#This Row],[FECHA]])</f>
        <v>2018-12</v>
      </c>
    </row>
    <row r="11485" spans="1:4" x14ac:dyDescent="0.25">
      <c r="A11485" t="s">
        <v>4030</v>
      </c>
      <c r="B11485">
        <v>75</v>
      </c>
      <c r="C11485" s="54">
        <v>43313</v>
      </c>
      <c r="D11485" s="3" t="str">
        <f>YEAR(Datos_Consumo[[#This Row],[FECHA]])&amp;"-"&amp;MONTH(Datos_Consumo[[#This Row],[FECHA]])</f>
        <v>2018-8</v>
      </c>
    </row>
    <row r="11486" spans="1:4" x14ac:dyDescent="0.25">
      <c r="A11486" t="s">
        <v>4030</v>
      </c>
      <c r="B11486">
        <v>45</v>
      </c>
      <c r="C11486" s="54">
        <v>43344</v>
      </c>
      <c r="D11486" s="3" t="str">
        <f>YEAR(Datos_Consumo[[#This Row],[FECHA]])&amp;"-"&amp;MONTH(Datos_Consumo[[#This Row],[FECHA]])</f>
        <v>2018-9</v>
      </c>
    </row>
    <row r="11487" spans="1:4" x14ac:dyDescent="0.25">
      <c r="A11487" t="s">
        <v>4030</v>
      </c>
      <c r="B11487">
        <v>115</v>
      </c>
      <c r="C11487" s="54">
        <v>43374</v>
      </c>
      <c r="D11487" s="3" t="str">
        <f>YEAR(Datos_Consumo[[#This Row],[FECHA]])&amp;"-"&amp;MONTH(Datos_Consumo[[#This Row],[FECHA]])</f>
        <v>2018-10</v>
      </c>
    </row>
    <row r="11488" spans="1:4" x14ac:dyDescent="0.25">
      <c r="A11488" t="s">
        <v>4030</v>
      </c>
      <c r="B11488">
        <v>30</v>
      </c>
      <c r="C11488" s="54">
        <v>43405</v>
      </c>
      <c r="D11488" s="3" t="str">
        <f>YEAR(Datos_Consumo[[#This Row],[FECHA]])&amp;"-"&amp;MONTH(Datos_Consumo[[#This Row],[FECHA]])</f>
        <v>2018-11</v>
      </c>
    </row>
    <row r="11489" spans="1:4" x14ac:dyDescent="0.25">
      <c r="A11489" t="s">
        <v>4030</v>
      </c>
      <c r="B11489">
        <v>55</v>
      </c>
      <c r="C11489" s="54">
        <v>43435</v>
      </c>
      <c r="D11489" s="3" t="str">
        <f>YEAR(Datos_Consumo[[#This Row],[FECHA]])&amp;"-"&amp;MONTH(Datos_Consumo[[#This Row],[FECHA]])</f>
        <v>2018-12</v>
      </c>
    </row>
    <row r="11490" spans="1:4" x14ac:dyDescent="0.25">
      <c r="A11490" t="s">
        <v>4030</v>
      </c>
      <c r="B11490">
        <v>170</v>
      </c>
      <c r="C11490" s="54">
        <v>43466</v>
      </c>
      <c r="D11490" s="3" t="str">
        <f>YEAR(Datos_Consumo[[#This Row],[FECHA]])&amp;"-"&amp;MONTH(Datos_Consumo[[#This Row],[FECHA]])</f>
        <v>2019-1</v>
      </c>
    </row>
    <row r="11491" spans="1:4" x14ac:dyDescent="0.25">
      <c r="A11491" t="s">
        <v>4031</v>
      </c>
      <c r="B11491">
        <v>70</v>
      </c>
      <c r="C11491" s="54">
        <v>43313</v>
      </c>
      <c r="D11491" s="3" t="str">
        <f>YEAR(Datos_Consumo[[#This Row],[FECHA]])&amp;"-"&amp;MONTH(Datos_Consumo[[#This Row],[FECHA]])</f>
        <v>2018-8</v>
      </c>
    </row>
    <row r="11492" spans="1:4" x14ac:dyDescent="0.25">
      <c r="A11492" t="s">
        <v>4031</v>
      </c>
      <c r="B11492">
        <v>100</v>
      </c>
      <c r="C11492" s="54">
        <v>43344</v>
      </c>
      <c r="D11492" s="3" t="str">
        <f>YEAR(Datos_Consumo[[#This Row],[FECHA]])&amp;"-"&amp;MONTH(Datos_Consumo[[#This Row],[FECHA]])</f>
        <v>2018-9</v>
      </c>
    </row>
    <row r="11493" spans="1:4" x14ac:dyDescent="0.25">
      <c r="A11493" t="s">
        <v>4031</v>
      </c>
      <c r="B11493">
        <v>110</v>
      </c>
      <c r="C11493" s="54">
        <v>43374</v>
      </c>
      <c r="D11493" s="3" t="str">
        <f>YEAR(Datos_Consumo[[#This Row],[FECHA]])&amp;"-"&amp;MONTH(Datos_Consumo[[#This Row],[FECHA]])</f>
        <v>2018-10</v>
      </c>
    </row>
    <row r="11494" spans="1:4" x14ac:dyDescent="0.25">
      <c r="A11494" t="s">
        <v>4032</v>
      </c>
      <c r="B11494">
        <v>35</v>
      </c>
      <c r="C11494" s="54">
        <v>43313</v>
      </c>
      <c r="D11494" s="3" t="str">
        <f>YEAR(Datos_Consumo[[#This Row],[FECHA]])&amp;"-"&amp;MONTH(Datos_Consumo[[#This Row],[FECHA]])</f>
        <v>2018-8</v>
      </c>
    </row>
    <row r="11495" spans="1:4" x14ac:dyDescent="0.25">
      <c r="A11495" t="s">
        <v>4032</v>
      </c>
      <c r="B11495">
        <v>20</v>
      </c>
      <c r="C11495" s="54">
        <v>43344</v>
      </c>
      <c r="D11495" s="3" t="str">
        <f>YEAR(Datos_Consumo[[#This Row],[FECHA]])&amp;"-"&amp;MONTH(Datos_Consumo[[#This Row],[FECHA]])</f>
        <v>2018-9</v>
      </c>
    </row>
    <row r="11496" spans="1:4" x14ac:dyDescent="0.25">
      <c r="A11496" t="s">
        <v>4032</v>
      </c>
      <c r="B11496">
        <v>25</v>
      </c>
      <c r="C11496" s="54">
        <v>43374</v>
      </c>
      <c r="D11496" s="3" t="str">
        <f>YEAR(Datos_Consumo[[#This Row],[FECHA]])&amp;"-"&amp;MONTH(Datos_Consumo[[#This Row],[FECHA]])</f>
        <v>2018-10</v>
      </c>
    </row>
    <row r="11497" spans="1:4" x14ac:dyDescent="0.25">
      <c r="A11497" t="s">
        <v>4032</v>
      </c>
      <c r="B11497">
        <v>15</v>
      </c>
      <c r="C11497" s="54">
        <v>43405</v>
      </c>
      <c r="D11497" s="3" t="str">
        <f>YEAR(Datos_Consumo[[#This Row],[FECHA]])&amp;"-"&amp;MONTH(Datos_Consumo[[#This Row],[FECHA]])</f>
        <v>2018-11</v>
      </c>
    </row>
    <row r="11498" spans="1:4" x14ac:dyDescent="0.25">
      <c r="A11498" t="s">
        <v>4032</v>
      </c>
      <c r="B11498">
        <v>15</v>
      </c>
      <c r="C11498" s="54">
        <v>43435</v>
      </c>
      <c r="D11498" s="3" t="str">
        <f>YEAR(Datos_Consumo[[#This Row],[FECHA]])&amp;"-"&amp;MONTH(Datos_Consumo[[#This Row],[FECHA]])</f>
        <v>2018-12</v>
      </c>
    </row>
    <row r="11499" spans="1:4" x14ac:dyDescent="0.25">
      <c r="A11499" t="s">
        <v>4033</v>
      </c>
      <c r="B11499">
        <v>258</v>
      </c>
      <c r="C11499" s="54">
        <v>43405</v>
      </c>
      <c r="D11499" s="3" t="str">
        <f>YEAR(Datos_Consumo[[#This Row],[FECHA]])&amp;"-"&amp;MONTH(Datos_Consumo[[#This Row],[FECHA]])</f>
        <v>2018-11</v>
      </c>
    </row>
    <row r="11500" spans="1:4" x14ac:dyDescent="0.25">
      <c r="A11500" t="s">
        <v>4033</v>
      </c>
      <c r="B11500">
        <v>101</v>
      </c>
      <c r="C11500" s="54">
        <v>43435</v>
      </c>
      <c r="D11500" s="3" t="str">
        <f>YEAR(Datos_Consumo[[#This Row],[FECHA]])&amp;"-"&amp;MONTH(Datos_Consumo[[#This Row],[FECHA]])</f>
        <v>2018-12</v>
      </c>
    </row>
    <row r="11501" spans="1:4" x14ac:dyDescent="0.25">
      <c r="A11501" t="s">
        <v>4033</v>
      </c>
      <c r="B11501">
        <v>10</v>
      </c>
      <c r="C11501" s="54">
        <v>43466</v>
      </c>
      <c r="D11501" s="3" t="str">
        <f>YEAR(Datos_Consumo[[#This Row],[FECHA]])&amp;"-"&amp;MONTH(Datos_Consumo[[#This Row],[FECHA]])</f>
        <v>2019-1</v>
      </c>
    </row>
    <row r="11502" spans="1:4" x14ac:dyDescent="0.25">
      <c r="A11502" t="s">
        <v>4034</v>
      </c>
      <c r="B11502">
        <v>42</v>
      </c>
      <c r="C11502" s="54">
        <v>43313</v>
      </c>
      <c r="D11502" s="3" t="str">
        <f>YEAR(Datos_Consumo[[#This Row],[FECHA]])&amp;"-"&amp;MONTH(Datos_Consumo[[#This Row],[FECHA]])</f>
        <v>2018-8</v>
      </c>
    </row>
    <row r="11503" spans="1:4" x14ac:dyDescent="0.25">
      <c r="A11503" t="s">
        <v>4034</v>
      </c>
      <c r="B11503">
        <v>10</v>
      </c>
      <c r="C11503" s="54">
        <v>43344</v>
      </c>
      <c r="D11503" s="3" t="str">
        <f>YEAR(Datos_Consumo[[#This Row],[FECHA]])&amp;"-"&amp;MONTH(Datos_Consumo[[#This Row],[FECHA]])</f>
        <v>2018-9</v>
      </c>
    </row>
    <row r="11504" spans="1:4" x14ac:dyDescent="0.25">
      <c r="A11504" t="s">
        <v>4034</v>
      </c>
      <c r="B11504">
        <v>50</v>
      </c>
      <c r="C11504" s="54">
        <v>43374</v>
      </c>
      <c r="D11504" s="3" t="str">
        <f>YEAR(Datos_Consumo[[#This Row],[FECHA]])&amp;"-"&amp;MONTH(Datos_Consumo[[#This Row],[FECHA]])</f>
        <v>2018-10</v>
      </c>
    </row>
    <row r="11505" spans="1:4" x14ac:dyDescent="0.25">
      <c r="A11505" t="s">
        <v>4034</v>
      </c>
      <c r="B11505">
        <v>85</v>
      </c>
      <c r="C11505" s="54">
        <v>43405</v>
      </c>
      <c r="D11505" s="3" t="str">
        <f>YEAR(Datos_Consumo[[#This Row],[FECHA]])&amp;"-"&amp;MONTH(Datos_Consumo[[#This Row],[FECHA]])</f>
        <v>2018-11</v>
      </c>
    </row>
    <row r="11506" spans="1:4" x14ac:dyDescent="0.25">
      <c r="A11506" t="s">
        <v>4034</v>
      </c>
      <c r="B11506">
        <v>1</v>
      </c>
      <c r="C11506" s="54">
        <v>43435</v>
      </c>
      <c r="D11506" s="3" t="str">
        <f>YEAR(Datos_Consumo[[#This Row],[FECHA]])&amp;"-"&amp;MONTH(Datos_Consumo[[#This Row],[FECHA]])</f>
        <v>2018-12</v>
      </c>
    </row>
    <row r="11507" spans="1:4" x14ac:dyDescent="0.25">
      <c r="A11507" t="s">
        <v>4035</v>
      </c>
      <c r="B11507">
        <v>46</v>
      </c>
      <c r="C11507" s="54">
        <v>43313</v>
      </c>
      <c r="D11507" s="3" t="str">
        <f>YEAR(Datos_Consumo[[#This Row],[FECHA]])&amp;"-"&amp;MONTH(Datos_Consumo[[#This Row],[FECHA]])</f>
        <v>2018-8</v>
      </c>
    </row>
    <row r="11508" spans="1:4" x14ac:dyDescent="0.25">
      <c r="A11508" t="s">
        <v>4035</v>
      </c>
      <c r="B11508">
        <v>18</v>
      </c>
      <c r="C11508" s="54">
        <v>43344</v>
      </c>
      <c r="D11508" s="3" t="str">
        <f>YEAR(Datos_Consumo[[#This Row],[FECHA]])&amp;"-"&amp;MONTH(Datos_Consumo[[#This Row],[FECHA]])</f>
        <v>2018-9</v>
      </c>
    </row>
    <row r="11509" spans="1:4" x14ac:dyDescent="0.25">
      <c r="A11509" t="s">
        <v>4035</v>
      </c>
      <c r="B11509">
        <v>1</v>
      </c>
      <c r="C11509" s="54">
        <v>43374</v>
      </c>
      <c r="D11509" s="3" t="str">
        <f>YEAR(Datos_Consumo[[#This Row],[FECHA]])&amp;"-"&amp;MONTH(Datos_Consumo[[#This Row],[FECHA]])</f>
        <v>2018-10</v>
      </c>
    </row>
    <row r="11510" spans="1:4" x14ac:dyDescent="0.25">
      <c r="A11510" t="s">
        <v>4035</v>
      </c>
      <c r="B11510">
        <v>17</v>
      </c>
      <c r="C11510" s="54">
        <v>43405</v>
      </c>
      <c r="D11510" s="3" t="str">
        <f>YEAR(Datos_Consumo[[#This Row],[FECHA]])&amp;"-"&amp;MONTH(Datos_Consumo[[#This Row],[FECHA]])</f>
        <v>2018-11</v>
      </c>
    </row>
    <row r="11511" spans="1:4" x14ac:dyDescent="0.25">
      <c r="A11511" t="s">
        <v>4035</v>
      </c>
      <c r="B11511">
        <v>10</v>
      </c>
      <c r="C11511" s="54">
        <v>43435</v>
      </c>
      <c r="D11511" s="3" t="str">
        <f>YEAR(Datos_Consumo[[#This Row],[FECHA]])&amp;"-"&amp;MONTH(Datos_Consumo[[#This Row],[FECHA]])</f>
        <v>2018-12</v>
      </c>
    </row>
    <row r="11512" spans="1:4" x14ac:dyDescent="0.25">
      <c r="A11512" t="s">
        <v>4035</v>
      </c>
      <c r="B11512">
        <v>14</v>
      </c>
      <c r="C11512" s="54">
        <v>43466</v>
      </c>
      <c r="D11512" s="3" t="str">
        <f>YEAR(Datos_Consumo[[#This Row],[FECHA]])&amp;"-"&amp;MONTH(Datos_Consumo[[#This Row],[FECHA]])</f>
        <v>2019-1</v>
      </c>
    </row>
    <row r="11513" spans="1:4" x14ac:dyDescent="0.25">
      <c r="A11513" t="s">
        <v>4036</v>
      </c>
      <c r="B11513">
        <v>15</v>
      </c>
      <c r="C11513" s="54">
        <v>43374</v>
      </c>
      <c r="D11513" s="3" t="str">
        <f>YEAR(Datos_Consumo[[#This Row],[FECHA]])&amp;"-"&amp;MONTH(Datos_Consumo[[#This Row],[FECHA]])</f>
        <v>2018-10</v>
      </c>
    </row>
    <row r="11514" spans="1:4" x14ac:dyDescent="0.25">
      <c r="A11514" t="s">
        <v>4036</v>
      </c>
      <c r="B11514">
        <v>110</v>
      </c>
      <c r="C11514" s="54">
        <v>43405</v>
      </c>
      <c r="D11514" s="3" t="str">
        <f>YEAR(Datos_Consumo[[#This Row],[FECHA]])&amp;"-"&amp;MONTH(Datos_Consumo[[#This Row],[FECHA]])</f>
        <v>2018-11</v>
      </c>
    </row>
    <row r="11515" spans="1:4" x14ac:dyDescent="0.25">
      <c r="A11515" t="s">
        <v>4036</v>
      </c>
      <c r="B11515">
        <v>43</v>
      </c>
      <c r="C11515" s="54">
        <v>43435</v>
      </c>
      <c r="D11515" s="3" t="str">
        <f>YEAR(Datos_Consumo[[#This Row],[FECHA]])&amp;"-"&amp;MONTH(Datos_Consumo[[#This Row],[FECHA]])</f>
        <v>2018-12</v>
      </c>
    </row>
    <row r="11516" spans="1:4" x14ac:dyDescent="0.25">
      <c r="A11516" t="s">
        <v>4036</v>
      </c>
      <c r="B11516">
        <v>29</v>
      </c>
      <c r="C11516" s="54">
        <v>43466</v>
      </c>
      <c r="D11516" s="3" t="str">
        <f>YEAR(Datos_Consumo[[#This Row],[FECHA]])&amp;"-"&amp;MONTH(Datos_Consumo[[#This Row],[FECHA]])</f>
        <v>2019-1</v>
      </c>
    </row>
    <row r="11517" spans="1:4" x14ac:dyDescent="0.25">
      <c r="A11517" t="s">
        <v>4037</v>
      </c>
      <c r="B11517">
        <v>35</v>
      </c>
      <c r="C11517" s="54">
        <v>43313</v>
      </c>
      <c r="D11517" s="3" t="str">
        <f>YEAR(Datos_Consumo[[#This Row],[FECHA]])&amp;"-"&amp;MONTH(Datos_Consumo[[#This Row],[FECHA]])</f>
        <v>2018-8</v>
      </c>
    </row>
    <row r="11518" spans="1:4" x14ac:dyDescent="0.25">
      <c r="A11518" t="s">
        <v>4037</v>
      </c>
      <c r="B11518">
        <v>44</v>
      </c>
      <c r="C11518" s="54">
        <v>43344</v>
      </c>
      <c r="D11518" s="3" t="str">
        <f>YEAR(Datos_Consumo[[#This Row],[FECHA]])&amp;"-"&amp;MONTH(Datos_Consumo[[#This Row],[FECHA]])</f>
        <v>2018-9</v>
      </c>
    </row>
    <row r="11519" spans="1:4" x14ac:dyDescent="0.25">
      <c r="A11519" t="s">
        <v>4037</v>
      </c>
      <c r="B11519">
        <v>25</v>
      </c>
      <c r="C11519" s="54">
        <v>43374</v>
      </c>
      <c r="D11519" s="3" t="str">
        <f>YEAR(Datos_Consumo[[#This Row],[FECHA]])&amp;"-"&amp;MONTH(Datos_Consumo[[#This Row],[FECHA]])</f>
        <v>2018-10</v>
      </c>
    </row>
    <row r="11520" spans="1:4" x14ac:dyDescent="0.25">
      <c r="A11520" t="s">
        <v>4037</v>
      </c>
      <c r="B11520">
        <v>45</v>
      </c>
      <c r="C11520" s="54">
        <v>43405</v>
      </c>
      <c r="D11520" s="3" t="str">
        <f>YEAR(Datos_Consumo[[#This Row],[FECHA]])&amp;"-"&amp;MONTH(Datos_Consumo[[#This Row],[FECHA]])</f>
        <v>2018-11</v>
      </c>
    </row>
    <row r="11521" spans="1:4" x14ac:dyDescent="0.25">
      <c r="A11521" t="s">
        <v>4037</v>
      </c>
      <c r="B11521">
        <v>31</v>
      </c>
      <c r="C11521" s="54">
        <v>43435</v>
      </c>
      <c r="D11521" s="3" t="str">
        <f>YEAR(Datos_Consumo[[#This Row],[FECHA]])&amp;"-"&amp;MONTH(Datos_Consumo[[#This Row],[FECHA]])</f>
        <v>2018-12</v>
      </c>
    </row>
    <row r="11522" spans="1:4" x14ac:dyDescent="0.25">
      <c r="A11522" t="s">
        <v>4037</v>
      </c>
      <c r="B11522">
        <v>36</v>
      </c>
      <c r="C11522" s="54">
        <v>43466</v>
      </c>
      <c r="D11522" s="3" t="str">
        <f>YEAR(Datos_Consumo[[#This Row],[FECHA]])&amp;"-"&amp;MONTH(Datos_Consumo[[#This Row],[FECHA]])</f>
        <v>2019-1</v>
      </c>
    </row>
    <row r="11523" spans="1:4" x14ac:dyDescent="0.25">
      <c r="A11523" t="s">
        <v>4038</v>
      </c>
      <c r="B11523">
        <v>31</v>
      </c>
      <c r="C11523" s="54">
        <v>43313</v>
      </c>
      <c r="D11523" s="3" t="str">
        <f>YEAR(Datos_Consumo[[#This Row],[FECHA]])&amp;"-"&amp;MONTH(Datos_Consumo[[#This Row],[FECHA]])</f>
        <v>2018-8</v>
      </c>
    </row>
    <row r="11524" spans="1:4" x14ac:dyDescent="0.25">
      <c r="A11524" t="s">
        <v>4038</v>
      </c>
      <c r="B11524">
        <v>58</v>
      </c>
      <c r="C11524" s="54">
        <v>43344</v>
      </c>
      <c r="D11524" s="3" t="str">
        <f>YEAR(Datos_Consumo[[#This Row],[FECHA]])&amp;"-"&amp;MONTH(Datos_Consumo[[#This Row],[FECHA]])</f>
        <v>2018-9</v>
      </c>
    </row>
    <row r="11525" spans="1:4" x14ac:dyDescent="0.25">
      <c r="A11525" t="s">
        <v>4038</v>
      </c>
      <c r="B11525">
        <v>30</v>
      </c>
      <c r="C11525" s="54">
        <v>43374</v>
      </c>
      <c r="D11525" s="3" t="str">
        <f>YEAR(Datos_Consumo[[#This Row],[FECHA]])&amp;"-"&amp;MONTH(Datos_Consumo[[#This Row],[FECHA]])</f>
        <v>2018-10</v>
      </c>
    </row>
    <row r="11526" spans="1:4" x14ac:dyDescent="0.25">
      <c r="A11526" t="s">
        <v>4038</v>
      </c>
      <c r="B11526">
        <v>27</v>
      </c>
      <c r="C11526" s="54">
        <v>43405</v>
      </c>
      <c r="D11526" s="3" t="str">
        <f>YEAR(Datos_Consumo[[#This Row],[FECHA]])&amp;"-"&amp;MONTH(Datos_Consumo[[#This Row],[FECHA]])</f>
        <v>2018-11</v>
      </c>
    </row>
    <row r="11527" spans="1:4" x14ac:dyDescent="0.25">
      <c r="A11527" t="s">
        <v>4038</v>
      </c>
      <c r="B11527">
        <v>26</v>
      </c>
      <c r="C11527" s="54">
        <v>43435</v>
      </c>
      <c r="D11527" s="3" t="str">
        <f>YEAR(Datos_Consumo[[#This Row],[FECHA]])&amp;"-"&amp;MONTH(Datos_Consumo[[#This Row],[FECHA]])</f>
        <v>2018-12</v>
      </c>
    </row>
    <row r="11528" spans="1:4" x14ac:dyDescent="0.25">
      <c r="A11528" t="s">
        <v>4038</v>
      </c>
      <c r="B11528">
        <v>24</v>
      </c>
      <c r="C11528" s="54">
        <v>43466</v>
      </c>
      <c r="D11528" s="3" t="str">
        <f>YEAR(Datos_Consumo[[#This Row],[FECHA]])&amp;"-"&amp;MONTH(Datos_Consumo[[#This Row],[FECHA]])</f>
        <v>2019-1</v>
      </c>
    </row>
    <row r="11529" spans="1:4" x14ac:dyDescent="0.25">
      <c r="A11529" t="s">
        <v>4039</v>
      </c>
      <c r="B11529">
        <v>16</v>
      </c>
      <c r="C11529" s="54">
        <v>43313</v>
      </c>
      <c r="D11529" s="3" t="str">
        <f>YEAR(Datos_Consumo[[#This Row],[FECHA]])&amp;"-"&amp;MONTH(Datos_Consumo[[#This Row],[FECHA]])</f>
        <v>2018-8</v>
      </c>
    </row>
    <row r="11530" spans="1:4" x14ac:dyDescent="0.25">
      <c r="A11530" t="s">
        <v>4039</v>
      </c>
      <c r="B11530">
        <v>11</v>
      </c>
      <c r="C11530" s="54">
        <v>43344</v>
      </c>
      <c r="D11530" s="3" t="str">
        <f>YEAR(Datos_Consumo[[#This Row],[FECHA]])&amp;"-"&amp;MONTH(Datos_Consumo[[#This Row],[FECHA]])</f>
        <v>2018-9</v>
      </c>
    </row>
    <row r="11531" spans="1:4" x14ac:dyDescent="0.25">
      <c r="A11531" t="s">
        <v>4039</v>
      </c>
      <c r="B11531">
        <v>37</v>
      </c>
      <c r="C11531" s="54">
        <v>43374</v>
      </c>
      <c r="D11531" s="3" t="str">
        <f>YEAR(Datos_Consumo[[#This Row],[FECHA]])&amp;"-"&amp;MONTH(Datos_Consumo[[#This Row],[FECHA]])</f>
        <v>2018-10</v>
      </c>
    </row>
    <row r="11532" spans="1:4" x14ac:dyDescent="0.25">
      <c r="A11532" t="s">
        <v>4039</v>
      </c>
      <c r="B11532">
        <v>14</v>
      </c>
      <c r="C11532" s="54">
        <v>43405</v>
      </c>
      <c r="D11532" s="3" t="str">
        <f>YEAR(Datos_Consumo[[#This Row],[FECHA]])&amp;"-"&amp;MONTH(Datos_Consumo[[#This Row],[FECHA]])</f>
        <v>2018-11</v>
      </c>
    </row>
    <row r="11533" spans="1:4" x14ac:dyDescent="0.25">
      <c r="A11533" t="s">
        <v>4039</v>
      </c>
      <c r="B11533">
        <v>9</v>
      </c>
      <c r="C11533" s="54">
        <v>43466</v>
      </c>
      <c r="D11533" s="3" t="str">
        <f>YEAR(Datos_Consumo[[#This Row],[FECHA]])&amp;"-"&amp;MONTH(Datos_Consumo[[#This Row],[FECHA]])</f>
        <v>2019-1</v>
      </c>
    </row>
    <row r="11534" spans="1:4" x14ac:dyDescent="0.25">
      <c r="A11534" t="s">
        <v>4040</v>
      </c>
      <c r="B11534">
        <v>43</v>
      </c>
      <c r="C11534" s="54">
        <v>43313</v>
      </c>
      <c r="D11534" s="3" t="str">
        <f>YEAR(Datos_Consumo[[#This Row],[FECHA]])&amp;"-"&amp;MONTH(Datos_Consumo[[#This Row],[FECHA]])</f>
        <v>2018-8</v>
      </c>
    </row>
    <row r="11535" spans="1:4" x14ac:dyDescent="0.25">
      <c r="A11535" t="s">
        <v>4040</v>
      </c>
      <c r="B11535">
        <v>33</v>
      </c>
      <c r="C11535" s="54">
        <v>43344</v>
      </c>
      <c r="D11535" s="3" t="str">
        <f>YEAR(Datos_Consumo[[#This Row],[FECHA]])&amp;"-"&amp;MONTH(Datos_Consumo[[#This Row],[FECHA]])</f>
        <v>2018-9</v>
      </c>
    </row>
    <row r="11536" spans="1:4" x14ac:dyDescent="0.25">
      <c r="A11536" t="s">
        <v>4040</v>
      </c>
      <c r="B11536">
        <v>48</v>
      </c>
      <c r="C11536" s="54">
        <v>43374</v>
      </c>
      <c r="D11536" s="3" t="str">
        <f>YEAR(Datos_Consumo[[#This Row],[FECHA]])&amp;"-"&amp;MONTH(Datos_Consumo[[#This Row],[FECHA]])</f>
        <v>2018-10</v>
      </c>
    </row>
    <row r="11537" spans="1:4" x14ac:dyDescent="0.25">
      <c r="A11537" t="s">
        <v>4040</v>
      </c>
      <c r="B11537">
        <v>41</v>
      </c>
      <c r="C11537" s="54">
        <v>43405</v>
      </c>
      <c r="D11537" s="3" t="str">
        <f>YEAR(Datos_Consumo[[#This Row],[FECHA]])&amp;"-"&amp;MONTH(Datos_Consumo[[#This Row],[FECHA]])</f>
        <v>2018-11</v>
      </c>
    </row>
    <row r="11538" spans="1:4" x14ac:dyDescent="0.25">
      <c r="A11538" t="s">
        <v>4040</v>
      </c>
      <c r="B11538">
        <v>21</v>
      </c>
      <c r="C11538" s="54">
        <v>43435</v>
      </c>
      <c r="D11538" s="3" t="str">
        <f>YEAR(Datos_Consumo[[#This Row],[FECHA]])&amp;"-"&amp;MONTH(Datos_Consumo[[#This Row],[FECHA]])</f>
        <v>2018-12</v>
      </c>
    </row>
    <row r="11539" spans="1:4" x14ac:dyDescent="0.25">
      <c r="A11539" t="s">
        <v>4040</v>
      </c>
      <c r="B11539">
        <v>11</v>
      </c>
      <c r="C11539" s="54">
        <v>43466</v>
      </c>
      <c r="D11539" s="3" t="str">
        <f>YEAR(Datos_Consumo[[#This Row],[FECHA]])&amp;"-"&amp;MONTH(Datos_Consumo[[#This Row],[FECHA]])</f>
        <v>2019-1</v>
      </c>
    </row>
    <row r="11540" spans="1:4" x14ac:dyDescent="0.25">
      <c r="A11540" t="s">
        <v>4041</v>
      </c>
      <c r="B11540">
        <v>28</v>
      </c>
      <c r="C11540" s="54">
        <v>43313</v>
      </c>
      <c r="D11540" s="3" t="str">
        <f>YEAR(Datos_Consumo[[#This Row],[FECHA]])&amp;"-"&amp;MONTH(Datos_Consumo[[#This Row],[FECHA]])</f>
        <v>2018-8</v>
      </c>
    </row>
    <row r="11541" spans="1:4" x14ac:dyDescent="0.25">
      <c r="A11541" t="s">
        <v>4041</v>
      </c>
      <c r="B11541">
        <v>20</v>
      </c>
      <c r="C11541" s="54">
        <v>43344</v>
      </c>
      <c r="D11541" s="3" t="str">
        <f>YEAR(Datos_Consumo[[#This Row],[FECHA]])&amp;"-"&amp;MONTH(Datos_Consumo[[#This Row],[FECHA]])</f>
        <v>2018-9</v>
      </c>
    </row>
    <row r="11542" spans="1:4" x14ac:dyDescent="0.25">
      <c r="A11542" t="s">
        <v>4041</v>
      </c>
      <c r="B11542">
        <v>43</v>
      </c>
      <c r="C11542" s="54">
        <v>43374</v>
      </c>
      <c r="D11542" s="3" t="str">
        <f>YEAR(Datos_Consumo[[#This Row],[FECHA]])&amp;"-"&amp;MONTH(Datos_Consumo[[#This Row],[FECHA]])</f>
        <v>2018-10</v>
      </c>
    </row>
    <row r="11543" spans="1:4" x14ac:dyDescent="0.25">
      <c r="A11543" t="s">
        <v>4041</v>
      </c>
      <c r="B11543">
        <v>43</v>
      </c>
      <c r="C11543" s="54">
        <v>43405</v>
      </c>
      <c r="D11543" s="3" t="str">
        <f>YEAR(Datos_Consumo[[#This Row],[FECHA]])&amp;"-"&amp;MONTH(Datos_Consumo[[#This Row],[FECHA]])</f>
        <v>2018-11</v>
      </c>
    </row>
    <row r="11544" spans="1:4" x14ac:dyDescent="0.25">
      <c r="A11544" t="s">
        <v>4041</v>
      </c>
      <c r="B11544">
        <v>25</v>
      </c>
      <c r="C11544" s="54">
        <v>43435</v>
      </c>
      <c r="D11544" s="3" t="str">
        <f>YEAR(Datos_Consumo[[#This Row],[FECHA]])&amp;"-"&amp;MONTH(Datos_Consumo[[#This Row],[FECHA]])</f>
        <v>2018-12</v>
      </c>
    </row>
    <row r="11545" spans="1:4" x14ac:dyDescent="0.25">
      <c r="A11545" t="s">
        <v>4041</v>
      </c>
      <c r="B11545">
        <v>7</v>
      </c>
      <c r="C11545" s="54">
        <v>43466</v>
      </c>
      <c r="D11545" s="3" t="str">
        <f>YEAR(Datos_Consumo[[#This Row],[FECHA]])&amp;"-"&amp;MONTH(Datos_Consumo[[#This Row],[FECHA]])</f>
        <v>2019-1</v>
      </c>
    </row>
    <row r="11546" spans="1:4" x14ac:dyDescent="0.25">
      <c r="A11546" t="s">
        <v>4042</v>
      </c>
      <c r="B11546">
        <v>37</v>
      </c>
      <c r="C11546" s="54">
        <v>43313</v>
      </c>
      <c r="D11546" s="3" t="str">
        <f>YEAR(Datos_Consumo[[#This Row],[FECHA]])&amp;"-"&amp;MONTH(Datos_Consumo[[#This Row],[FECHA]])</f>
        <v>2018-8</v>
      </c>
    </row>
    <row r="11547" spans="1:4" x14ac:dyDescent="0.25">
      <c r="A11547" t="s">
        <v>4042</v>
      </c>
      <c r="B11547">
        <v>15</v>
      </c>
      <c r="C11547" s="54">
        <v>43344</v>
      </c>
      <c r="D11547" s="3" t="str">
        <f>YEAR(Datos_Consumo[[#This Row],[FECHA]])&amp;"-"&amp;MONTH(Datos_Consumo[[#This Row],[FECHA]])</f>
        <v>2018-9</v>
      </c>
    </row>
    <row r="11548" spans="1:4" x14ac:dyDescent="0.25">
      <c r="A11548" t="s">
        <v>4042</v>
      </c>
      <c r="B11548">
        <v>42</v>
      </c>
      <c r="C11548" s="54">
        <v>43374</v>
      </c>
      <c r="D11548" s="3" t="str">
        <f>YEAR(Datos_Consumo[[#This Row],[FECHA]])&amp;"-"&amp;MONTH(Datos_Consumo[[#This Row],[FECHA]])</f>
        <v>2018-10</v>
      </c>
    </row>
    <row r="11549" spans="1:4" x14ac:dyDescent="0.25">
      <c r="A11549" t="s">
        <v>4042</v>
      </c>
      <c r="B11549">
        <v>21</v>
      </c>
      <c r="C11549" s="54">
        <v>43405</v>
      </c>
      <c r="D11549" s="3" t="str">
        <f>YEAR(Datos_Consumo[[#This Row],[FECHA]])&amp;"-"&amp;MONTH(Datos_Consumo[[#This Row],[FECHA]])</f>
        <v>2018-11</v>
      </c>
    </row>
    <row r="11550" spans="1:4" x14ac:dyDescent="0.25">
      <c r="A11550" t="s">
        <v>4042</v>
      </c>
      <c r="B11550">
        <v>6</v>
      </c>
      <c r="C11550" s="54">
        <v>43435</v>
      </c>
      <c r="D11550" s="3" t="str">
        <f>YEAR(Datos_Consumo[[#This Row],[FECHA]])&amp;"-"&amp;MONTH(Datos_Consumo[[#This Row],[FECHA]])</f>
        <v>2018-12</v>
      </c>
    </row>
    <row r="11551" spans="1:4" x14ac:dyDescent="0.25">
      <c r="A11551" t="s">
        <v>4042</v>
      </c>
      <c r="B11551">
        <v>13</v>
      </c>
      <c r="C11551" s="54">
        <v>43466</v>
      </c>
      <c r="D11551" s="3" t="str">
        <f>YEAR(Datos_Consumo[[#This Row],[FECHA]])&amp;"-"&amp;MONTH(Datos_Consumo[[#This Row],[FECHA]])</f>
        <v>2019-1</v>
      </c>
    </row>
    <row r="11552" spans="1:4" x14ac:dyDescent="0.25">
      <c r="A11552" t="s">
        <v>4043</v>
      </c>
      <c r="B11552">
        <v>38</v>
      </c>
      <c r="C11552" s="54">
        <v>43313</v>
      </c>
      <c r="D11552" s="3" t="str">
        <f>YEAR(Datos_Consumo[[#This Row],[FECHA]])&amp;"-"&amp;MONTH(Datos_Consumo[[#This Row],[FECHA]])</f>
        <v>2018-8</v>
      </c>
    </row>
    <row r="11553" spans="1:4" x14ac:dyDescent="0.25">
      <c r="A11553" t="s">
        <v>4043</v>
      </c>
      <c r="B11553">
        <v>21</v>
      </c>
      <c r="C11553" s="54">
        <v>43344</v>
      </c>
      <c r="D11553" s="3" t="str">
        <f>YEAR(Datos_Consumo[[#This Row],[FECHA]])&amp;"-"&amp;MONTH(Datos_Consumo[[#This Row],[FECHA]])</f>
        <v>2018-9</v>
      </c>
    </row>
    <row r="11554" spans="1:4" x14ac:dyDescent="0.25">
      <c r="A11554" t="s">
        <v>4043</v>
      </c>
      <c r="B11554">
        <v>30</v>
      </c>
      <c r="C11554" s="54">
        <v>43374</v>
      </c>
      <c r="D11554" s="3" t="str">
        <f>YEAR(Datos_Consumo[[#This Row],[FECHA]])&amp;"-"&amp;MONTH(Datos_Consumo[[#This Row],[FECHA]])</f>
        <v>2018-10</v>
      </c>
    </row>
    <row r="11555" spans="1:4" x14ac:dyDescent="0.25">
      <c r="A11555" t="s">
        <v>4043</v>
      </c>
      <c r="B11555">
        <v>19</v>
      </c>
      <c r="C11555" s="54">
        <v>43405</v>
      </c>
      <c r="D11555" s="3" t="str">
        <f>YEAR(Datos_Consumo[[#This Row],[FECHA]])&amp;"-"&amp;MONTH(Datos_Consumo[[#This Row],[FECHA]])</f>
        <v>2018-11</v>
      </c>
    </row>
    <row r="11556" spans="1:4" x14ac:dyDescent="0.25">
      <c r="A11556" t="s">
        <v>4043</v>
      </c>
      <c r="B11556">
        <v>12</v>
      </c>
      <c r="C11556" s="54">
        <v>43435</v>
      </c>
      <c r="D11556" s="3" t="str">
        <f>YEAR(Datos_Consumo[[#This Row],[FECHA]])&amp;"-"&amp;MONTH(Datos_Consumo[[#This Row],[FECHA]])</f>
        <v>2018-12</v>
      </c>
    </row>
    <row r="11557" spans="1:4" x14ac:dyDescent="0.25">
      <c r="A11557" t="s">
        <v>4043</v>
      </c>
      <c r="B11557">
        <v>10</v>
      </c>
      <c r="C11557" s="54">
        <v>43466</v>
      </c>
      <c r="D11557" s="3" t="str">
        <f>YEAR(Datos_Consumo[[#This Row],[FECHA]])&amp;"-"&amp;MONTH(Datos_Consumo[[#This Row],[FECHA]])</f>
        <v>2019-1</v>
      </c>
    </row>
    <row r="11558" spans="1:4" x14ac:dyDescent="0.25">
      <c r="A11558" t="s">
        <v>4044</v>
      </c>
      <c r="B11558">
        <v>12</v>
      </c>
      <c r="C11558" s="54">
        <v>43344</v>
      </c>
      <c r="D11558" s="3" t="str">
        <f>YEAR(Datos_Consumo[[#This Row],[FECHA]])&amp;"-"&amp;MONTH(Datos_Consumo[[#This Row],[FECHA]])</f>
        <v>2018-9</v>
      </c>
    </row>
    <row r="11559" spans="1:4" x14ac:dyDescent="0.25">
      <c r="A11559" t="s">
        <v>4044</v>
      </c>
      <c r="B11559">
        <v>13</v>
      </c>
      <c r="C11559" s="54">
        <v>43374</v>
      </c>
      <c r="D11559" s="3" t="str">
        <f>YEAR(Datos_Consumo[[#This Row],[FECHA]])&amp;"-"&amp;MONTH(Datos_Consumo[[#This Row],[FECHA]])</f>
        <v>2018-10</v>
      </c>
    </row>
    <row r="11560" spans="1:4" x14ac:dyDescent="0.25">
      <c r="A11560" t="s">
        <v>4044</v>
      </c>
      <c r="B11560">
        <v>18</v>
      </c>
      <c r="C11560" s="54">
        <v>43405</v>
      </c>
      <c r="D11560" s="3" t="str">
        <f>YEAR(Datos_Consumo[[#This Row],[FECHA]])&amp;"-"&amp;MONTH(Datos_Consumo[[#This Row],[FECHA]])</f>
        <v>2018-11</v>
      </c>
    </row>
    <row r="11561" spans="1:4" x14ac:dyDescent="0.25">
      <c r="A11561" t="s">
        <v>4044</v>
      </c>
      <c r="B11561">
        <v>7</v>
      </c>
      <c r="C11561" s="54">
        <v>43435</v>
      </c>
      <c r="D11561" s="3" t="str">
        <f>YEAR(Datos_Consumo[[#This Row],[FECHA]])&amp;"-"&amp;MONTH(Datos_Consumo[[#This Row],[FECHA]])</f>
        <v>2018-12</v>
      </c>
    </row>
    <row r="11562" spans="1:4" x14ac:dyDescent="0.25">
      <c r="A11562" t="s">
        <v>4044</v>
      </c>
      <c r="B11562">
        <v>8</v>
      </c>
      <c r="C11562" s="54">
        <v>43466</v>
      </c>
      <c r="D11562" s="3" t="str">
        <f>YEAR(Datos_Consumo[[#This Row],[FECHA]])&amp;"-"&amp;MONTH(Datos_Consumo[[#This Row],[FECHA]])</f>
        <v>2019-1</v>
      </c>
    </row>
    <row r="11563" spans="1:4" x14ac:dyDescent="0.25">
      <c r="A11563" t="s">
        <v>4045</v>
      </c>
      <c r="B11563">
        <v>31</v>
      </c>
      <c r="C11563" s="54">
        <v>43313</v>
      </c>
      <c r="D11563" s="3" t="str">
        <f>YEAR(Datos_Consumo[[#This Row],[FECHA]])&amp;"-"&amp;MONTH(Datos_Consumo[[#This Row],[FECHA]])</f>
        <v>2018-8</v>
      </c>
    </row>
    <row r="11564" spans="1:4" x14ac:dyDescent="0.25">
      <c r="A11564" t="s">
        <v>4045</v>
      </c>
      <c r="B11564">
        <v>12</v>
      </c>
      <c r="C11564" s="54">
        <v>43344</v>
      </c>
      <c r="D11564" s="3" t="str">
        <f>YEAR(Datos_Consumo[[#This Row],[FECHA]])&amp;"-"&amp;MONTH(Datos_Consumo[[#This Row],[FECHA]])</f>
        <v>2018-9</v>
      </c>
    </row>
    <row r="11565" spans="1:4" x14ac:dyDescent="0.25">
      <c r="A11565" t="s">
        <v>4045</v>
      </c>
      <c r="B11565">
        <v>13</v>
      </c>
      <c r="C11565" s="54">
        <v>43374</v>
      </c>
      <c r="D11565" s="3" t="str">
        <f>YEAR(Datos_Consumo[[#This Row],[FECHA]])&amp;"-"&amp;MONTH(Datos_Consumo[[#This Row],[FECHA]])</f>
        <v>2018-10</v>
      </c>
    </row>
    <row r="11566" spans="1:4" x14ac:dyDescent="0.25">
      <c r="A11566" t="s">
        <v>4045</v>
      </c>
      <c r="B11566">
        <v>26</v>
      </c>
      <c r="C11566" s="54">
        <v>43405</v>
      </c>
      <c r="D11566" s="3" t="str">
        <f>YEAR(Datos_Consumo[[#This Row],[FECHA]])&amp;"-"&amp;MONTH(Datos_Consumo[[#This Row],[FECHA]])</f>
        <v>2018-11</v>
      </c>
    </row>
    <row r="11567" spans="1:4" x14ac:dyDescent="0.25">
      <c r="A11567" t="s">
        <v>4045</v>
      </c>
      <c r="B11567">
        <v>13</v>
      </c>
      <c r="C11567" s="54">
        <v>43435</v>
      </c>
      <c r="D11567" s="3" t="str">
        <f>YEAR(Datos_Consumo[[#This Row],[FECHA]])&amp;"-"&amp;MONTH(Datos_Consumo[[#This Row],[FECHA]])</f>
        <v>2018-12</v>
      </c>
    </row>
    <row r="11568" spans="1:4" x14ac:dyDescent="0.25">
      <c r="A11568" t="s">
        <v>4045</v>
      </c>
      <c r="B11568">
        <v>15</v>
      </c>
      <c r="C11568" s="54">
        <v>43466</v>
      </c>
      <c r="D11568" s="3" t="str">
        <f>YEAR(Datos_Consumo[[#This Row],[FECHA]])&amp;"-"&amp;MONTH(Datos_Consumo[[#This Row],[FECHA]])</f>
        <v>2019-1</v>
      </c>
    </row>
    <row r="11569" spans="1:4" x14ac:dyDescent="0.25">
      <c r="A11569" t="s">
        <v>4046</v>
      </c>
      <c r="B11569">
        <v>92</v>
      </c>
      <c r="C11569" s="54">
        <v>43313</v>
      </c>
      <c r="D11569" s="3" t="str">
        <f>YEAR(Datos_Consumo[[#This Row],[FECHA]])&amp;"-"&amp;MONTH(Datos_Consumo[[#This Row],[FECHA]])</f>
        <v>2018-8</v>
      </c>
    </row>
    <row r="11570" spans="1:4" x14ac:dyDescent="0.25">
      <c r="A11570" t="s">
        <v>4046</v>
      </c>
      <c r="B11570">
        <v>79</v>
      </c>
      <c r="C11570" s="54">
        <v>43344</v>
      </c>
      <c r="D11570" s="3" t="str">
        <f>YEAR(Datos_Consumo[[#This Row],[FECHA]])&amp;"-"&amp;MONTH(Datos_Consumo[[#This Row],[FECHA]])</f>
        <v>2018-9</v>
      </c>
    </row>
    <row r="11571" spans="1:4" x14ac:dyDescent="0.25">
      <c r="A11571" t="s">
        <v>4046</v>
      </c>
      <c r="B11571">
        <v>42</v>
      </c>
      <c r="C11571" s="54">
        <v>43374</v>
      </c>
      <c r="D11571" s="3" t="str">
        <f>YEAR(Datos_Consumo[[#This Row],[FECHA]])&amp;"-"&amp;MONTH(Datos_Consumo[[#This Row],[FECHA]])</f>
        <v>2018-10</v>
      </c>
    </row>
    <row r="11572" spans="1:4" x14ac:dyDescent="0.25">
      <c r="A11572" t="s">
        <v>4046</v>
      </c>
      <c r="B11572">
        <v>31</v>
      </c>
      <c r="C11572" s="54">
        <v>43405</v>
      </c>
      <c r="D11572" s="3" t="str">
        <f>YEAR(Datos_Consumo[[#This Row],[FECHA]])&amp;"-"&amp;MONTH(Datos_Consumo[[#This Row],[FECHA]])</f>
        <v>2018-11</v>
      </c>
    </row>
    <row r="11573" spans="1:4" x14ac:dyDescent="0.25">
      <c r="A11573" t="s">
        <v>4046</v>
      </c>
      <c r="B11573">
        <v>37</v>
      </c>
      <c r="C11573" s="54">
        <v>43435</v>
      </c>
      <c r="D11573" s="3" t="str">
        <f>YEAR(Datos_Consumo[[#This Row],[FECHA]])&amp;"-"&amp;MONTH(Datos_Consumo[[#This Row],[FECHA]])</f>
        <v>2018-12</v>
      </c>
    </row>
    <row r="11574" spans="1:4" x14ac:dyDescent="0.25">
      <c r="A11574" t="s">
        <v>4046</v>
      </c>
      <c r="B11574">
        <v>6</v>
      </c>
      <c r="C11574" s="54">
        <v>43466</v>
      </c>
      <c r="D11574" s="3" t="str">
        <f>YEAR(Datos_Consumo[[#This Row],[FECHA]])&amp;"-"&amp;MONTH(Datos_Consumo[[#This Row],[FECHA]])</f>
        <v>2019-1</v>
      </c>
    </row>
    <row r="11575" spans="1:4" x14ac:dyDescent="0.25">
      <c r="A11575" t="s">
        <v>4047</v>
      </c>
      <c r="B11575">
        <v>15</v>
      </c>
      <c r="C11575" s="54">
        <v>43313</v>
      </c>
      <c r="D11575" s="3" t="str">
        <f>YEAR(Datos_Consumo[[#This Row],[FECHA]])&amp;"-"&amp;MONTH(Datos_Consumo[[#This Row],[FECHA]])</f>
        <v>2018-8</v>
      </c>
    </row>
    <row r="11576" spans="1:4" x14ac:dyDescent="0.25">
      <c r="A11576" t="s">
        <v>4047</v>
      </c>
      <c r="B11576">
        <v>20</v>
      </c>
      <c r="C11576" s="54">
        <v>43374</v>
      </c>
      <c r="D11576" s="3" t="str">
        <f>YEAR(Datos_Consumo[[#This Row],[FECHA]])&amp;"-"&amp;MONTH(Datos_Consumo[[#This Row],[FECHA]])</f>
        <v>2018-10</v>
      </c>
    </row>
    <row r="11577" spans="1:4" x14ac:dyDescent="0.25">
      <c r="A11577" t="s">
        <v>4047</v>
      </c>
      <c r="B11577">
        <v>5</v>
      </c>
      <c r="C11577" s="54">
        <v>43405</v>
      </c>
      <c r="D11577" s="3" t="str">
        <f>YEAR(Datos_Consumo[[#This Row],[FECHA]])&amp;"-"&amp;MONTH(Datos_Consumo[[#This Row],[FECHA]])</f>
        <v>2018-11</v>
      </c>
    </row>
    <row r="11578" spans="1:4" x14ac:dyDescent="0.25">
      <c r="A11578" t="s">
        <v>4047</v>
      </c>
      <c r="B11578">
        <v>16</v>
      </c>
      <c r="C11578" s="54">
        <v>43435</v>
      </c>
      <c r="D11578" s="3" t="str">
        <f>YEAR(Datos_Consumo[[#This Row],[FECHA]])&amp;"-"&amp;MONTH(Datos_Consumo[[#This Row],[FECHA]])</f>
        <v>2018-12</v>
      </c>
    </row>
    <row r="11579" spans="1:4" x14ac:dyDescent="0.25">
      <c r="A11579" t="s">
        <v>4047</v>
      </c>
      <c r="B11579">
        <v>1</v>
      </c>
      <c r="C11579" s="54">
        <v>43466</v>
      </c>
      <c r="D11579" s="3" t="str">
        <f>YEAR(Datos_Consumo[[#This Row],[FECHA]])&amp;"-"&amp;MONTH(Datos_Consumo[[#This Row],[FECHA]])</f>
        <v>2019-1</v>
      </c>
    </row>
    <row r="11580" spans="1:4" x14ac:dyDescent="0.25">
      <c r="A11580" t="s">
        <v>4048</v>
      </c>
      <c r="B11580">
        <v>93</v>
      </c>
      <c r="C11580" s="54">
        <v>43313</v>
      </c>
      <c r="D11580" s="3" t="str">
        <f>YEAR(Datos_Consumo[[#This Row],[FECHA]])&amp;"-"&amp;MONTH(Datos_Consumo[[#This Row],[FECHA]])</f>
        <v>2018-8</v>
      </c>
    </row>
    <row r="11581" spans="1:4" x14ac:dyDescent="0.25">
      <c r="A11581" t="s">
        <v>4048</v>
      </c>
      <c r="B11581">
        <v>88</v>
      </c>
      <c r="C11581" s="54">
        <v>43344</v>
      </c>
      <c r="D11581" s="3" t="str">
        <f>YEAR(Datos_Consumo[[#This Row],[FECHA]])&amp;"-"&amp;MONTH(Datos_Consumo[[#This Row],[FECHA]])</f>
        <v>2018-9</v>
      </c>
    </row>
    <row r="11582" spans="1:4" x14ac:dyDescent="0.25">
      <c r="A11582" t="s">
        <v>4048</v>
      </c>
      <c r="B11582">
        <v>69</v>
      </c>
      <c r="C11582" s="54">
        <v>43374</v>
      </c>
      <c r="D11582" s="3" t="str">
        <f>YEAR(Datos_Consumo[[#This Row],[FECHA]])&amp;"-"&amp;MONTH(Datos_Consumo[[#This Row],[FECHA]])</f>
        <v>2018-10</v>
      </c>
    </row>
    <row r="11583" spans="1:4" x14ac:dyDescent="0.25">
      <c r="A11583" t="s">
        <v>4048</v>
      </c>
      <c r="B11583">
        <v>132</v>
      </c>
      <c r="C11583" s="54">
        <v>43405</v>
      </c>
      <c r="D11583" s="3" t="str">
        <f>YEAR(Datos_Consumo[[#This Row],[FECHA]])&amp;"-"&amp;MONTH(Datos_Consumo[[#This Row],[FECHA]])</f>
        <v>2018-11</v>
      </c>
    </row>
    <row r="11584" spans="1:4" x14ac:dyDescent="0.25">
      <c r="A11584" t="s">
        <v>4048</v>
      </c>
      <c r="B11584">
        <v>63</v>
      </c>
      <c r="C11584" s="54">
        <v>43435</v>
      </c>
      <c r="D11584" s="3" t="str">
        <f>YEAR(Datos_Consumo[[#This Row],[FECHA]])&amp;"-"&amp;MONTH(Datos_Consumo[[#This Row],[FECHA]])</f>
        <v>2018-12</v>
      </c>
    </row>
    <row r="11585" spans="1:4" x14ac:dyDescent="0.25">
      <c r="A11585" t="s">
        <v>4048</v>
      </c>
      <c r="B11585">
        <v>46</v>
      </c>
      <c r="C11585" s="54">
        <v>43466</v>
      </c>
      <c r="D11585" s="3" t="str">
        <f>YEAR(Datos_Consumo[[#This Row],[FECHA]])&amp;"-"&amp;MONTH(Datos_Consumo[[#This Row],[FECHA]])</f>
        <v>2019-1</v>
      </c>
    </row>
    <row r="11586" spans="1:4" x14ac:dyDescent="0.25">
      <c r="A11586" t="s">
        <v>4049</v>
      </c>
      <c r="B11586">
        <v>43</v>
      </c>
      <c r="C11586" s="54">
        <v>43313</v>
      </c>
      <c r="D11586" s="3" t="str">
        <f>YEAR(Datos_Consumo[[#This Row],[FECHA]])&amp;"-"&amp;MONTH(Datos_Consumo[[#This Row],[FECHA]])</f>
        <v>2018-8</v>
      </c>
    </row>
    <row r="11587" spans="1:4" x14ac:dyDescent="0.25">
      <c r="A11587" t="s">
        <v>4049</v>
      </c>
      <c r="B11587">
        <v>61</v>
      </c>
      <c r="C11587" s="54">
        <v>43344</v>
      </c>
      <c r="D11587" s="3" t="str">
        <f>YEAR(Datos_Consumo[[#This Row],[FECHA]])&amp;"-"&amp;MONTH(Datos_Consumo[[#This Row],[FECHA]])</f>
        <v>2018-9</v>
      </c>
    </row>
    <row r="11588" spans="1:4" x14ac:dyDescent="0.25">
      <c r="A11588" t="s">
        <v>4049</v>
      </c>
      <c r="B11588">
        <v>107</v>
      </c>
      <c r="C11588" s="54">
        <v>43374</v>
      </c>
      <c r="D11588" s="3" t="str">
        <f>YEAR(Datos_Consumo[[#This Row],[FECHA]])&amp;"-"&amp;MONTH(Datos_Consumo[[#This Row],[FECHA]])</f>
        <v>2018-10</v>
      </c>
    </row>
    <row r="11589" spans="1:4" x14ac:dyDescent="0.25">
      <c r="A11589" t="s">
        <v>4049</v>
      </c>
      <c r="B11589">
        <v>103</v>
      </c>
      <c r="C11589" s="54">
        <v>43405</v>
      </c>
      <c r="D11589" s="3" t="str">
        <f>YEAR(Datos_Consumo[[#This Row],[FECHA]])&amp;"-"&amp;MONTH(Datos_Consumo[[#This Row],[FECHA]])</f>
        <v>2018-11</v>
      </c>
    </row>
    <row r="11590" spans="1:4" x14ac:dyDescent="0.25">
      <c r="A11590" t="s">
        <v>4049</v>
      </c>
      <c r="B11590">
        <v>15</v>
      </c>
      <c r="C11590" s="54">
        <v>43435</v>
      </c>
      <c r="D11590" s="3" t="str">
        <f>YEAR(Datos_Consumo[[#This Row],[FECHA]])&amp;"-"&amp;MONTH(Datos_Consumo[[#This Row],[FECHA]])</f>
        <v>2018-12</v>
      </c>
    </row>
    <row r="11591" spans="1:4" x14ac:dyDescent="0.25">
      <c r="A11591" t="s">
        <v>4049</v>
      </c>
      <c r="B11591">
        <v>26</v>
      </c>
      <c r="C11591" s="54">
        <v>43466</v>
      </c>
      <c r="D11591" s="3" t="str">
        <f>YEAR(Datos_Consumo[[#This Row],[FECHA]])&amp;"-"&amp;MONTH(Datos_Consumo[[#This Row],[FECHA]])</f>
        <v>2019-1</v>
      </c>
    </row>
    <row r="11592" spans="1:4" x14ac:dyDescent="0.25">
      <c r="A11592" t="s">
        <v>4050</v>
      </c>
      <c r="B11592">
        <v>124</v>
      </c>
      <c r="C11592" s="54">
        <v>43313</v>
      </c>
      <c r="D11592" s="3" t="str">
        <f>YEAR(Datos_Consumo[[#This Row],[FECHA]])&amp;"-"&amp;MONTH(Datos_Consumo[[#This Row],[FECHA]])</f>
        <v>2018-8</v>
      </c>
    </row>
    <row r="11593" spans="1:4" x14ac:dyDescent="0.25">
      <c r="A11593" t="s">
        <v>4050</v>
      </c>
      <c r="B11593">
        <v>109</v>
      </c>
      <c r="C11593" s="54">
        <v>43344</v>
      </c>
      <c r="D11593" s="3" t="str">
        <f>YEAR(Datos_Consumo[[#This Row],[FECHA]])&amp;"-"&amp;MONTH(Datos_Consumo[[#This Row],[FECHA]])</f>
        <v>2018-9</v>
      </c>
    </row>
    <row r="11594" spans="1:4" x14ac:dyDescent="0.25">
      <c r="A11594" t="s">
        <v>4050</v>
      </c>
      <c r="B11594">
        <v>110</v>
      </c>
      <c r="C11594" s="54">
        <v>43374</v>
      </c>
      <c r="D11594" s="3" t="str">
        <f>YEAR(Datos_Consumo[[#This Row],[FECHA]])&amp;"-"&amp;MONTH(Datos_Consumo[[#This Row],[FECHA]])</f>
        <v>2018-10</v>
      </c>
    </row>
    <row r="11595" spans="1:4" x14ac:dyDescent="0.25">
      <c r="A11595" t="s">
        <v>4050</v>
      </c>
      <c r="B11595">
        <v>114</v>
      </c>
      <c r="C11595" s="54">
        <v>43405</v>
      </c>
      <c r="D11595" s="3" t="str">
        <f>YEAR(Datos_Consumo[[#This Row],[FECHA]])&amp;"-"&amp;MONTH(Datos_Consumo[[#This Row],[FECHA]])</f>
        <v>2018-11</v>
      </c>
    </row>
    <row r="11596" spans="1:4" x14ac:dyDescent="0.25">
      <c r="A11596" t="s">
        <v>4050</v>
      </c>
      <c r="B11596">
        <v>88</v>
      </c>
      <c r="C11596" s="54">
        <v>43435</v>
      </c>
      <c r="D11596" s="3" t="str">
        <f>YEAR(Datos_Consumo[[#This Row],[FECHA]])&amp;"-"&amp;MONTH(Datos_Consumo[[#This Row],[FECHA]])</f>
        <v>2018-12</v>
      </c>
    </row>
    <row r="11597" spans="1:4" x14ac:dyDescent="0.25">
      <c r="A11597" t="s">
        <v>4050</v>
      </c>
      <c r="B11597">
        <v>68</v>
      </c>
      <c r="C11597" s="54">
        <v>43466</v>
      </c>
      <c r="D11597" s="3" t="str">
        <f>YEAR(Datos_Consumo[[#This Row],[FECHA]])&amp;"-"&amp;MONTH(Datos_Consumo[[#This Row],[FECHA]])</f>
        <v>2019-1</v>
      </c>
    </row>
    <row r="11598" spans="1:4" x14ac:dyDescent="0.25">
      <c r="A11598" t="s">
        <v>4051</v>
      </c>
      <c r="B11598">
        <v>20</v>
      </c>
      <c r="C11598" s="54">
        <v>43313</v>
      </c>
      <c r="D11598" s="3" t="str">
        <f>YEAR(Datos_Consumo[[#This Row],[FECHA]])&amp;"-"&amp;MONTH(Datos_Consumo[[#This Row],[FECHA]])</f>
        <v>2018-8</v>
      </c>
    </row>
    <row r="11599" spans="1:4" x14ac:dyDescent="0.25">
      <c r="A11599" t="s">
        <v>4051</v>
      </c>
      <c r="B11599">
        <v>20</v>
      </c>
      <c r="C11599" s="54">
        <v>43344</v>
      </c>
      <c r="D11599" s="3" t="str">
        <f>YEAR(Datos_Consumo[[#This Row],[FECHA]])&amp;"-"&amp;MONTH(Datos_Consumo[[#This Row],[FECHA]])</f>
        <v>2018-9</v>
      </c>
    </row>
    <row r="11600" spans="1:4" x14ac:dyDescent="0.25">
      <c r="A11600" t="s">
        <v>4051</v>
      </c>
      <c r="B11600">
        <v>35</v>
      </c>
      <c r="C11600" s="54">
        <v>43374</v>
      </c>
      <c r="D11600" s="3" t="str">
        <f>YEAR(Datos_Consumo[[#This Row],[FECHA]])&amp;"-"&amp;MONTH(Datos_Consumo[[#This Row],[FECHA]])</f>
        <v>2018-10</v>
      </c>
    </row>
    <row r="11601" spans="1:4" x14ac:dyDescent="0.25">
      <c r="A11601" t="s">
        <v>4051</v>
      </c>
      <c r="B11601">
        <v>85</v>
      </c>
      <c r="C11601" s="54">
        <v>43405</v>
      </c>
      <c r="D11601" s="3" t="str">
        <f>YEAR(Datos_Consumo[[#This Row],[FECHA]])&amp;"-"&amp;MONTH(Datos_Consumo[[#This Row],[FECHA]])</f>
        <v>2018-11</v>
      </c>
    </row>
    <row r="11602" spans="1:4" x14ac:dyDescent="0.25">
      <c r="A11602" t="s">
        <v>4051</v>
      </c>
      <c r="B11602">
        <v>15</v>
      </c>
      <c r="C11602" s="54">
        <v>43435</v>
      </c>
      <c r="D11602" s="3" t="str">
        <f>YEAR(Datos_Consumo[[#This Row],[FECHA]])&amp;"-"&amp;MONTH(Datos_Consumo[[#This Row],[FECHA]])</f>
        <v>2018-12</v>
      </c>
    </row>
    <row r="11603" spans="1:4" x14ac:dyDescent="0.25">
      <c r="A11603" t="s">
        <v>4051</v>
      </c>
      <c r="B11603">
        <v>5</v>
      </c>
      <c r="C11603" s="54">
        <v>43466</v>
      </c>
      <c r="D11603" s="3" t="str">
        <f>YEAR(Datos_Consumo[[#This Row],[FECHA]])&amp;"-"&amp;MONTH(Datos_Consumo[[#This Row],[FECHA]])</f>
        <v>2019-1</v>
      </c>
    </row>
    <row r="11604" spans="1:4" x14ac:dyDescent="0.25">
      <c r="A11604" t="s">
        <v>4052</v>
      </c>
      <c r="B11604">
        <v>34</v>
      </c>
      <c r="C11604" s="54">
        <v>43313</v>
      </c>
      <c r="D11604" s="3" t="str">
        <f>YEAR(Datos_Consumo[[#This Row],[FECHA]])&amp;"-"&amp;MONTH(Datos_Consumo[[#This Row],[FECHA]])</f>
        <v>2018-8</v>
      </c>
    </row>
    <row r="11605" spans="1:4" x14ac:dyDescent="0.25">
      <c r="A11605" t="s">
        <v>4052</v>
      </c>
      <c r="B11605">
        <v>62</v>
      </c>
      <c r="C11605" s="54">
        <v>43344</v>
      </c>
      <c r="D11605" s="3" t="str">
        <f>YEAR(Datos_Consumo[[#This Row],[FECHA]])&amp;"-"&amp;MONTH(Datos_Consumo[[#This Row],[FECHA]])</f>
        <v>2018-9</v>
      </c>
    </row>
    <row r="11606" spans="1:4" x14ac:dyDescent="0.25">
      <c r="A11606" t="s">
        <v>4052</v>
      </c>
      <c r="B11606">
        <v>38</v>
      </c>
      <c r="C11606" s="54">
        <v>43374</v>
      </c>
      <c r="D11606" s="3" t="str">
        <f>YEAR(Datos_Consumo[[#This Row],[FECHA]])&amp;"-"&amp;MONTH(Datos_Consumo[[#This Row],[FECHA]])</f>
        <v>2018-10</v>
      </c>
    </row>
    <row r="11607" spans="1:4" x14ac:dyDescent="0.25">
      <c r="A11607" t="s">
        <v>4052</v>
      </c>
      <c r="B11607">
        <v>78</v>
      </c>
      <c r="C11607" s="54">
        <v>43405</v>
      </c>
      <c r="D11607" s="3" t="str">
        <f>YEAR(Datos_Consumo[[#This Row],[FECHA]])&amp;"-"&amp;MONTH(Datos_Consumo[[#This Row],[FECHA]])</f>
        <v>2018-11</v>
      </c>
    </row>
    <row r="11608" spans="1:4" x14ac:dyDescent="0.25">
      <c r="A11608" t="s">
        <v>4052</v>
      </c>
      <c r="B11608">
        <v>14</v>
      </c>
      <c r="C11608" s="54">
        <v>43435</v>
      </c>
      <c r="D11608" s="3" t="str">
        <f>YEAR(Datos_Consumo[[#This Row],[FECHA]])&amp;"-"&amp;MONTH(Datos_Consumo[[#This Row],[FECHA]])</f>
        <v>2018-12</v>
      </c>
    </row>
    <row r="11609" spans="1:4" x14ac:dyDescent="0.25">
      <c r="A11609" t="s">
        <v>4052</v>
      </c>
      <c r="B11609">
        <v>35</v>
      </c>
      <c r="C11609" s="54">
        <v>43466</v>
      </c>
      <c r="D11609" s="3" t="str">
        <f>YEAR(Datos_Consumo[[#This Row],[FECHA]])&amp;"-"&amp;MONTH(Datos_Consumo[[#This Row],[FECHA]])</f>
        <v>2019-1</v>
      </c>
    </row>
    <row r="11610" spans="1:4" x14ac:dyDescent="0.25">
      <c r="A11610" t="s">
        <v>4053</v>
      </c>
      <c r="B11610">
        <v>32</v>
      </c>
      <c r="C11610" s="54">
        <v>43313</v>
      </c>
      <c r="D11610" s="3" t="str">
        <f>YEAR(Datos_Consumo[[#This Row],[FECHA]])&amp;"-"&amp;MONTH(Datos_Consumo[[#This Row],[FECHA]])</f>
        <v>2018-8</v>
      </c>
    </row>
    <row r="11611" spans="1:4" x14ac:dyDescent="0.25">
      <c r="A11611" t="s">
        <v>4053</v>
      </c>
      <c r="B11611">
        <v>1</v>
      </c>
      <c r="C11611" s="54">
        <v>43344</v>
      </c>
      <c r="D11611" s="3" t="str">
        <f>YEAR(Datos_Consumo[[#This Row],[FECHA]])&amp;"-"&amp;MONTH(Datos_Consumo[[#This Row],[FECHA]])</f>
        <v>2018-9</v>
      </c>
    </row>
    <row r="11612" spans="1:4" x14ac:dyDescent="0.25">
      <c r="A11612" t="s">
        <v>4053</v>
      </c>
      <c r="B11612">
        <v>12</v>
      </c>
      <c r="C11612" s="54">
        <v>43374</v>
      </c>
      <c r="D11612" s="3" t="str">
        <f>YEAR(Datos_Consumo[[#This Row],[FECHA]])&amp;"-"&amp;MONTH(Datos_Consumo[[#This Row],[FECHA]])</f>
        <v>2018-10</v>
      </c>
    </row>
    <row r="11613" spans="1:4" x14ac:dyDescent="0.25">
      <c r="A11613" t="s">
        <v>4053</v>
      </c>
      <c r="B11613">
        <v>7</v>
      </c>
      <c r="C11613" s="54">
        <v>43435</v>
      </c>
      <c r="D11613" s="3" t="str">
        <f>YEAR(Datos_Consumo[[#This Row],[FECHA]])&amp;"-"&amp;MONTH(Datos_Consumo[[#This Row],[FECHA]])</f>
        <v>2018-12</v>
      </c>
    </row>
    <row r="11614" spans="1:4" x14ac:dyDescent="0.25">
      <c r="A11614" t="s">
        <v>4053</v>
      </c>
      <c r="B11614">
        <v>3</v>
      </c>
      <c r="C11614" s="54">
        <v>43466</v>
      </c>
      <c r="D11614" s="3" t="str">
        <f>YEAR(Datos_Consumo[[#This Row],[FECHA]])&amp;"-"&amp;MONTH(Datos_Consumo[[#This Row],[FECHA]])</f>
        <v>2019-1</v>
      </c>
    </row>
    <row r="11615" spans="1:4" x14ac:dyDescent="0.25">
      <c r="A11615" t="s">
        <v>4054</v>
      </c>
      <c r="B11615">
        <v>1</v>
      </c>
      <c r="C11615" s="54">
        <v>43313</v>
      </c>
      <c r="D11615" s="3" t="str">
        <f>YEAR(Datos_Consumo[[#This Row],[FECHA]])&amp;"-"&amp;MONTH(Datos_Consumo[[#This Row],[FECHA]])</f>
        <v>2018-8</v>
      </c>
    </row>
    <row r="11616" spans="1:4" x14ac:dyDescent="0.25">
      <c r="A11616" t="s">
        <v>4054</v>
      </c>
      <c r="B11616">
        <v>3</v>
      </c>
      <c r="C11616" s="54">
        <v>43374</v>
      </c>
      <c r="D11616" s="3" t="str">
        <f>YEAR(Datos_Consumo[[#This Row],[FECHA]])&amp;"-"&amp;MONTH(Datos_Consumo[[#This Row],[FECHA]])</f>
        <v>2018-10</v>
      </c>
    </row>
    <row r="11617" spans="1:4" x14ac:dyDescent="0.25">
      <c r="A11617" t="s">
        <v>4054</v>
      </c>
      <c r="B11617">
        <v>2</v>
      </c>
      <c r="C11617" s="54">
        <v>43405</v>
      </c>
      <c r="D11617" s="3" t="str">
        <f>YEAR(Datos_Consumo[[#This Row],[FECHA]])&amp;"-"&amp;MONTH(Datos_Consumo[[#This Row],[FECHA]])</f>
        <v>2018-11</v>
      </c>
    </row>
    <row r="11618" spans="1:4" x14ac:dyDescent="0.25">
      <c r="A11618" t="s">
        <v>4054</v>
      </c>
      <c r="B11618">
        <v>10</v>
      </c>
      <c r="C11618" s="54">
        <v>43435</v>
      </c>
      <c r="D11618" s="3" t="str">
        <f>YEAR(Datos_Consumo[[#This Row],[FECHA]])&amp;"-"&amp;MONTH(Datos_Consumo[[#This Row],[FECHA]])</f>
        <v>2018-12</v>
      </c>
    </row>
    <row r="11619" spans="1:4" x14ac:dyDescent="0.25">
      <c r="A11619" t="s">
        <v>4055</v>
      </c>
      <c r="B11619">
        <v>20</v>
      </c>
      <c r="C11619" s="54">
        <v>43313</v>
      </c>
      <c r="D11619" s="3" t="str">
        <f>YEAR(Datos_Consumo[[#This Row],[FECHA]])&amp;"-"&amp;MONTH(Datos_Consumo[[#This Row],[FECHA]])</f>
        <v>2018-8</v>
      </c>
    </row>
    <row r="11620" spans="1:4" x14ac:dyDescent="0.25">
      <c r="A11620" t="s">
        <v>4055</v>
      </c>
      <c r="B11620">
        <v>13</v>
      </c>
      <c r="C11620" s="54">
        <v>43344</v>
      </c>
      <c r="D11620" s="3" t="str">
        <f>YEAR(Datos_Consumo[[#This Row],[FECHA]])&amp;"-"&amp;MONTH(Datos_Consumo[[#This Row],[FECHA]])</f>
        <v>2018-9</v>
      </c>
    </row>
    <row r="11621" spans="1:4" x14ac:dyDescent="0.25">
      <c r="A11621" t="s">
        <v>4055</v>
      </c>
      <c r="B11621">
        <v>10</v>
      </c>
      <c r="C11621" s="54">
        <v>43374</v>
      </c>
      <c r="D11621" s="3" t="str">
        <f>YEAR(Datos_Consumo[[#This Row],[FECHA]])&amp;"-"&amp;MONTH(Datos_Consumo[[#This Row],[FECHA]])</f>
        <v>2018-10</v>
      </c>
    </row>
    <row r="11622" spans="1:4" x14ac:dyDescent="0.25">
      <c r="A11622" t="s">
        <v>4055</v>
      </c>
      <c r="B11622">
        <v>15</v>
      </c>
      <c r="C11622" s="54">
        <v>43405</v>
      </c>
      <c r="D11622" s="3" t="str">
        <f>YEAR(Datos_Consumo[[#This Row],[FECHA]])&amp;"-"&amp;MONTH(Datos_Consumo[[#This Row],[FECHA]])</f>
        <v>2018-11</v>
      </c>
    </row>
    <row r="11623" spans="1:4" x14ac:dyDescent="0.25">
      <c r="A11623" t="s">
        <v>4055</v>
      </c>
      <c r="B11623">
        <v>3</v>
      </c>
      <c r="C11623" s="54">
        <v>43435</v>
      </c>
      <c r="D11623" s="3" t="str">
        <f>YEAR(Datos_Consumo[[#This Row],[FECHA]])&amp;"-"&amp;MONTH(Datos_Consumo[[#This Row],[FECHA]])</f>
        <v>2018-12</v>
      </c>
    </row>
    <row r="11624" spans="1:4" x14ac:dyDescent="0.25">
      <c r="A11624" t="s">
        <v>4055</v>
      </c>
      <c r="B11624">
        <v>9</v>
      </c>
      <c r="C11624" s="54">
        <v>43466</v>
      </c>
      <c r="D11624" s="3" t="str">
        <f>YEAR(Datos_Consumo[[#This Row],[FECHA]])&amp;"-"&amp;MONTH(Datos_Consumo[[#This Row],[FECHA]])</f>
        <v>2019-1</v>
      </c>
    </row>
    <row r="11625" spans="1:4" x14ac:dyDescent="0.25">
      <c r="A11625" t="s">
        <v>4056</v>
      </c>
      <c r="B11625">
        <v>11</v>
      </c>
      <c r="C11625" s="54">
        <v>43313</v>
      </c>
      <c r="D11625" s="3" t="str">
        <f>YEAR(Datos_Consumo[[#This Row],[FECHA]])&amp;"-"&amp;MONTH(Datos_Consumo[[#This Row],[FECHA]])</f>
        <v>2018-8</v>
      </c>
    </row>
    <row r="11626" spans="1:4" x14ac:dyDescent="0.25">
      <c r="A11626" t="s">
        <v>4056</v>
      </c>
      <c r="B11626">
        <v>14</v>
      </c>
      <c r="C11626" s="54">
        <v>43344</v>
      </c>
      <c r="D11626" s="3" t="str">
        <f>YEAR(Datos_Consumo[[#This Row],[FECHA]])&amp;"-"&amp;MONTH(Datos_Consumo[[#This Row],[FECHA]])</f>
        <v>2018-9</v>
      </c>
    </row>
    <row r="11627" spans="1:4" x14ac:dyDescent="0.25">
      <c r="A11627" t="s">
        <v>4056</v>
      </c>
      <c r="B11627">
        <v>23</v>
      </c>
      <c r="C11627" s="54">
        <v>43374</v>
      </c>
      <c r="D11627" s="3" t="str">
        <f>YEAR(Datos_Consumo[[#This Row],[FECHA]])&amp;"-"&amp;MONTH(Datos_Consumo[[#This Row],[FECHA]])</f>
        <v>2018-10</v>
      </c>
    </row>
    <row r="11628" spans="1:4" x14ac:dyDescent="0.25">
      <c r="A11628" t="s">
        <v>4056</v>
      </c>
      <c r="B11628">
        <v>26</v>
      </c>
      <c r="C11628" s="54">
        <v>43405</v>
      </c>
      <c r="D11628" s="3" t="str">
        <f>YEAR(Datos_Consumo[[#This Row],[FECHA]])&amp;"-"&amp;MONTH(Datos_Consumo[[#This Row],[FECHA]])</f>
        <v>2018-11</v>
      </c>
    </row>
    <row r="11629" spans="1:4" x14ac:dyDescent="0.25">
      <c r="A11629" t="s">
        <v>4056</v>
      </c>
      <c r="B11629">
        <v>6</v>
      </c>
      <c r="C11629" s="54">
        <v>43435</v>
      </c>
      <c r="D11629" s="3" t="str">
        <f>YEAR(Datos_Consumo[[#This Row],[FECHA]])&amp;"-"&amp;MONTH(Datos_Consumo[[#This Row],[FECHA]])</f>
        <v>2018-12</v>
      </c>
    </row>
    <row r="11630" spans="1:4" x14ac:dyDescent="0.25">
      <c r="A11630" t="s">
        <v>4056</v>
      </c>
      <c r="B11630">
        <v>19</v>
      </c>
      <c r="C11630" s="54">
        <v>43466</v>
      </c>
      <c r="D11630" s="3" t="str">
        <f>YEAR(Datos_Consumo[[#This Row],[FECHA]])&amp;"-"&amp;MONTH(Datos_Consumo[[#This Row],[FECHA]])</f>
        <v>2019-1</v>
      </c>
    </row>
    <row r="11631" spans="1:4" x14ac:dyDescent="0.25">
      <c r="A11631" t="s">
        <v>4057</v>
      </c>
      <c r="B11631">
        <v>54</v>
      </c>
      <c r="C11631" s="54">
        <v>43313</v>
      </c>
      <c r="D11631" s="3" t="str">
        <f>YEAR(Datos_Consumo[[#This Row],[FECHA]])&amp;"-"&amp;MONTH(Datos_Consumo[[#This Row],[FECHA]])</f>
        <v>2018-8</v>
      </c>
    </row>
    <row r="11632" spans="1:4" x14ac:dyDescent="0.25">
      <c r="A11632" t="s">
        <v>4057</v>
      </c>
      <c r="B11632">
        <v>13</v>
      </c>
      <c r="C11632" s="54">
        <v>43344</v>
      </c>
      <c r="D11632" s="3" t="str">
        <f>YEAR(Datos_Consumo[[#This Row],[FECHA]])&amp;"-"&amp;MONTH(Datos_Consumo[[#This Row],[FECHA]])</f>
        <v>2018-9</v>
      </c>
    </row>
    <row r="11633" spans="1:4" x14ac:dyDescent="0.25">
      <c r="A11633" t="s">
        <v>4057</v>
      </c>
      <c r="B11633">
        <v>25</v>
      </c>
      <c r="C11633" s="54">
        <v>43374</v>
      </c>
      <c r="D11633" s="3" t="str">
        <f>YEAR(Datos_Consumo[[#This Row],[FECHA]])&amp;"-"&amp;MONTH(Datos_Consumo[[#This Row],[FECHA]])</f>
        <v>2018-10</v>
      </c>
    </row>
    <row r="11634" spans="1:4" x14ac:dyDescent="0.25">
      <c r="A11634" t="s">
        <v>4057</v>
      </c>
      <c r="B11634">
        <v>30</v>
      </c>
      <c r="C11634" s="54">
        <v>43405</v>
      </c>
      <c r="D11634" s="3" t="str">
        <f>YEAR(Datos_Consumo[[#This Row],[FECHA]])&amp;"-"&amp;MONTH(Datos_Consumo[[#This Row],[FECHA]])</f>
        <v>2018-11</v>
      </c>
    </row>
    <row r="11635" spans="1:4" x14ac:dyDescent="0.25">
      <c r="A11635" t="s">
        <v>4057</v>
      </c>
      <c r="B11635">
        <v>12</v>
      </c>
      <c r="C11635" s="54">
        <v>43435</v>
      </c>
      <c r="D11635" s="3" t="str">
        <f>YEAR(Datos_Consumo[[#This Row],[FECHA]])&amp;"-"&amp;MONTH(Datos_Consumo[[#This Row],[FECHA]])</f>
        <v>2018-12</v>
      </c>
    </row>
    <row r="11636" spans="1:4" x14ac:dyDescent="0.25">
      <c r="A11636" t="s">
        <v>4057</v>
      </c>
      <c r="B11636">
        <v>23</v>
      </c>
      <c r="C11636" s="54">
        <v>43466</v>
      </c>
      <c r="D11636" s="3" t="str">
        <f>YEAR(Datos_Consumo[[#This Row],[FECHA]])&amp;"-"&amp;MONTH(Datos_Consumo[[#This Row],[FECHA]])</f>
        <v>2019-1</v>
      </c>
    </row>
    <row r="11637" spans="1:4" x14ac:dyDescent="0.25">
      <c r="A11637" t="s">
        <v>4058</v>
      </c>
      <c r="B11637">
        <v>23</v>
      </c>
      <c r="C11637" s="54">
        <v>43313</v>
      </c>
      <c r="D11637" s="3" t="str">
        <f>YEAR(Datos_Consumo[[#This Row],[FECHA]])&amp;"-"&amp;MONTH(Datos_Consumo[[#This Row],[FECHA]])</f>
        <v>2018-8</v>
      </c>
    </row>
    <row r="11638" spans="1:4" x14ac:dyDescent="0.25">
      <c r="A11638" t="s">
        <v>4058</v>
      </c>
      <c r="B11638">
        <v>15</v>
      </c>
      <c r="C11638" s="54">
        <v>43344</v>
      </c>
      <c r="D11638" s="3" t="str">
        <f>YEAR(Datos_Consumo[[#This Row],[FECHA]])&amp;"-"&amp;MONTH(Datos_Consumo[[#This Row],[FECHA]])</f>
        <v>2018-9</v>
      </c>
    </row>
    <row r="11639" spans="1:4" x14ac:dyDescent="0.25">
      <c r="A11639" t="s">
        <v>4058</v>
      </c>
      <c r="B11639">
        <v>41</v>
      </c>
      <c r="C11639" s="54">
        <v>43374</v>
      </c>
      <c r="D11639" s="3" t="str">
        <f>YEAR(Datos_Consumo[[#This Row],[FECHA]])&amp;"-"&amp;MONTH(Datos_Consumo[[#This Row],[FECHA]])</f>
        <v>2018-10</v>
      </c>
    </row>
    <row r="11640" spans="1:4" x14ac:dyDescent="0.25">
      <c r="A11640" t="s">
        <v>4058</v>
      </c>
      <c r="B11640">
        <v>71</v>
      </c>
      <c r="C11640" s="54">
        <v>43405</v>
      </c>
      <c r="D11640" s="3" t="str">
        <f>YEAR(Datos_Consumo[[#This Row],[FECHA]])&amp;"-"&amp;MONTH(Datos_Consumo[[#This Row],[FECHA]])</f>
        <v>2018-11</v>
      </c>
    </row>
    <row r="11641" spans="1:4" x14ac:dyDescent="0.25">
      <c r="A11641" t="s">
        <v>4058</v>
      </c>
      <c r="B11641">
        <v>24</v>
      </c>
      <c r="C11641" s="54">
        <v>43435</v>
      </c>
      <c r="D11641" s="3" t="str">
        <f>YEAR(Datos_Consumo[[#This Row],[FECHA]])&amp;"-"&amp;MONTH(Datos_Consumo[[#This Row],[FECHA]])</f>
        <v>2018-12</v>
      </c>
    </row>
    <row r="11642" spans="1:4" x14ac:dyDescent="0.25">
      <c r="A11642" t="s">
        <v>4058</v>
      </c>
      <c r="B11642">
        <v>27</v>
      </c>
      <c r="C11642" s="54">
        <v>43466</v>
      </c>
      <c r="D11642" s="3" t="str">
        <f>YEAR(Datos_Consumo[[#This Row],[FECHA]])&amp;"-"&amp;MONTH(Datos_Consumo[[#This Row],[FECHA]])</f>
        <v>2019-1</v>
      </c>
    </row>
    <row r="11643" spans="1:4" x14ac:dyDescent="0.25">
      <c r="A11643" t="s">
        <v>4059</v>
      </c>
      <c r="B11643">
        <v>271</v>
      </c>
      <c r="C11643" s="54">
        <v>43313</v>
      </c>
      <c r="D11643" s="3" t="str">
        <f>YEAR(Datos_Consumo[[#This Row],[FECHA]])&amp;"-"&amp;MONTH(Datos_Consumo[[#This Row],[FECHA]])</f>
        <v>2018-8</v>
      </c>
    </row>
    <row r="11644" spans="1:4" x14ac:dyDescent="0.25">
      <c r="A11644" t="s">
        <v>4059</v>
      </c>
      <c r="B11644">
        <v>199</v>
      </c>
      <c r="C11644" s="54">
        <v>43344</v>
      </c>
      <c r="D11644" s="3" t="str">
        <f>YEAR(Datos_Consumo[[#This Row],[FECHA]])&amp;"-"&amp;MONTH(Datos_Consumo[[#This Row],[FECHA]])</f>
        <v>2018-9</v>
      </c>
    </row>
    <row r="11645" spans="1:4" x14ac:dyDescent="0.25">
      <c r="A11645" t="s">
        <v>4059</v>
      </c>
      <c r="B11645">
        <v>276</v>
      </c>
      <c r="C11645" s="54">
        <v>43374</v>
      </c>
      <c r="D11645" s="3" t="str">
        <f>YEAR(Datos_Consumo[[#This Row],[FECHA]])&amp;"-"&amp;MONTH(Datos_Consumo[[#This Row],[FECHA]])</f>
        <v>2018-10</v>
      </c>
    </row>
    <row r="11646" spans="1:4" x14ac:dyDescent="0.25">
      <c r="A11646" t="s">
        <v>4059</v>
      </c>
      <c r="B11646">
        <v>315</v>
      </c>
      <c r="C11646" s="54">
        <v>43405</v>
      </c>
      <c r="D11646" s="3" t="str">
        <f>YEAR(Datos_Consumo[[#This Row],[FECHA]])&amp;"-"&amp;MONTH(Datos_Consumo[[#This Row],[FECHA]])</f>
        <v>2018-11</v>
      </c>
    </row>
    <row r="11647" spans="1:4" x14ac:dyDescent="0.25">
      <c r="A11647" t="s">
        <v>4059</v>
      </c>
      <c r="B11647">
        <v>159</v>
      </c>
      <c r="C11647" s="54">
        <v>43435</v>
      </c>
      <c r="D11647" s="3" t="str">
        <f>YEAR(Datos_Consumo[[#This Row],[FECHA]])&amp;"-"&amp;MONTH(Datos_Consumo[[#This Row],[FECHA]])</f>
        <v>2018-12</v>
      </c>
    </row>
    <row r="11648" spans="1:4" x14ac:dyDescent="0.25">
      <c r="A11648" t="s">
        <v>4059</v>
      </c>
      <c r="B11648">
        <v>62</v>
      </c>
      <c r="C11648" s="54">
        <v>43466</v>
      </c>
      <c r="D11648" s="3" t="str">
        <f>YEAR(Datos_Consumo[[#This Row],[FECHA]])&amp;"-"&amp;MONTH(Datos_Consumo[[#This Row],[FECHA]])</f>
        <v>2019-1</v>
      </c>
    </row>
    <row r="11649" spans="1:4" x14ac:dyDescent="0.25">
      <c r="A11649" t="s">
        <v>4060</v>
      </c>
      <c r="B11649">
        <v>16</v>
      </c>
      <c r="C11649" s="54">
        <v>43313</v>
      </c>
      <c r="D11649" s="3" t="str">
        <f>YEAR(Datos_Consumo[[#This Row],[FECHA]])&amp;"-"&amp;MONTH(Datos_Consumo[[#This Row],[FECHA]])</f>
        <v>2018-8</v>
      </c>
    </row>
    <row r="11650" spans="1:4" x14ac:dyDescent="0.25">
      <c r="A11650" t="s">
        <v>4060</v>
      </c>
      <c r="B11650">
        <v>11</v>
      </c>
      <c r="C11650" s="54">
        <v>43344</v>
      </c>
      <c r="D11650" s="3" t="str">
        <f>YEAR(Datos_Consumo[[#This Row],[FECHA]])&amp;"-"&amp;MONTH(Datos_Consumo[[#This Row],[FECHA]])</f>
        <v>2018-9</v>
      </c>
    </row>
    <row r="11651" spans="1:4" x14ac:dyDescent="0.25">
      <c r="A11651" t="s">
        <v>4060</v>
      </c>
      <c r="B11651">
        <v>9</v>
      </c>
      <c r="C11651" s="54">
        <v>43374</v>
      </c>
      <c r="D11651" s="3" t="str">
        <f>YEAR(Datos_Consumo[[#This Row],[FECHA]])&amp;"-"&amp;MONTH(Datos_Consumo[[#This Row],[FECHA]])</f>
        <v>2018-10</v>
      </c>
    </row>
    <row r="11652" spans="1:4" x14ac:dyDescent="0.25">
      <c r="A11652" t="s">
        <v>4060</v>
      </c>
      <c r="B11652">
        <v>3</v>
      </c>
      <c r="C11652" s="54">
        <v>43405</v>
      </c>
      <c r="D11652" s="3" t="str">
        <f>YEAR(Datos_Consumo[[#This Row],[FECHA]])&amp;"-"&amp;MONTH(Datos_Consumo[[#This Row],[FECHA]])</f>
        <v>2018-11</v>
      </c>
    </row>
    <row r="11653" spans="1:4" x14ac:dyDescent="0.25">
      <c r="A11653" t="s">
        <v>4060</v>
      </c>
      <c r="B11653">
        <v>4</v>
      </c>
      <c r="C11653" s="54">
        <v>43435</v>
      </c>
      <c r="D11653" s="3" t="str">
        <f>YEAR(Datos_Consumo[[#This Row],[FECHA]])&amp;"-"&amp;MONTH(Datos_Consumo[[#This Row],[FECHA]])</f>
        <v>2018-12</v>
      </c>
    </row>
    <row r="11654" spans="1:4" x14ac:dyDescent="0.25">
      <c r="A11654" t="s">
        <v>4060</v>
      </c>
      <c r="B11654">
        <v>6</v>
      </c>
      <c r="C11654" s="54">
        <v>43466</v>
      </c>
      <c r="D11654" s="3" t="str">
        <f>YEAR(Datos_Consumo[[#This Row],[FECHA]])&amp;"-"&amp;MONTH(Datos_Consumo[[#This Row],[FECHA]])</f>
        <v>2019-1</v>
      </c>
    </row>
    <row r="11655" spans="1:4" x14ac:dyDescent="0.25">
      <c r="A11655" t="s">
        <v>4061</v>
      </c>
      <c r="B11655">
        <v>19</v>
      </c>
      <c r="C11655" s="54">
        <v>43313</v>
      </c>
      <c r="D11655" s="3" t="str">
        <f>YEAR(Datos_Consumo[[#This Row],[FECHA]])&amp;"-"&amp;MONTH(Datos_Consumo[[#This Row],[FECHA]])</f>
        <v>2018-8</v>
      </c>
    </row>
    <row r="11656" spans="1:4" x14ac:dyDescent="0.25">
      <c r="A11656" t="s">
        <v>4061</v>
      </c>
      <c r="B11656">
        <v>15</v>
      </c>
      <c r="C11656" s="54">
        <v>43344</v>
      </c>
      <c r="D11656" s="3" t="str">
        <f>YEAR(Datos_Consumo[[#This Row],[FECHA]])&amp;"-"&amp;MONTH(Datos_Consumo[[#This Row],[FECHA]])</f>
        <v>2018-9</v>
      </c>
    </row>
    <row r="11657" spans="1:4" x14ac:dyDescent="0.25">
      <c r="A11657" t="s">
        <v>4061</v>
      </c>
      <c r="B11657">
        <v>18</v>
      </c>
      <c r="C11657" s="54">
        <v>43374</v>
      </c>
      <c r="D11657" s="3" t="str">
        <f>YEAR(Datos_Consumo[[#This Row],[FECHA]])&amp;"-"&amp;MONTH(Datos_Consumo[[#This Row],[FECHA]])</f>
        <v>2018-10</v>
      </c>
    </row>
    <row r="11658" spans="1:4" x14ac:dyDescent="0.25">
      <c r="A11658" t="s">
        <v>4061</v>
      </c>
      <c r="B11658">
        <v>15</v>
      </c>
      <c r="C11658" s="54">
        <v>43405</v>
      </c>
      <c r="D11658" s="3" t="str">
        <f>YEAR(Datos_Consumo[[#This Row],[FECHA]])&amp;"-"&amp;MONTH(Datos_Consumo[[#This Row],[FECHA]])</f>
        <v>2018-11</v>
      </c>
    </row>
    <row r="11659" spans="1:4" x14ac:dyDescent="0.25">
      <c r="A11659" t="s">
        <v>4061</v>
      </c>
      <c r="B11659">
        <v>27</v>
      </c>
      <c r="C11659" s="54">
        <v>43435</v>
      </c>
      <c r="D11659" s="3" t="str">
        <f>YEAR(Datos_Consumo[[#This Row],[FECHA]])&amp;"-"&amp;MONTH(Datos_Consumo[[#This Row],[FECHA]])</f>
        <v>2018-12</v>
      </c>
    </row>
    <row r="11660" spans="1:4" x14ac:dyDescent="0.25">
      <c r="A11660" t="s">
        <v>4061</v>
      </c>
      <c r="B11660">
        <v>10</v>
      </c>
      <c r="C11660" s="54">
        <v>43466</v>
      </c>
      <c r="D11660" s="3" t="str">
        <f>YEAR(Datos_Consumo[[#This Row],[FECHA]])&amp;"-"&amp;MONTH(Datos_Consumo[[#This Row],[FECHA]])</f>
        <v>2019-1</v>
      </c>
    </row>
    <row r="11661" spans="1:4" x14ac:dyDescent="0.25">
      <c r="A11661" t="s">
        <v>4062</v>
      </c>
      <c r="B11661">
        <v>33</v>
      </c>
      <c r="C11661" s="54">
        <v>43313</v>
      </c>
      <c r="D11661" s="3" t="str">
        <f>YEAR(Datos_Consumo[[#This Row],[FECHA]])&amp;"-"&amp;MONTH(Datos_Consumo[[#This Row],[FECHA]])</f>
        <v>2018-8</v>
      </c>
    </row>
    <row r="11662" spans="1:4" x14ac:dyDescent="0.25">
      <c r="A11662" t="s">
        <v>4062</v>
      </c>
      <c r="B11662">
        <v>38</v>
      </c>
      <c r="C11662" s="54">
        <v>43344</v>
      </c>
      <c r="D11662" s="3" t="str">
        <f>YEAR(Datos_Consumo[[#This Row],[FECHA]])&amp;"-"&amp;MONTH(Datos_Consumo[[#This Row],[FECHA]])</f>
        <v>2018-9</v>
      </c>
    </row>
    <row r="11663" spans="1:4" x14ac:dyDescent="0.25">
      <c r="A11663" t="s">
        <v>4062</v>
      </c>
      <c r="B11663">
        <v>7</v>
      </c>
      <c r="C11663" s="54">
        <v>43374</v>
      </c>
      <c r="D11663" s="3" t="str">
        <f>YEAR(Datos_Consumo[[#This Row],[FECHA]])&amp;"-"&amp;MONTH(Datos_Consumo[[#This Row],[FECHA]])</f>
        <v>2018-10</v>
      </c>
    </row>
    <row r="11664" spans="1:4" x14ac:dyDescent="0.25">
      <c r="A11664" t="s">
        <v>4062</v>
      </c>
      <c r="B11664">
        <v>10</v>
      </c>
      <c r="C11664" s="54">
        <v>43405</v>
      </c>
      <c r="D11664" s="3" t="str">
        <f>YEAR(Datos_Consumo[[#This Row],[FECHA]])&amp;"-"&amp;MONTH(Datos_Consumo[[#This Row],[FECHA]])</f>
        <v>2018-11</v>
      </c>
    </row>
    <row r="11665" spans="1:4" x14ac:dyDescent="0.25">
      <c r="A11665" t="s">
        <v>4062</v>
      </c>
      <c r="B11665">
        <v>16</v>
      </c>
      <c r="C11665" s="54">
        <v>43435</v>
      </c>
      <c r="D11665" s="3" t="str">
        <f>YEAR(Datos_Consumo[[#This Row],[FECHA]])&amp;"-"&amp;MONTH(Datos_Consumo[[#This Row],[FECHA]])</f>
        <v>2018-12</v>
      </c>
    </row>
    <row r="11666" spans="1:4" x14ac:dyDescent="0.25">
      <c r="A11666" t="s">
        <v>4062</v>
      </c>
      <c r="B11666">
        <v>5</v>
      </c>
      <c r="C11666" s="54">
        <v>43466</v>
      </c>
      <c r="D11666" s="3" t="str">
        <f>YEAR(Datos_Consumo[[#This Row],[FECHA]])&amp;"-"&amp;MONTH(Datos_Consumo[[#This Row],[FECHA]])</f>
        <v>2019-1</v>
      </c>
    </row>
    <row r="11667" spans="1:4" x14ac:dyDescent="0.25">
      <c r="A11667" t="s">
        <v>4063</v>
      </c>
      <c r="B11667">
        <v>30</v>
      </c>
      <c r="C11667" s="54">
        <v>43313</v>
      </c>
      <c r="D11667" s="3" t="str">
        <f>YEAR(Datos_Consumo[[#This Row],[FECHA]])&amp;"-"&amp;MONTH(Datos_Consumo[[#This Row],[FECHA]])</f>
        <v>2018-8</v>
      </c>
    </row>
    <row r="11668" spans="1:4" x14ac:dyDescent="0.25">
      <c r="A11668" t="s">
        <v>4063</v>
      </c>
      <c r="B11668">
        <v>4</v>
      </c>
      <c r="C11668" s="54">
        <v>43374</v>
      </c>
      <c r="D11668" s="3" t="str">
        <f>YEAR(Datos_Consumo[[#This Row],[FECHA]])&amp;"-"&amp;MONTH(Datos_Consumo[[#This Row],[FECHA]])</f>
        <v>2018-10</v>
      </c>
    </row>
    <row r="11669" spans="1:4" x14ac:dyDescent="0.25">
      <c r="A11669" t="s">
        <v>4063</v>
      </c>
      <c r="B11669">
        <v>10</v>
      </c>
      <c r="C11669" s="54">
        <v>43405</v>
      </c>
      <c r="D11669" s="3" t="str">
        <f>YEAR(Datos_Consumo[[#This Row],[FECHA]])&amp;"-"&amp;MONTH(Datos_Consumo[[#This Row],[FECHA]])</f>
        <v>2018-11</v>
      </c>
    </row>
    <row r="11670" spans="1:4" x14ac:dyDescent="0.25">
      <c r="A11670" t="s">
        <v>4063</v>
      </c>
      <c r="B11670">
        <v>11</v>
      </c>
      <c r="C11670" s="54">
        <v>43435</v>
      </c>
      <c r="D11670" s="3" t="str">
        <f>YEAR(Datos_Consumo[[#This Row],[FECHA]])&amp;"-"&amp;MONTH(Datos_Consumo[[#This Row],[FECHA]])</f>
        <v>2018-12</v>
      </c>
    </row>
    <row r="11671" spans="1:4" x14ac:dyDescent="0.25">
      <c r="A11671" t="s">
        <v>4063</v>
      </c>
      <c r="B11671">
        <v>1</v>
      </c>
      <c r="C11671" s="54">
        <v>43466</v>
      </c>
      <c r="D11671" s="3" t="str">
        <f>YEAR(Datos_Consumo[[#This Row],[FECHA]])&amp;"-"&amp;MONTH(Datos_Consumo[[#This Row],[FECHA]])</f>
        <v>2019-1</v>
      </c>
    </row>
    <row r="11672" spans="1:4" x14ac:dyDescent="0.25">
      <c r="A11672" t="s">
        <v>4064</v>
      </c>
      <c r="B11672">
        <v>15</v>
      </c>
      <c r="C11672" s="54">
        <v>43313</v>
      </c>
      <c r="D11672" s="3" t="str">
        <f>YEAR(Datos_Consumo[[#This Row],[FECHA]])&amp;"-"&amp;MONTH(Datos_Consumo[[#This Row],[FECHA]])</f>
        <v>2018-8</v>
      </c>
    </row>
    <row r="11673" spans="1:4" x14ac:dyDescent="0.25">
      <c r="A11673" t="s">
        <v>4064</v>
      </c>
      <c r="B11673">
        <v>2</v>
      </c>
      <c r="C11673" s="54">
        <v>43344</v>
      </c>
      <c r="D11673" s="3" t="str">
        <f>YEAR(Datos_Consumo[[#This Row],[FECHA]])&amp;"-"&amp;MONTH(Datos_Consumo[[#This Row],[FECHA]])</f>
        <v>2018-9</v>
      </c>
    </row>
    <row r="11674" spans="1:4" x14ac:dyDescent="0.25">
      <c r="A11674" t="s">
        <v>4064</v>
      </c>
      <c r="B11674">
        <v>14</v>
      </c>
      <c r="C11674" s="54">
        <v>43374</v>
      </c>
      <c r="D11674" s="3" t="str">
        <f>YEAR(Datos_Consumo[[#This Row],[FECHA]])&amp;"-"&amp;MONTH(Datos_Consumo[[#This Row],[FECHA]])</f>
        <v>2018-10</v>
      </c>
    </row>
    <row r="11675" spans="1:4" x14ac:dyDescent="0.25">
      <c r="A11675" t="s">
        <v>4064</v>
      </c>
      <c r="B11675">
        <v>8</v>
      </c>
      <c r="C11675" s="54">
        <v>43405</v>
      </c>
      <c r="D11675" s="3" t="str">
        <f>YEAR(Datos_Consumo[[#This Row],[FECHA]])&amp;"-"&amp;MONTH(Datos_Consumo[[#This Row],[FECHA]])</f>
        <v>2018-11</v>
      </c>
    </row>
    <row r="11676" spans="1:4" x14ac:dyDescent="0.25">
      <c r="A11676" t="s">
        <v>4064</v>
      </c>
      <c r="B11676">
        <v>8</v>
      </c>
      <c r="C11676" s="54">
        <v>43435</v>
      </c>
      <c r="D11676" s="3" t="str">
        <f>YEAR(Datos_Consumo[[#This Row],[FECHA]])&amp;"-"&amp;MONTH(Datos_Consumo[[#This Row],[FECHA]])</f>
        <v>2018-12</v>
      </c>
    </row>
    <row r="11677" spans="1:4" x14ac:dyDescent="0.25">
      <c r="A11677" t="s">
        <v>4064</v>
      </c>
      <c r="B11677">
        <v>2</v>
      </c>
      <c r="C11677" s="54">
        <v>43466</v>
      </c>
      <c r="D11677" s="3" t="str">
        <f>YEAR(Datos_Consumo[[#This Row],[FECHA]])&amp;"-"&amp;MONTH(Datos_Consumo[[#This Row],[FECHA]])</f>
        <v>2019-1</v>
      </c>
    </row>
    <row r="11678" spans="1:4" x14ac:dyDescent="0.25">
      <c r="A11678" t="s">
        <v>4065</v>
      </c>
      <c r="B11678">
        <v>13</v>
      </c>
      <c r="C11678" s="54">
        <v>43374</v>
      </c>
      <c r="D11678" s="3" t="str">
        <f>YEAR(Datos_Consumo[[#This Row],[FECHA]])&amp;"-"&amp;MONTH(Datos_Consumo[[#This Row],[FECHA]])</f>
        <v>2018-10</v>
      </c>
    </row>
    <row r="11679" spans="1:4" x14ac:dyDescent="0.25">
      <c r="A11679" t="s">
        <v>4065</v>
      </c>
      <c r="B11679">
        <v>7</v>
      </c>
      <c r="C11679" s="54">
        <v>43405</v>
      </c>
      <c r="D11679" s="3" t="str">
        <f>YEAR(Datos_Consumo[[#This Row],[FECHA]])&amp;"-"&amp;MONTH(Datos_Consumo[[#This Row],[FECHA]])</f>
        <v>2018-11</v>
      </c>
    </row>
    <row r="11680" spans="1:4" x14ac:dyDescent="0.25">
      <c r="A11680" t="s">
        <v>4065</v>
      </c>
      <c r="B11680">
        <v>1</v>
      </c>
      <c r="C11680" s="54">
        <v>43435</v>
      </c>
      <c r="D11680" s="3" t="str">
        <f>YEAR(Datos_Consumo[[#This Row],[FECHA]])&amp;"-"&amp;MONTH(Datos_Consumo[[#This Row],[FECHA]])</f>
        <v>2018-12</v>
      </c>
    </row>
    <row r="11681" spans="1:4" x14ac:dyDescent="0.25">
      <c r="A11681" t="s">
        <v>4065</v>
      </c>
      <c r="B11681">
        <v>11</v>
      </c>
      <c r="C11681" s="54">
        <v>43466</v>
      </c>
      <c r="D11681" s="3" t="str">
        <f>YEAR(Datos_Consumo[[#This Row],[FECHA]])&amp;"-"&amp;MONTH(Datos_Consumo[[#This Row],[FECHA]])</f>
        <v>2019-1</v>
      </c>
    </row>
    <row r="11682" spans="1:4" x14ac:dyDescent="0.25">
      <c r="A11682" t="s">
        <v>4066</v>
      </c>
      <c r="B11682">
        <v>2</v>
      </c>
      <c r="C11682" s="54">
        <v>43313</v>
      </c>
      <c r="D11682" s="3" t="str">
        <f>YEAR(Datos_Consumo[[#This Row],[FECHA]])&amp;"-"&amp;MONTH(Datos_Consumo[[#This Row],[FECHA]])</f>
        <v>2018-8</v>
      </c>
    </row>
    <row r="11683" spans="1:4" x14ac:dyDescent="0.25">
      <c r="A11683" t="s">
        <v>4066</v>
      </c>
      <c r="B11683">
        <v>10</v>
      </c>
      <c r="C11683" s="54">
        <v>43344</v>
      </c>
      <c r="D11683" s="3" t="str">
        <f>YEAR(Datos_Consumo[[#This Row],[FECHA]])&amp;"-"&amp;MONTH(Datos_Consumo[[#This Row],[FECHA]])</f>
        <v>2018-9</v>
      </c>
    </row>
    <row r="11684" spans="1:4" x14ac:dyDescent="0.25">
      <c r="A11684" t="s">
        <v>4066</v>
      </c>
      <c r="B11684">
        <v>2</v>
      </c>
      <c r="C11684" s="54">
        <v>43435</v>
      </c>
      <c r="D11684" s="3" t="str">
        <f>YEAR(Datos_Consumo[[#This Row],[FECHA]])&amp;"-"&amp;MONTH(Datos_Consumo[[#This Row],[FECHA]])</f>
        <v>2018-12</v>
      </c>
    </row>
    <row r="11685" spans="1:4" x14ac:dyDescent="0.25">
      <c r="A11685" t="s">
        <v>4067</v>
      </c>
      <c r="B11685">
        <v>99</v>
      </c>
      <c r="C11685" s="54">
        <v>43313</v>
      </c>
      <c r="D11685" s="3" t="str">
        <f>YEAR(Datos_Consumo[[#This Row],[FECHA]])&amp;"-"&amp;MONTH(Datos_Consumo[[#This Row],[FECHA]])</f>
        <v>2018-8</v>
      </c>
    </row>
    <row r="11686" spans="1:4" x14ac:dyDescent="0.25">
      <c r="A11686" t="s">
        <v>4067</v>
      </c>
      <c r="B11686">
        <v>78</v>
      </c>
      <c r="C11686" s="54">
        <v>43344</v>
      </c>
      <c r="D11686" s="3" t="str">
        <f>YEAR(Datos_Consumo[[#This Row],[FECHA]])&amp;"-"&amp;MONTH(Datos_Consumo[[#This Row],[FECHA]])</f>
        <v>2018-9</v>
      </c>
    </row>
    <row r="11687" spans="1:4" x14ac:dyDescent="0.25">
      <c r="A11687" t="s">
        <v>4067</v>
      </c>
      <c r="B11687">
        <v>112</v>
      </c>
      <c r="C11687" s="54">
        <v>43374</v>
      </c>
      <c r="D11687" s="3" t="str">
        <f>YEAR(Datos_Consumo[[#This Row],[FECHA]])&amp;"-"&amp;MONTH(Datos_Consumo[[#This Row],[FECHA]])</f>
        <v>2018-10</v>
      </c>
    </row>
    <row r="11688" spans="1:4" x14ac:dyDescent="0.25">
      <c r="A11688" t="s">
        <v>4067</v>
      </c>
      <c r="B11688">
        <v>137</v>
      </c>
      <c r="C11688" s="54">
        <v>43405</v>
      </c>
      <c r="D11688" s="3" t="str">
        <f>YEAR(Datos_Consumo[[#This Row],[FECHA]])&amp;"-"&amp;MONTH(Datos_Consumo[[#This Row],[FECHA]])</f>
        <v>2018-11</v>
      </c>
    </row>
    <row r="11689" spans="1:4" x14ac:dyDescent="0.25">
      <c r="A11689" t="s">
        <v>4067</v>
      </c>
      <c r="B11689">
        <v>69</v>
      </c>
      <c r="C11689" s="54">
        <v>43435</v>
      </c>
      <c r="D11689" s="3" t="str">
        <f>YEAR(Datos_Consumo[[#This Row],[FECHA]])&amp;"-"&amp;MONTH(Datos_Consumo[[#This Row],[FECHA]])</f>
        <v>2018-12</v>
      </c>
    </row>
    <row r="11690" spans="1:4" x14ac:dyDescent="0.25">
      <c r="A11690" t="s">
        <v>4067</v>
      </c>
      <c r="B11690">
        <v>42</v>
      </c>
      <c r="C11690" s="54">
        <v>43466</v>
      </c>
      <c r="D11690" s="3" t="str">
        <f>YEAR(Datos_Consumo[[#This Row],[FECHA]])&amp;"-"&amp;MONTH(Datos_Consumo[[#This Row],[FECHA]])</f>
        <v>2019-1</v>
      </c>
    </row>
    <row r="11691" spans="1:4" x14ac:dyDescent="0.25">
      <c r="A11691" t="s">
        <v>4068</v>
      </c>
      <c r="B11691">
        <v>150</v>
      </c>
      <c r="C11691" s="54">
        <v>43313</v>
      </c>
      <c r="D11691" s="3" t="str">
        <f>YEAR(Datos_Consumo[[#This Row],[FECHA]])&amp;"-"&amp;MONTH(Datos_Consumo[[#This Row],[FECHA]])</f>
        <v>2018-8</v>
      </c>
    </row>
    <row r="11692" spans="1:4" x14ac:dyDescent="0.25">
      <c r="A11692" t="s">
        <v>4068</v>
      </c>
      <c r="B11692">
        <v>71</v>
      </c>
      <c r="C11692" s="54">
        <v>43344</v>
      </c>
      <c r="D11692" s="3" t="str">
        <f>YEAR(Datos_Consumo[[#This Row],[FECHA]])&amp;"-"&amp;MONTH(Datos_Consumo[[#This Row],[FECHA]])</f>
        <v>2018-9</v>
      </c>
    </row>
    <row r="11693" spans="1:4" x14ac:dyDescent="0.25">
      <c r="A11693" t="s">
        <v>4068</v>
      </c>
      <c r="B11693">
        <v>12</v>
      </c>
      <c r="C11693" s="54">
        <v>43374</v>
      </c>
      <c r="D11693" s="3" t="str">
        <f>YEAR(Datos_Consumo[[#This Row],[FECHA]])&amp;"-"&amp;MONTH(Datos_Consumo[[#This Row],[FECHA]])</f>
        <v>2018-10</v>
      </c>
    </row>
    <row r="11694" spans="1:4" x14ac:dyDescent="0.25">
      <c r="A11694" t="s">
        <v>4068</v>
      </c>
      <c r="B11694">
        <v>63</v>
      </c>
      <c r="C11694" s="54">
        <v>43405</v>
      </c>
      <c r="D11694" s="3" t="str">
        <f>YEAR(Datos_Consumo[[#This Row],[FECHA]])&amp;"-"&amp;MONTH(Datos_Consumo[[#This Row],[FECHA]])</f>
        <v>2018-11</v>
      </c>
    </row>
    <row r="11695" spans="1:4" x14ac:dyDescent="0.25">
      <c r="A11695" t="s">
        <v>4068</v>
      </c>
      <c r="B11695">
        <v>68</v>
      </c>
      <c r="C11695" s="54">
        <v>43435</v>
      </c>
      <c r="D11695" s="3" t="str">
        <f>YEAR(Datos_Consumo[[#This Row],[FECHA]])&amp;"-"&amp;MONTH(Datos_Consumo[[#This Row],[FECHA]])</f>
        <v>2018-12</v>
      </c>
    </row>
    <row r="11696" spans="1:4" x14ac:dyDescent="0.25">
      <c r="A11696" t="s">
        <v>4068</v>
      </c>
      <c r="B11696">
        <v>18</v>
      </c>
      <c r="C11696" s="54">
        <v>43466</v>
      </c>
      <c r="D11696" s="3" t="str">
        <f>YEAR(Datos_Consumo[[#This Row],[FECHA]])&amp;"-"&amp;MONTH(Datos_Consumo[[#This Row],[FECHA]])</f>
        <v>2019-1</v>
      </c>
    </row>
    <row r="11697" spans="1:4" x14ac:dyDescent="0.25">
      <c r="A11697" t="s">
        <v>4069</v>
      </c>
      <c r="B11697">
        <v>78</v>
      </c>
      <c r="C11697" s="54">
        <v>43313</v>
      </c>
      <c r="D11697" s="3" t="str">
        <f>YEAR(Datos_Consumo[[#This Row],[FECHA]])&amp;"-"&amp;MONTH(Datos_Consumo[[#This Row],[FECHA]])</f>
        <v>2018-8</v>
      </c>
    </row>
    <row r="11698" spans="1:4" x14ac:dyDescent="0.25">
      <c r="A11698" t="s">
        <v>4069</v>
      </c>
      <c r="B11698">
        <v>78</v>
      </c>
      <c r="C11698" s="54">
        <v>43344</v>
      </c>
      <c r="D11698" s="3" t="str">
        <f>YEAR(Datos_Consumo[[#This Row],[FECHA]])&amp;"-"&amp;MONTH(Datos_Consumo[[#This Row],[FECHA]])</f>
        <v>2018-9</v>
      </c>
    </row>
    <row r="11699" spans="1:4" x14ac:dyDescent="0.25">
      <c r="A11699" t="s">
        <v>4069</v>
      </c>
      <c r="B11699">
        <v>29</v>
      </c>
      <c r="C11699" s="54">
        <v>43374</v>
      </c>
      <c r="D11699" s="3" t="str">
        <f>YEAR(Datos_Consumo[[#This Row],[FECHA]])&amp;"-"&amp;MONTH(Datos_Consumo[[#This Row],[FECHA]])</f>
        <v>2018-10</v>
      </c>
    </row>
    <row r="11700" spans="1:4" x14ac:dyDescent="0.25">
      <c r="A11700" t="s">
        <v>4069</v>
      </c>
      <c r="B11700">
        <v>68</v>
      </c>
      <c r="C11700" s="54">
        <v>43405</v>
      </c>
      <c r="D11700" s="3" t="str">
        <f>YEAR(Datos_Consumo[[#This Row],[FECHA]])&amp;"-"&amp;MONTH(Datos_Consumo[[#This Row],[FECHA]])</f>
        <v>2018-11</v>
      </c>
    </row>
    <row r="11701" spans="1:4" x14ac:dyDescent="0.25">
      <c r="A11701" t="s">
        <v>4069</v>
      </c>
      <c r="B11701">
        <v>23</v>
      </c>
      <c r="C11701" s="54">
        <v>43435</v>
      </c>
      <c r="D11701" s="3" t="str">
        <f>YEAR(Datos_Consumo[[#This Row],[FECHA]])&amp;"-"&amp;MONTH(Datos_Consumo[[#This Row],[FECHA]])</f>
        <v>2018-12</v>
      </c>
    </row>
    <row r="11702" spans="1:4" x14ac:dyDescent="0.25">
      <c r="A11702" t="s">
        <v>4069</v>
      </c>
      <c r="B11702">
        <v>47</v>
      </c>
      <c r="C11702" s="54">
        <v>43466</v>
      </c>
      <c r="D11702" s="3" t="str">
        <f>YEAR(Datos_Consumo[[#This Row],[FECHA]])&amp;"-"&amp;MONTH(Datos_Consumo[[#This Row],[FECHA]])</f>
        <v>2019-1</v>
      </c>
    </row>
    <row r="11703" spans="1:4" x14ac:dyDescent="0.25">
      <c r="A11703" t="s">
        <v>4070</v>
      </c>
      <c r="B11703">
        <v>12</v>
      </c>
      <c r="C11703" s="54">
        <v>43344</v>
      </c>
      <c r="D11703" s="3" t="str">
        <f>YEAR(Datos_Consumo[[#This Row],[FECHA]])&amp;"-"&amp;MONTH(Datos_Consumo[[#This Row],[FECHA]])</f>
        <v>2018-9</v>
      </c>
    </row>
    <row r="11704" spans="1:4" x14ac:dyDescent="0.25">
      <c r="A11704" t="s">
        <v>4070</v>
      </c>
      <c r="B11704">
        <v>9</v>
      </c>
      <c r="C11704" s="54">
        <v>43405</v>
      </c>
      <c r="D11704" s="3" t="str">
        <f>YEAR(Datos_Consumo[[#This Row],[FECHA]])&amp;"-"&amp;MONTH(Datos_Consumo[[#This Row],[FECHA]])</f>
        <v>2018-11</v>
      </c>
    </row>
    <row r="11705" spans="1:4" x14ac:dyDescent="0.25">
      <c r="A11705" t="s">
        <v>4070</v>
      </c>
      <c r="B11705">
        <v>10</v>
      </c>
      <c r="C11705" s="54">
        <v>43466</v>
      </c>
      <c r="D11705" s="3" t="str">
        <f>YEAR(Datos_Consumo[[#This Row],[FECHA]])&amp;"-"&amp;MONTH(Datos_Consumo[[#This Row],[FECHA]])</f>
        <v>2019-1</v>
      </c>
    </row>
    <row r="11706" spans="1:4" x14ac:dyDescent="0.25">
      <c r="A11706" t="s">
        <v>4071</v>
      </c>
      <c r="B11706">
        <v>40</v>
      </c>
      <c r="C11706" s="54">
        <v>43313</v>
      </c>
      <c r="D11706" s="3" t="str">
        <f>YEAR(Datos_Consumo[[#This Row],[FECHA]])&amp;"-"&amp;MONTH(Datos_Consumo[[#This Row],[FECHA]])</f>
        <v>2018-8</v>
      </c>
    </row>
    <row r="11707" spans="1:4" x14ac:dyDescent="0.25">
      <c r="A11707" t="s">
        <v>4071</v>
      </c>
      <c r="B11707">
        <v>25</v>
      </c>
      <c r="C11707" s="54">
        <v>43344</v>
      </c>
      <c r="D11707" s="3" t="str">
        <f>YEAR(Datos_Consumo[[#This Row],[FECHA]])&amp;"-"&amp;MONTH(Datos_Consumo[[#This Row],[FECHA]])</f>
        <v>2018-9</v>
      </c>
    </row>
    <row r="11708" spans="1:4" x14ac:dyDescent="0.25">
      <c r="A11708" t="s">
        <v>4071</v>
      </c>
      <c r="B11708">
        <v>12</v>
      </c>
      <c r="C11708" s="54">
        <v>43374</v>
      </c>
      <c r="D11708" s="3" t="str">
        <f>YEAR(Datos_Consumo[[#This Row],[FECHA]])&amp;"-"&amp;MONTH(Datos_Consumo[[#This Row],[FECHA]])</f>
        <v>2018-10</v>
      </c>
    </row>
    <row r="11709" spans="1:4" x14ac:dyDescent="0.25">
      <c r="A11709" t="s">
        <v>4072</v>
      </c>
      <c r="B11709">
        <v>9</v>
      </c>
      <c r="C11709" s="54">
        <v>43313</v>
      </c>
      <c r="D11709" s="3" t="str">
        <f>YEAR(Datos_Consumo[[#This Row],[FECHA]])&amp;"-"&amp;MONTH(Datos_Consumo[[#This Row],[FECHA]])</f>
        <v>2018-8</v>
      </c>
    </row>
    <row r="11710" spans="1:4" x14ac:dyDescent="0.25">
      <c r="A11710" t="s">
        <v>4072</v>
      </c>
      <c r="B11710">
        <v>4</v>
      </c>
      <c r="C11710" s="54">
        <v>43344</v>
      </c>
      <c r="D11710" s="3" t="str">
        <f>YEAR(Datos_Consumo[[#This Row],[FECHA]])&amp;"-"&amp;MONTH(Datos_Consumo[[#This Row],[FECHA]])</f>
        <v>2018-9</v>
      </c>
    </row>
    <row r="11711" spans="1:4" x14ac:dyDescent="0.25">
      <c r="A11711" t="s">
        <v>4072</v>
      </c>
      <c r="B11711">
        <v>1</v>
      </c>
      <c r="C11711" s="54">
        <v>43374</v>
      </c>
      <c r="D11711" s="3" t="str">
        <f>YEAR(Datos_Consumo[[#This Row],[FECHA]])&amp;"-"&amp;MONTH(Datos_Consumo[[#This Row],[FECHA]])</f>
        <v>2018-10</v>
      </c>
    </row>
    <row r="11712" spans="1:4" x14ac:dyDescent="0.25">
      <c r="A11712" t="s">
        <v>4072</v>
      </c>
      <c r="B11712">
        <v>5</v>
      </c>
      <c r="C11712" s="54">
        <v>43405</v>
      </c>
      <c r="D11712" s="3" t="str">
        <f>YEAR(Datos_Consumo[[#This Row],[FECHA]])&amp;"-"&amp;MONTH(Datos_Consumo[[#This Row],[FECHA]])</f>
        <v>2018-11</v>
      </c>
    </row>
    <row r="11713" spans="1:4" x14ac:dyDescent="0.25">
      <c r="A11713" t="s">
        <v>4072</v>
      </c>
      <c r="B11713">
        <v>4</v>
      </c>
      <c r="C11713" s="54">
        <v>43435</v>
      </c>
      <c r="D11713" s="3" t="str">
        <f>YEAR(Datos_Consumo[[#This Row],[FECHA]])&amp;"-"&amp;MONTH(Datos_Consumo[[#This Row],[FECHA]])</f>
        <v>2018-12</v>
      </c>
    </row>
    <row r="11714" spans="1:4" x14ac:dyDescent="0.25">
      <c r="A11714" t="s">
        <v>4073</v>
      </c>
      <c r="B11714">
        <v>12</v>
      </c>
      <c r="C11714" s="54">
        <v>43313</v>
      </c>
      <c r="D11714" s="3" t="str">
        <f>YEAR(Datos_Consumo[[#This Row],[FECHA]])&amp;"-"&amp;MONTH(Datos_Consumo[[#This Row],[FECHA]])</f>
        <v>2018-8</v>
      </c>
    </row>
    <row r="11715" spans="1:4" x14ac:dyDescent="0.25">
      <c r="A11715" t="s">
        <v>4073</v>
      </c>
      <c r="B11715">
        <v>20</v>
      </c>
      <c r="C11715" s="54">
        <v>43344</v>
      </c>
      <c r="D11715" s="3" t="str">
        <f>YEAR(Datos_Consumo[[#This Row],[FECHA]])&amp;"-"&amp;MONTH(Datos_Consumo[[#This Row],[FECHA]])</f>
        <v>2018-9</v>
      </c>
    </row>
    <row r="11716" spans="1:4" x14ac:dyDescent="0.25">
      <c r="A11716" t="s">
        <v>4073</v>
      </c>
      <c r="B11716">
        <v>42</v>
      </c>
      <c r="C11716" s="54">
        <v>43374</v>
      </c>
      <c r="D11716" s="3" t="str">
        <f>YEAR(Datos_Consumo[[#This Row],[FECHA]])&amp;"-"&amp;MONTH(Datos_Consumo[[#This Row],[FECHA]])</f>
        <v>2018-10</v>
      </c>
    </row>
    <row r="11717" spans="1:4" x14ac:dyDescent="0.25">
      <c r="A11717" t="s">
        <v>4074</v>
      </c>
      <c r="B11717">
        <v>52</v>
      </c>
      <c r="C11717" s="54">
        <v>43313</v>
      </c>
      <c r="D11717" s="3" t="str">
        <f>YEAR(Datos_Consumo[[#This Row],[FECHA]])&amp;"-"&amp;MONTH(Datos_Consumo[[#This Row],[FECHA]])</f>
        <v>2018-8</v>
      </c>
    </row>
    <row r="11718" spans="1:4" x14ac:dyDescent="0.25">
      <c r="A11718" t="s">
        <v>4074</v>
      </c>
      <c r="B11718">
        <v>40</v>
      </c>
      <c r="C11718" s="54">
        <v>43344</v>
      </c>
      <c r="D11718" s="3" t="str">
        <f>YEAR(Datos_Consumo[[#This Row],[FECHA]])&amp;"-"&amp;MONTH(Datos_Consumo[[#This Row],[FECHA]])</f>
        <v>2018-9</v>
      </c>
    </row>
    <row r="11719" spans="1:4" x14ac:dyDescent="0.25">
      <c r="A11719" t="s">
        <v>4074</v>
      </c>
      <c r="B11719">
        <v>54</v>
      </c>
      <c r="C11719" s="54">
        <v>43374</v>
      </c>
      <c r="D11719" s="3" t="str">
        <f>YEAR(Datos_Consumo[[#This Row],[FECHA]])&amp;"-"&amp;MONTH(Datos_Consumo[[#This Row],[FECHA]])</f>
        <v>2018-10</v>
      </c>
    </row>
    <row r="11720" spans="1:4" x14ac:dyDescent="0.25">
      <c r="A11720" t="s">
        <v>4074</v>
      </c>
      <c r="B11720">
        <v>45</v>
      </c>
      <c r="C11720" s="54">
        <v>43405</v>
      </c>
      <c r="D11720" s="3" t="str">
        <f>YEAR(Datos_Consumo[[#This Row],[FECHA]])&amp;"-"&amp;MONTH(Datos_Consumo[[#This Row],[FECHA]])</f>
        <v>2018-11</v>
      </c>
    </row>
    <row r="11721" spans="1:4" x14ac:dyDescent="0.25">
      <c r="A11721" t="s">
        <v>4074</v>
      </c>
      <c r="B11721">
        <v>58</v>
      </c>
      <c r="C11721" s="54">
        <v>43435</v>
      </c>
      <c r="D11721" s="3" t="str">
        <f>YEAR(Datos_Consumo[[#This Row],[FECHA]])&amp;"-"&amp;MONTH(Datos_Consumo[[#This Row],[FECHA]])</f>
        <v>2018-12</v>
      </c>
    </row>
    <row r="11722" spans="1:4" x14ac:dyDescent="0.25">
      <c r="A11722" t="s">
        <v>4074</v>
      </c>
      <c r="B11722">
        <v>4</v>
      </c>
      <c r="C11722" s="54">
        <v>43466</v>
      </c>
      <c r="D11722" s="3" t="str">
        <f>YEAR(Datos_Consumo[[#This Row],[FECHA]])&amp;"-"&amp;MONTH(Datos_Consumo[[#This Row],[FECHA]])</f>
        <v>2019-1</v>
      </c>
    </row>
    <row r="11723" spans="1:4" x14ac:dyDescent="0.25">
      <c r="A11723" t="s">
        <v>4075</v>
      </c>
      <c r="B11723">
        <v>6</v>
      </c>
      <c r="C11723" s="54">
        <v>43374</v>
      </c>
      <c r="D11723" s="3" t="str">
        <f>YEAR(Datos_Consumo[[#This Row],[FECHA]])&amp;"-"&amp;MONTH(Datos_Consumo[[#This Row],[FECHA]])</f>
        <v>2018-10</v>
      </c>
    </row>
    <row r="11724" spans="1:4" x14ac:dyDescent="0.25">
      <c r="A11724" t="s">
        <v>4075</v>
      </c>
      <c r="B11724">
        <v>3</v>
      </c>
      <c r="C11724" s="54">
        <v>43435</v>
      </c>
      <c r="D11724" s="3" t="str">
        <f>YEAR(Datos_Consumo[[#This Row],[FECHA]])&amp;"-"&amp;MONTH(Datos_Consumo[[#This Row],[FECHA]])</f>
        <v>2018-12</v>
      </c>
    </row>
    <row r="11725" spans="1:4" x14ac:dyDescent="0.25">
      <c r="A11725" t="s">
        <v>4075</v>
      </c>
      <c r="B11725">
        <v>2</v>
      </c>
      <c r="C11725" s="54">
        <v>43466</v>
      </c>
      <c r="D11725" s="3" t="str">
        <f>YEAR(Datos_Consumo[[#This Row],[FECHA]])&amp;"-"&amp;MONTH(Datos_Consumo[[#This Row],[FECHA]])</f>
        <v>2019-1</v>
      </c>
    </row>
    <row r="11726" spans="1:4" x14ac:dyDescent="0.25">
      <c r="A11726" t="s">
        <v>4076</v>
      </c>
      <c r="B11726">
        <v>12</v>
      </c>
      <c r="C11726" s="54">
        <v>43313</v>
      </c>
      <c r="D11726" s="3" t="str">
        <f>YEAR(Datos_Consumo[[#This Row],[FECHA]])&amp;"-"&amp;MONTH(Datos_Consumo[[#This Row],[FECHA]])</f>
        <v>2018-8</v>
      </c>
    </row>
    <row r="11727" spans="1:4" x14ac:dyDescent="0.25">
      <c r="A11727" t="s">
        <v>4076</v>
      </c>
      <c r="B11727">
        <v>20</v>
      </c>
      <c r="C11727" s="54">
        <v>43344</v>
      </c>
      <c r="D11727" s="3" t="str">
        <f>YEAR(Datos_Consumo[[#This Row],[FECHA]])&amp;"-"&amp;MONTH(Datos_Consumo[[#This Row],[FECHA]])</f>
        <v>2018-9</v>
      </c>
    </row>
    <row r="11728" spans="1:4" x14ac:dyDescent="0.25">
      <c r="A11728" t="s">
        <v>4076</v>
      </c>
      <c r="B11728">
        <v>4</v>
      </c>
      <c r="C11728" s="54">
        <v>43374</v>
      </c>
      <c r="D11728" s="3" t="str">
        <f>YEAR(Datos_Consumo[[#This Row],[FECHA]])&amp;"-"&amp;MONTH(Datos_Consumo[[#This Row],[FECHA]])</f>
        <v>2018-10</v>
      </c>
    </row>
    <row r="11729" spans="1:4" x14ac:dyDescent="0.25">
      <c r="A11729" t="s">
        <v>4076</v>
      </c>
      <c r="B11729">
        <v>11</v>
      </c>
      <c r="C11729" s="54">
        <v>43405</v>
      </c>
      <c r="D11729" s="3" t="str">
        <f>YEAR(Datos_Consumo[[#This Row],[FECHA]])&amp;"-"&amp;MONTH(Datos_Consumo[[#This Row],[FECHA]])</f>
        <v>2018-11</v>
      </c>
    </row>
    <row r="11730" spans="1:4" x14ac:dyDescent="0.25">
      <c r="A11730" t="s">
        <v>4076</v>
      </c>
      <c r="B11730">
        <v>1</v>
      </c>
      <c r="C11730" s="54">
        <v>43435</v>
      </c>
      <c r="D11730" s="3" t="str">
        <f>YEAR(Datos_Consumo[[#This Row],[FECHA]])&amp;"-"&amp;MONTH(Datos_Consumo[[#This Row],[FECHA]])</f>
        <v>2018-12</v>
      </c>
    </row>
    <row r="11731" spans="1:4" x14ac:dyDescent="0.25">
      <c r="A11731" t="s">
        <v>4076</v>
      </c>
      <c r="B11731">
        <v>5</v>
      </c>
      <c r="C11731" s="54">
        <v>43466</v>
      </c>
      <c r="D11731" s="3" t="str">
        <f>YEAR(Datos_Consumo[[#This Row],[FECHA]])&amp;"-"&amp;MONTH(Datos_Consumo[[#This Row],[FECHA]])</f>
        <v>2019-1</v>
      </c>
    </row>
    <row r="11732" spans="1:4" x14ac:dyDescent="0.25">
      <c r="A11732" t="s">
        <v>4077</v>
      </c>
      <c r="B11732">
        <v>65</v>
      </c>
      <c r="C11732" s="54">
        <v>43313</v>
      </c>
      <c r="D11732" s="3" t="str">
        <f>YEAR(Datos_Consumo[[#This Row],[FECHA]])&amp;"-"&amp;MONTH(Datos_Consumo[[#This Row],[FECHA]])</f>
        <v>2018-8</v>
      </c>
    </row>
    <row r="11733" spans="1:4" x14ac:dyDescent="0.25">
      <c r="A11733" t="s">
        <v>4077</v>
      </c>
      <c r="B11733">
        <v>58</v>
      </c>
      <c r="C11733" s="54">
        <v>43344</v>
      </c>
      <c r="D11733" s="3" t="str">
        <f>YEAR(Datos_Consumo[[#This Row],[FECHA]])&amp;"-"&amp;MONTH(Datos_Consumo[[#This Row],[FECHA]])</f>
        <v>2018-9</v>
      </c>
    </row>
    <row r="11734" spans="1:4" x14ac:dyDescent="0.25">
      <c r="A11734" t="s">
        <v>4077</v>
      </c>
      <c r="B11734">
        <v>111</v>
      </c>
      <c r="C11734" s="54">
        <v>43405</v>
      </c>
      <c r="D11734" s="3" t="str">
        <f>YEAR(Datos_Consumo[[#This Row],[FECHA]])&amp;"-"&amp;MONTH(Datos_Consumo[[#This Row],[FECHA]])</f>
        <v>2018-11</v>
      </c>
    </row>
    <row r="11735" spans="1:4" x14ac:dyDescent="0.25">
      <c r="A11735" t="s">
        <v>4077</v>
      </c>
      <c r="B11735">
        <v>26</v>
      </c>
      <c r="C11735" s="54">
        <v>43435</v>
      </c>
      <c r="D11735" s="3" t="str">
        <f>YEAR(Datos_Consumo[[#This Row],[FECHA]])&amp;"-"&amp;MONTH(Datos_Consumo[[#This Row],[FECHA]])</f>
        <v>2018-12</v>
      </c>
    </row>
    <row r="11736" spans="1:4" x14ac:dyDescent="0.25">
      <c r="A11736" t="s">
        <v>4077</v>
      </c>
      <c r="B11736">
        <v>60</v>
      </c>
      <c r="C11736" s="54">
        <v>43466</v>
      </c>
      <c r="D11736" s="3" t="str">
        <f>YEAR(Datos_Consumo[[#This Row],[FECHA]])&amp;"-"&amp;MONTH(Datos_Consumo[[#This Row],[FECHA]])</f>
        <v>2019-1</v>
      </c>
    </row>
    <row r="11737" spans="1:4" x14ac:dyDescent="0.25">
      <c r="A11737" t="s">
        <v>4078</v>
      </c>
      <c r="B11737">
        <v>12</v>
      </c>
      <c r="C11737" s="54">
        <v>43313</v>
      </c>
      <c r="D11737" s="3" t="str">
        <f>YEAR(Datos_Consumo[[#This Row],[FECHA]])&amp;"-"&amp;MONTH(Datos_Consumo[[#This Row],[FECHA]])</f>
        <v>2018-8</v>
      </c>
    </row>
    <row r="11738" spans="1:4" x14ac:dyDescent="0.25">
      <c r="A11738" t="s">
        <v>4078</v>
      </c>
      <c r="B11738">
        <v>8</v>
      </c>
      <c r="C11738" s="54">
        <v>43344</v>
      </c>
      <c r="D11738" s="3" t="str">
        <f>YEAR(Datos_Consumo[[#This Row],[FECHA]])&amp;"-"&amp;MONTH(Datos_Consumo[[#This Row],[FECHA]])</f>
        <v>2018-9</v>
      </c>
    </row>
    <row r="11739" spans="1:4" x14ac:dyDescent="0.25">
      <c r="A11739" t="s">
        <v>4078</v>
      </c>
      <c r="B11739">
        <v>1</v>
      </c>
      <c r="C11739" s="54">
        <v>43374</v>
      </c>
      <c r="D11739" s="3" t="str">
        <f>YEAR(Datos_Consumo[[#This Row],[FECHA]])&amp;"-"&amp;MONTH(Datos_Consumo[[#This Row],[FECHA]])</f>
        <v>2018-10</v>
      </c>
    </row>
    <row r="11740" spans="1:4" x14ac:dyDescent="0.25">
      <c r="A11740" t="s">
        <v>4078</v>
      </c>
      <c r="B11740">
        <v>32</v>
      </c>
      <c r="C11740" s="54">
        <v>43405</v>
      </c>
      <c r="D11740" s="3" t="str">
        <f>YEAR(Datos_Consumo[[#This Row],[FECHA]])&amp;"-"&amp;MONTH(Datos_Consumo[[#This Row],[FECHA]])</f>
        <v>2018-11</v>
      </c>
    </row>
    <row r="11741" spans="1:4" x14ac:dyDescent="0.25">
      <c r="A11741" t="s">
        <v>4078</v>
      </c>
      <c r="B11741">
        <v>2</v>
      </c>
      <c r="C11741" s="54">
        <v>43435</v>
      </c>
      <c r="D11741" s="3" t="str">
        <f>YEAR(Datos_Consumo[[#This Row],[FECHA]])&amp;"-"&amp;MONTH(Datos_Consumo[[#This Row],[FECHA]])</f>
        <v>2018-12</v>
      </c>
    </row>
    <row r="11742" spans="1:4" x14ac:dyDescent="0.25">
      <c r="A11742" t="s">
        <v>4078</v>
      </c>
      <c r="B11742">
        <v>2</v>
      </c>
      <c r="C11742" s="54">
        <v>43466</v>
      </c>
      <c r="D11742" s="3" t="str">
        <f>YEAR(Datos_Consumo[[#This Row],[FECHA]])&amp;"-"&amp;MONTH(Datos_Consumo[[#This Row],[FECHA]])</f>
        <v>2019-1</v>
      </c>
    </row>
    <row r="11743" spans="1:4" x14ac:dyDescent="0.25">
      <c r="A11743" t="s">
        <v>4079</v>
      </c>
      <c r="B11743">
        <v>27</v>
      </c>
      <c r="C11743" s="54">
        <v>43313</v>
      </c>
      <c r="D11743" s="3" t="str">
        <f>YEAR(Datos_Consumo[[#This Row],[FECHA]])&amp;"-"&amp;MONTH(Datos_Consumo[[#This Row],[FECHA]])</f>
        <v>2018-8</v>
      </c>
    </row>
    <row r="11744" spans="1:4" x14ac:dyDescent="0.25">
      <c r="A11744" t="s">
        <v>4079</v>
      </c>
      <c r="B11744">
        <v>51</v>
      </c>
      <c r="C11744" s="54">
        <v>43344</v>
      </c>
      <c r="D11744" s="3" t="str">
        <f>YEAR(Datos_Consumo[[#This Row],[FECHA]])&amp;"-"&amp;MONTH(Datos_Consumo[[#This Row],[FECHA]])</f>
        <v>2018-9</v>
      </c>
    </row>
    <row r="11745" spans="1:4" x14ac:dyDescent="0.25">
      <c r="A11745" t="s">
        <v>4079</v>
      </c>
      <c r="B11745">
        <v>15</v>
      </c>
      <c r="C11745" s="54">
        <v>43374</v>
      </c>
      <c r="D11745" s="3" t="str">
        <f>YEAR(Datos_Consumo[[#This Row],[FECHA]])&amp;"-"&amp;MONTH(Datos_Consumo[[#This Row],[FECHA]])</f>
        <v>2018-10</v>
      </c>
    </row>
    <row r="11746" spans="1:4" x14ac:dyDescent="0.25">
      <c r="A11746" t="s">
        <v>4079</v>
      </c>
      <c r="B11746">
        <v>1</v>
      </c>
      <c r="C11746" s="54">
        <v>43405</v>
      </c>
      <c r="D11746" s="3" t="str">
        <f>YEAR(Datos_Consumo[[#This Row],[FECHA]])&amp;"-"&amp;MONTH(Datos_Consumo[[#This Row],[FECHA]])</f>
        <v>2018-11</v>
      </c>
    </row>
    <row r="11747" spans="1:4" x14ac:dyDescent="0.25">
      <c r="A11747" t="s">
        <v>4080</v>
      </c>
      <c r="B11747">
        <v>3</v>
      </c>
      <c r="C11747" s="54">
        <v>43313</v>
      </c>
      <c r="D11747" s="3" t="str">
        <f>YEAR(Datos_Consumo[[#This Row],[FECHA]])&amp;"-"&amp;MONTH(Datos_Consumo[[#This Row],[FECHA]])</f>
        <v>2018-8</v>
      </c>
    </row>
    <row r="11748" spans="1:4" x14ac:dyDescent="0.25">
      <c r="A11748" t="s">
        <v>4080</v>
      </c>
      <c r="B11748">
        <v>2</v>
      </c>
      <c r="C11748" s="54">
        <v>43344</v>
      </c>
      <c r="D11748" s="3" t="str">
        <f>YEAR(Datos_Consumo[[#This Row],[FECHA]])&amp;"-"&amp;MONTH(Datos_Consumo[[#This Row],[FECHA]])</f>
        <v>2018-9</v>
      </c>
    </row>
    <row r="11749" spans="1:4" x14ac:dyDescent="0.25">
      <c r="A11749" t="s">
        <v>4080</v>
      </c>
      <c r="B11749">
        <v>15</v>
      </c>
      <c r="C11749" s="54">
        <v>43374</v>
      </c>
      <c r="D11749" s="3" t="str">
        <f>YEAR(Datos_Consumo[[#This Row],[FECHA]])&amp;"-"&amp;MONTH(Datos_Consumo[[#This Row],[FECHA]])</f>
        <v>2018-10</v>
      </c>
    </row>
    <row r="11750" spans="1:4" x14ac:dyDescent="0.25">
      <c r="A11750" t="s">
        <v>4080</v>
      </c>
      <c r="B11750">
        <v>8</v>
      </c>
      <c r="C11750" s="54">
        <v>43405</v>
      </c>
      <c r="D11750" s="3" t="str">
        <f>YEAR(Datos_Consumo[[#This Row],[FECHA]])&amp;"-"&amp;MONTH(Datos_Consumo[[#This Row],[FECHA]])</f>
        <v>2018-11</v>
      </c>
    </row>
    <row r="11751" spans="1:4" x14ac:dyDescent="0.25">
      <c r="A11751" t="s">
        <v>4080</v>
      </c>
      <c r="B11751">
        <v>1</v>
      </c>
      <c r="C11751" s="54">
        <v>43435</v>
      </c>
      <c r="D11751" s="3" t="str">
        <f>YEAR(Datos_Consumo[[#This Row],[FECHA]])&amp;"-"&amp;MONTH(Datos_Consumo[[#This Row],[FECHA]])</f>
        <v>2018-12</v>
      </c>
    </row>
    <row r="11752" spans="1:4" x14ac:dyDescent="0.25">
      <c r="A11752" t="s">
        <v>4081</v>
      </c>
      <c r="B11752">
        <v>4</v>
      </c>
      <c r="C11752" s="54">
        <v>43313</v>
      </c>
      <c r="D11752" s="3" t="str">
        <f>YEAR(Datos_Consumo[[#This Row],[FECHA]])&amp;"-"&amp;MONTH(Datos_Consumo[[#This Row],[FECHA]])</f>
        <v>2018-8</v>
      </c>
    </row>
    <row r="11753" spans="1:4" x14ac:dyDescent="0.25">
      <c r="A11753" t="s">
        <v>4081</v>
      </c>
      <c r="B11753">
        <v>1</v>
      </c>
      <c r="C11753" s="54">
        <v>43344</v>
      </c>
      <c r="D11753" s="3" t="str">
        <f>YEAR(Datos_Consumo[[#This Row],[FECHA]])&amp;"-"&amp;MONTH(Datos_Consumo[[#This Row],[FECHA]])</f>
        <v>2018-9</v>
      </c>
    </row>
    <row r="11754" spans="1:4" x14ac:dyDescent="0.25">
      <c r="A11754" t="s">
        <v>4082</v>
      </c>
      <c r="B11754">
        <v>15</v>
      </c>
      <c r="C11754" s="54">
        <v>43313</v>
      </c>
      <c r="D11754" s="3" t="str">
        <f>YEAR(Datos_Consumo[[#This Row],[FECHA]])&amp;"-"&amp;MONTH(Datos_Consumo[[#This Row],[FECHA]])</f>
        <v>2018-8</v>
      </c>
    </row>
    <row r="11755" spans="1:4" x14ac:dyDescent="0.25">
      <c r="A11755" t="s">
        <v>4082</v>
      </c>
      <c r="B11755">
        <v>23</v>
      </c>
      <c r="C11755" s="54">
        <v>43344</v>
      </c>
      <c r="D11755" s="3" t="str">
        <f>YEAR(Datos_Consumo[[#This Row],[FECHA]])&amp;"-"&amp;MONTH(Datos_Consumo[[#This Row],[FECHA]])</f>
        <v>2018-9</v>
      </c>
    </row>
    <row r="11756" spans="1:4" x14ac:dyDescent="0.25">
      <c r="A11756" t="s">
        <v>4082</v>
      </c>
      <c r="B11756">
        <v>33</v>
      </c>
      <c r="C11756" s="54">
        <v>43374</v>
      </c>
      <c r="D11756" s="3" t="str">
        <f>YEAR(Datos_Consumo[[#This Row],[FECHA]])&amp;"-"&amp;MONTH(Datos_Consumo[[#This Row],[FECHA]])</f>
        <v>2018-10</v>
      </c>
    </row>
    <row r="11757" spans="1:4" x14ac:dyDescent="0.25">
      <c r="A11757" t="s">
        <v>4082</v>
      </c>
      <c r="B11757">
        <v>4</v>
      </c>
      <c r="C11757" s="54">
        <v>43405</v>
      </c>
      <c r="D11757" s="3" t="str">
        <f>YEAR(Datos_Consumo[[#This Row],[FECHA]])&amp;"-"&amp;MONTH(Datos_Consumo[[#This Row],[FECHA]])</f>
        <v>2018-11</v>
      </c>
    </row>
    <row r="11758" spans="1:4" x14ac:dyDescent="0.25">
      <c r="A11758" t="s">
        <v>4082</v>
      </c>
      <c r="B11758">
        <v>7</v>
      </c>
      <c r="C11758" s="54">
        <v>43435</v>
      </c>
      <c r="D11758" s="3" t="str">
        <f>YEAR(Datos_Consumo[[#This Row],[FECHA]])&amp;"-"&amp;MONTH(Datos_Consumo[[#This Row],[FECHA]])</f>
        <v>2018-12</v>
      </c>
    </row>
    <row r="11759" spans="1:4" x14ac:dyDescent="0.25">
      <c r="A11759" t="s">
        <v>4082</v>
      </c>
      <c r="B11759">
        <v>6</v>
      </c>
      <c r="C11759" s="54">
        <v>43466</v>
      </c>
      <c r="D11759" s="3" t="str">
        <f>YEAR(Datos_Consumo[[#This Row],[FECHA]])&amp;"-"&amp;MONTH(Datos_Consumo[[#This Row],[FECHA]])</f>
        <v>2019-1</v>
      </c>
    </row>
    <row r="11760" spans="1:4" x14ac:dyDescent="0.25">
      <c r="A11760" t="s">
        <v>4083</v>
      </c>
      <c r="B11760">
        <v>5</v>
      </c>
      <c r="C11760" s="54">
        <v>43313</v>
      </c>
      <c r="D11760" s="3" t="str">
        <f>YEAR(Datos_Consumo[[#This Row],[FECHA]])&amp;"-"&amp;MONTH(Datos_Consumo[[#This Row],[FECHA]])</f>
        <v>2018-8</v>
      </c>
    </row>
    <row r="11761" spans="1:4" x14ac:dyDescent="0.25">
      <c r="A11761" t="s">
        <v>4084</v>
      </c>
      <c r="B11761">
        <v>18</v>
      </c>
      <c r="C11761" s="54">
        <v>43313</v>
      </c>
      <c r="D11761" s="3" t="str">
        <f>YEAR(Datos_Consumo[[#This Row],[FECHA]])&amp;"-"&amp;MONTH(Datos_Consumo[[#This Row],[FECHA]])</f>
        <v>2018-8</v>
      </c>
    </row>
    <row r="11762" spans="1:4" x14ac:dyDescent="0.25">
      <c r="A11762" t="s">
        <v>4084</v>
      </c>
      <c r="B11762">
        <v>26</v>
      </c>
      <c r="C11762" s="54">
        <v>43344</v>
      </c>
      <c r="D11762" s="3" t="str">
        <f>YEAR(Datos_Consumo[[#This Row],[FECHA]])&amp;"-"&amp;MONTH(Datos_Consumo[[#This Row],[FECHA]])</f>
        <v>2018-9</v>
      </c>
    </row>
    <row r="11763" spans="1:4" x14ac:dyDescent="0.25">
      <c r="A11763" t="s">
        <v>4084</v>
      </c>
      <c r="B11763">
        <v>11</v>
      </c>
      <c r="C11763" s="54">
        <v>43374</v>
      </c>
      <c r="D11763" s="3" t="str">
        <f>YEAR(Datos_Consumo[[#This Row],[FECHA]])&amp;"-"&amp;MONTH(Datos_Consumo[[#This Row],[FECHA]])</f>
        <v>2018-10</v>
      </c>
    </row>
    <row r="11764" spans="1:4" x14ac:dyDescent="0.25">
      <c r="A11764" t="s">
        <v>4084</v>
      </c>
      <c r="B11764">
        <v>70</v>
      </c>
      <c r="C11764" s="54">
        <v>43405</v>
      </c>
      <c r="D11764" s="3" t="str">
        <f>YEAR(Datos_Consumo[[#This Row],[FECHA]])&amp;"-"&amp;MONTH(Datos_Consumo[[#This Row],[FECHA]])</f>
        <v>2018-11</v>
      </c>
    </row>
    <row r="11765" spans="1:4" x14ac:dyDescent="0.25">
      <c r="A11765" t="s">
        <v>4084</v>
      </c>
      <c r="B11765">
        <v>14</v>
      </c>
      <c r="C11765" s="54">
        <v>43435</v>
      </c>
      <c r="D11765" s="3" t="str">
        <f>YEAR(Datos_Consumo[[#This Row],[FECHA]])&amp;"-"&amp;MONTH(Datos_Consumo[[#This Row],[FECHA]])</f>
        <v>2018-12</v>
      </c>
    </row>
    <row r="11766" spans="1:4" x14ac:dyDescent="0.25">
      <c r="A11766" t="s">
        <v>4084</v>
      </c>
      <c r="B11766">
        <v>15</v>
      </c>
      <c r="C11766" s="54">
        <v>43466</v>
      </c>
      <c r="D11766" s="3" t="str">
        <f>YEAR(Datos_Consumo[[#This Row],[FECHA]])&amp;"-"&amp;MONTH(Datos_Consumo[[#This Row],[FECHA]])</f>
        <v>2019-1</v>
      </c>
    </row>
    <row r="11767" spans="1:4" x14ac:dyDescent="0.25">
      <c r="A11767" t="s">
        <v>4085</v>
      </c>
      <c r="B11767">
        <v>3</v>
      </c>
      <c r="C11767" s="54">
        <v>43344</v>
      </c>
      <c r="D11767" s="3" t="str">
        <f>YEAR(Datos_Consumo[[#This Row],[FECHA]])&amp;"-"&amp;MONTH(Datos_Consumo[[#This Row],[FECHA]])</f>
        <v>2018-9</v>
      </c>
    </row>
    <row r="11768" spans="1:4" x14ac:dyDescent="0.25">
      <c r="A11768" t="s">
        <v>4085</v>
      </c>
      <c r="B11768">
        <v>3</v>
      </c>
      <c r="C11768" s="54">
        <v>43405</v>
      </c>
      <c r="D11768" s="3" t="str">
        <f>YEAR(Datos_Consumo[[#This Row],[FECHA]])&amp;"-"&amp;MONTH(Datos_Consumo[[#This Row],[FECHA]])</f>
        <v>2018-11</v>
      </c>
    </row>
    <row r="11769" spans="1:4" x14ac:dyDescent="0.25">
      <c r="A11769" t="s">
        <v>4085</v>
      </c>
      <c r="B11769">
        <v>2</v>
      </c>
      <c r="C11769" s="54">
        <v>43435</v>
      </c>
      <c r="D11769" s="3" t="str">
        <f>YEAR(Datos_Consumo[[#This Row],[FECHA]])&amp;"-"&amp;MONTH(Datos_Consumo[[#This Row],[FECHA]])</f>
        <v>2018-12</v>
      </c>
    </row>
    <row r="11770" spans="1:4" x14ac:dyDescent="0.25">
      <c r="A11770" t="s">
        <v>4085</v>
      </c>
      <c r="B11770">
        <v>2</v>
      </c>
      <c r="C11770" s="54">
        <v>43466</v>
      </c>
      <c r="D11770" s="3" t="str">
        <f>YEAR(Datos_Consumo[[#This Row],[FECHA]])&amp;"-"&amp;MONTH(Datos_Consumo[[#This Row],[FECHA]])</f>
        <v>2019-1</v>
      </c>
    </row>
    <row r="11771" spans="1:4" x14ac:dyDescent="0.25">
      <c r="A11771" t="s">
        <v>4086</v>
      </c>
      <c r="B11771">
        <v>65</v>
      </c>
      <c r="C11771" s="54">
        <v>43405</v>
      </c>
      <c r="D11771" s="3" t="str">
        <f>YEAR(Datos_Consumo[[#This Row],[FECHA]])&amp;"-"&amp;MONTH(Datos_Consumo[[#This Row],[FECHA]])</f>
        <v>2018-11</v>
      </c>
    </row>
    <row r="11772" spans="1:4" x14ac:dyDescent="0.25">
      <c r="A11772" t="s">
        <v>4086</v>
      </c>
      <c r="B11772">
        <v>26</v>
      </c>
      <c r="C11772" s="54">
        <v>43435</v>
      </c>
      <c r="D11772" s="3" t="str">
        <f>YEAR(Datos_Consumo[[#This Row],[FECHA]])&amp;"-"&amp;MONTH(Datos_Consumo[[#This Row],[FECHA]])</f>
        <v>2018-12</v>
      </c>
    </row>
    <row r="11773" spans="1:4" x14ac:dyDescent="0.25">
      <c r="A11773" t="s">
        <v>4086</v>
      </c>
      <c r="B11773">
        <v>5</v>
      </c>
      <c r="C11773" s="54">
        <v>43466</v>
      </c>
      <c r="D11773" s="3" t="str">
        <f>YEAR(Datos_Consumo[[#This Row],[FECHA]])&amp;"-"&amp;MONTH(Datos_Consumo[[#This Row],[FECHA]])</f>
        <v>2019-1</v>
      </c>
    </row>
    <row r="11774" spans="1:4" x14ac:dyDescent="0.25">
      <c r="A11774" t="s">
        <v>4087</v>
      </c>
      <c r="B11774">
        <v>223</v>
      </c>
      <c r="C11774" s="54">
        <v>43313</v>
      </c>
      <c r="D11774" s="3" t="str">
        <f>YEAR(Datos_Consumo[[#This Row],[FECHA]])&amp;"-"&amp;MONTH(Datos_Consumo[[#This Row],[FECHA]])</f>
        <v>2018-8</v>
      </c>
    </row>
    <row r="11775" spans="1:4" x14ac:dyDescent="0.25">
      <c r="A11775" t="s">
        <v>4087</v>
      </c>
      <c r="B11775">
        <v>77</v>
      </c>
      <c r="C11775" s="54">
        <v>43344</v>
      </c>
      <c r="D11775" s="3" t="str">
        <f>YEAR(Datos_Consumo[[#This Row],[FECHA]])&amp;"-"&amp;MONTH(Datos_Consumo[[#This Row],[FECHA]])</f>
        <v>2018-9</v>
      </c>
    </row>
    <row r="11776" spans="1:4" x14ac:dyDescent="0.25">
      <c r="A11776" t="s">
        <v>4087</v>
      </c>
      <c r="B11776">
        <v>142</v>
      </c>
      <c r="C11776" s="54">
        <v>43435</v>
      </c>
      <c r="D11776" s="3" t="str">
        <f>YEAR(Datos_Consumo[[#This Row],[FECHA]])&amp;"-"&amp;MONTH(Datos_Consumo[[#This Row],[FECHA]])</f>
        <v>2018-12</v>
      </c>
    </row>
    <row r="11777" spans="1:4" x14ac:dyDescent="0.25">
      <c r="A11777" t="s">
        <v>4087</v>
      </c>
      <c r="B11777">
        <v>70</v>
      </c>
      <c r="C11777" s="54">
        <v>43466</v>
      </c>
      <c r="D11777" s="3" t="str">
        <f>YEAR(Datos_Consumo[[#This Row],[FECHA]])&amp;"-"&amp;MONTH(Datos_Consumo[[#This Row],[FECHA]])</f>
        <v>2019-1</v>
      </c>
    </row>
    <row r="11778" spans="1:4" x14ac:dyDescent="0.25">
      <c r="A11778" t="s">
        <v>4088</v>
      </c>
      <c r="B11778">
        <v>126</v>
      </c>
      <c r="C11778" s="54">
        <v>43313</v>
      </c>
      <c r="D11778" s="3" t="str">
        <f>YEAR(Datos_Consumo[[#This Row],[FECHA]])&amp;"-"&amp;MONTH(Datos_Consumo[[#This Row],[FECHA]])</f>
        <v>2018-8</v>
      </c>
    </row>
    <row r="11779" spans="1:4" x14ac:dyDescent="0.25">
      <c r="A11779" t="s">
        <v>4088</v>
      </c>
      <c r="B11779">
        <v>49</v>
      </c>
      <c r="C11779" s="54">
        <v>43344</v>
      </c>
      <c r="D11779" s="3" t="str">
        <f>YEAR(Datos_Consumo[[#This Row],[FECHA]])&amp;"-"&amp;MONTH(Datos_Consumo[[#This Row],[FECHA]])</f>
        <v>2018-9</v>
      </c>
    </row>
    <row r="11780" spans="1:4" x14ac:dyDescent="0.25">
      <c r="A11780" t="s">
        <v>4088</v>
      </c>
      <c r="B11780">
        <v>19</v>
      </c>
      <c r="C11780" s="54">
        <v>43374</v>
      </c>
      <c r="D11780" s="3" t="str">
        <f>YEAR(Datos_Consumo[[#This Row],[FECHA]])&amp;"-"&amp;MONTH(Datos_Consumo[[#This Row],[FECHA]])</f>
        <v>2018-10</v>
      </c>
    </row>
    <row r="11781" spans="1:4" x14ac:dyDescent="0.25">
      <c r="A11781" t="s">
        <v>4088</v>
      </c>
      <c r="B11781">
        <v>4</v>
      </c>
      <c r="C11781" s="54">
        <v>43405</v>
      </c>
      <c r="D11781" s="3" t="str">
        <f>YEAR(Datos_Consumo[[#This Row],[FECHA]])&amp;"-"&amp;MONTH(Datos_Consumo[[#This Row],[FECHA]])</f>
        <v>2018-11</v>
      </c>
    </row>
    <row r="11782" spans="1:4" x14ac:dyDescent="0.25">
      <c r="A11782" t="s">
        <v>4089</v>
      </c>
      <c r="B11782">
        <v>31</v>
      </c>
      <c r="C11782" s="54">
        <v>43374</v>
      </c>
      <c r="D11782" s="3" t="str">
        <f>YEAR(Datos_Consumo[[#This Row],[FECHA]])&amp;"-"&amp;MONTH(Datos_Consumo[[#This Row],[FECHA]])</f>
        <v>2018-10</v>
      </c>
    </row>
    <row r="11783" spans="1:4" x14ac:dyDescent="0.25">
      <c r="A11783" t="s">
        <v>4089</v>
      </c>
      <c r="B11783">
        <v>67</v>
      </c>
      <c r="C11783" s="54">
        <v>43405</v>
      </c>
      <c r="D11783" s="3" t="str">
        <f>YEAR(Datos_Consumo[[#This Row],[FECHA]])&amp;"-"&amp;MONTH(Datos_Consumo[[#This Row],[FECHA]])</f>
        <v>2018-11</v>
      </c>
    </row>
    <row r="11784" spans="1:4" x14ac:dyDescent="0.25">
      <c r="A11784" t="s">
        <v>4089</v>
      </c>
      <c r="B11784">
        <v>1</v>
      </c>
      <c r="C11784" s="54">
        <v>43435</v>
      </c>
      <c r="D11784" s="3" t="str">
        <f>YEAR(Datos_Consumo[[#This Row],[FECHA]])&amp;"-"&amp;MONTH(Datos_Consumo[[#This Row],[FECHA]])</f>
        <v>2018-12</v>
      </c>
    </row>
    <row r="11785" spans="1:4" x14ac:dyDescent="0.25">
      <c r="A11785" t="s">
        <v>4090</v>
      </c>
      <c r="B11785">
        <v>12</v>
      </c>
      <c r="C11785" s="54">
        <v>43435</v>
      </c>
      <c r="D11785" s="3" t="str">
        <f>YEAR(Datos_Consumo[[#This Row],[FECHA]])&amp;"-"&amp;MONTH(Datos_Consumo[[#This Row],[FECHA]])</f>
        <v>2018-12</v>
      </c>
    </row>
    <row r="11786" spans="1:4" x14ac:dyDescent="0.25">
      <c r="A11786" t="s">
        <v>4090</v>
      </c>
      <c r="B11786">
        <v>1</v>
      </c>
      <c r="C11786" s="54">
        <v>43466</v>
      </c>
      <c r="D11786" s="3" t="str">
        <f>YEAR(Datos_Consumo[[#This Row],[FECHA]])&amp;"-"&amp;MONTH(Datos_Consumo[[#This Row],[FECHA]])</f>
        <v>2019-1</v>
      </c>
    </row>
    <row r="11787" spans="1:4" x14ac:dyDescent="0.25">
      <c r="A11787" t="s">
        <v>4091</v>
      </c>
      <c r="B11787">
        <v>5</v>
      </c>
      <c r="C11787" s="54">
        <v>43313</v>
      </c>
      <c r="D11787" s="3" t="str">
        <f>YEAR(Datos_Consumo[[#This Row],[FECHA]])&amp;"-"&amp;MONTH(Datos_Consumo[[#This Row],[FECHA]])</f>
        <v>2018-8</v>
      </c>
    </row>
    <row r="11788" spans="1:4" x14ac:dyDescent="0.25">
      <c r="A11788" t="s">
        <v>4091</v>
      </c>
      <c r="B11788">
        <v>34</v>
      </c>
      <c r="C11788" s="54">
        <v>43344</v>
      </c>
      <c r="D11788" s="3" t="str">
        <f>YEAR(Datos_Consumo[[#This Row],[FECHA]])&amp;"-"&amp;MONTH(Datos_Consumo[[#This Row],[FECHA]])</f>
        <v>2018-9</v>
      </c>
    </row>
    <row r="11789" spans="1:4" x14ac:dyDescent="0.25">
      <c r="A11789" t="s">
        <v>4091</v>
      </c>
      <c r="B11789">
        <v>7</v>
      </c>
      <c r="C11789" s="54">
        <v>43374</v>
      </c>
      <c r="D11789" s="3" t="str">
        <f>YEAR(Datos_Consumo[[#This Row],[FECHA]])&amp;"-"&amp;MONTH(Datos_Consumo[[#This Row],[FECHA]])</f>
        <v>2018-10</v>
      </c>
    </row>
    <row r="11790" spans="1:4" x14ac:dyDescent="0.25">
      <c r="A11790" t="s">
        <v>4091</v>
      </c>
      <c r="B11790">
        <v>5</v>
      </c>
      <c r="C11790" s="54">
        <v>43405</v>
      </c>
      <c r="D11790" s="3" t="str">
        <f>YEAR(Datos_Consumo[[#This Row],[FECHA]])&amp;"-"&amp;MONTH(Datos_Consumo[[#This Row],[FECHA]])</f>
        <v>2018-11</v>
      </c>
    </row>
    <row r="11791" spans="1:4" x14ac:dyDescent="0.25">
      <c r="A11791" t="s">
        <v>4092</v>
      </c>
      <c r="B11791">
        <v>7</v>
      </c>
      <c r="C11791" s="54">
        <v>43313</v>
      </c>
      <c r="D11791" s="3" t="str">
        <f>YEAR(Datos_Consumo[[#This Row],[FECHA]])&amp;"-"&amp;MONTH(Datos_Consumo[[#This Row],[FECHA]])</f>
        <v>2018-8</v>
      </c>
    </row>
    <row r="11792" spans="1:4" x14ac:dyDescent="0.25">
      <c r="A11792" t="s">
        <v>4092</v>
      </c>
      <c r="B11792">
        <v>4</v>
      </c>
      <c r="C11792" s="54">
        <v>43344</v>
      </c>
      <c r="D11792" s="3" t="str">
        <f>YEAR(Datos_Consumo[[#This Row],[FECHA]])&amp;"-"&amp;MONTH(Datos_Consumo[[#This Row],[FECHA]])</f>
        <v>2018-9</v>
      </c>
    </row>
    <row r="11793" spans="1:4" x14ac:dyDescent="0.25">
      <c r="A11793" t="s">
        <v>4092</v>
      </c>
      <c r="B11793">
        <v>8</v>
      </c>
      <c r="C11793" s="54">
        <v>43374</v>
      </c>
      <c r="D11793" s="3" t="str">
        <f>YEAR(Datos_Consumo[[#This Row],[FECHA]])&amp;"-"&amp;MONTH(Datos_Consumo[[#This Row],[FECHA]])</f>
        <v>2018-10</v>
      </c>
    </row>
    <row r="11794" spans="1:4" x14ac:dyDescent="0.25">
      <c r="A11794" t="s">
        <v>4092</v>
      </c>
      <c r="B11794">
        <v>18</v>
      </c>
      <c r="C11794" s="54">
        <v>43405</v>
      </c>
      <c r="D11794" s="3" t="str">
        <f>YEAR(Datos_Consumo[[#This Row],[FECHA]])&amp;"-"&amp;MONTH(Datos_Consumo[[#This Row],[FECHA]])</f>
        <v>2018-11</v>
      </c>
    </row>
    <row r="11795" spans="1:4" x14ac:dyDescent="0.25">
      <c r="A11795" t="s">
        <v>4093</v>
      </c>
      <c r="B11795">
        <v>63</v>
      </c>
      <c r="C11795" s="54">
        <v>43313</v>
      </c>
      <c r="D11795" s="3" t="str">
        <f>YEAR(Datos_Consumo[[#This Row],[FECHA]])&amp;"-"&amp;MONTH(Datos_Consumo[[#This Row],[FECHA]])</f>
        <v>2018-8</v>
      </c>
    </row>
    <row r="11796" spans="1:4" x14ac:dyDescent="0.25">
      <c r="A11796" t="s">
        <v>4093</v>
      </c>
      <c r="B11796">
        <v>37</v>
      </c>
      <c r="C11796" s="54">
        <v>43344</v>
      </c>
      <c r="D11796" s="3" t="str">
        <f>YEAR(Datos_Consumo[[#This Row],[FECHA]])&amp;"-"&amp;MONTH(Datos_Consumo[[#This Row],[FECHA]])</f>
        <v>2018-9</v>
      </c>
    </row>
    <row r="11797" spans="1:4" x14ac:dyDescent="0.25">
      <c r="A11797" t="s">
        <v>4093</v>
      </c>
      <c r="B11797">
        <v>90</v>
      </c>
      <c r="C11797" s="54">
        <v>43435</v>
      </c>
      <c r="D11797" s="3" t="str">
        <f>YEAR(Datos_Consumo[[#This Row],[FECHA]])&amp;"-"&amp;MONTH(Datos_Consumo[[#This Row],[FECHA]])</f>
        <v>2018-12</v>
      </c>
    </row>
    <row r="11798" spans="1:4" x14ac:dyDescent="0.25">
      <c r="A11798" t="s">
        <v>4093</v>
      </c>
      <c r="B11798">
        <v>69</v>
      </c>
      <c r="C11798" s="54">
        <v>43466</v>
      </c>
      <c r="D11798" s="3" t="str">
        <f>YEAR(Datos_Consumo[[#This Row],[FECHA]])&amp;"-"&amp;MONTH(Datos_Consumo[[#This Row],[FECHA]])</f>
        <v>2019-1</v>
      </c>
    </row>
    <row r="11799" spans="1:4" x14ac:dyDescent="0.25">
      <c r="A11799" t="s">
        <v>4094</v>
      </c>
      <c r="B11799">
        <v>25</v>
      </c>
      <c r="C11799" s="54">
        <v>43313</v>
      </c>
      <c r="D11799" s="3" t="str">
        <f>YEAR(Datos_Consumo[[#This Row],[FECHA]])&amp;"-"&amp;MONTH(Datos_Consumo[[#This Row],[FECHA]])</f>
        <v>2018-8</v>
      </c>
    </row>
    <row r="11800" spans="1:4" x14ac:dyDescent="0.25">
      <c r="A11800" t="s">
        <v>4094</v>
      </c>
      <c r="B11800">
        <v>55</v>
      </c>
      <c r="C11800" s="54">
        <v>43344</v>
      </c>
      <c r="D11800" s="3" t="str">
        <f>YEAR(Datos_Consumo[[#This Row],[FECHA]])&amp;"-"&amp;MONTH(Datos_Consumo[[#This Row],[FECHA]])</f>
        <v>2018-9</v>
      </c>
    </row>
    <row r="11801" spans="1:4" x14ac:dyDescent="0.25">
      <c r="A11801" t="s">
        <v>4094</v>
      </c>
      <c r="B11801">
        <v>8</v>
      </c>
      <c r="C11801" s="54">
        <v>43374</v>
      </c>
      <c r="D11801" s="3" t="str">
        <f>YEAR(Datos_Consumo[[#This Row],[FECHA]])&amp;"-"&amp;MONTH(Datos_Consumo[[#This Row],[FECHA]])</f>
        <v>2018-10</v>
      </c>
    </row>
    <row r="11802" spans="1:4" x14ac:dyDescent="0.25">
      <c r="A11802" t="s">
        <v>4094</v>
      </c>
      <c r="B11802">
        <v>21</v>
      </c>
      <c r="C11802" s="54">
        <v>43405</v>
      </c>
      <c r="D11802" s="3" t="str">
        <f>YEAR(Datos_Consumo[[#This Row],[FECHA]])&amp;"-"&amp;MONTH(Datos_Consumo[[#This Row],[FECHA]])</f>
        <v>2018-11</v>
      </c>
    </row>
    <row r="11803" spans="1:4" x14ac:dyDescent="0.25">
      <c r="A11803" t="s">
        <v>4094</v>
      </c>
      <c r="B11803">
        <v>48</v>
      </c>
      <c r="C11803" s="54">
        <v>43435</v>
      </c>
      <c r="D11803" s="3" t="str">
        <f>YEAR(Datos_Consumo[[#This Row],[FECHA]])&amp;"-"&amp;MONTH(Datos_Consumo[[#This Row],[FECHA]])</f>
        <v>2018-12</v>
      </c>
    </row>
    <row r="11804" spans="1:4" x14ac:dyDescent="0.25">
      <c r="A11804" t="s">
        <v>4094</v>
      </c>
      <c r="B11804">
        <v>31</v>
      </c>
      <c r="C11804" s="54">
        <v>43466</v>
      </c>
      <c r="D11804" s="3" t="str">
        <f>YEAR(Datos_Consumo[[#This Row],[FECHA]])&amp;"-"&amp;MONTH(Datos_Consumo[[#This Row],[FECHA]])</f>
        <v>2019-1</v>
      </c>
    </row>
    <row r="11805" spans="1:4" x14ac:dyDescent="0.25">
      <c r="A11805" t="s">
        <v>4095</v>
      </c>
      <c r="B11805">
        <v>1390</v>
      </c>
      <c r="C11805" s="54">
        <v>43313</v>
      </c>
      <c r="D11805" s="3" t="str">
        <f>YEAR(Datos_Consumo[[#This Row],[FECHA]])&amp;"-"&amp;MONTH(Datos_Consumo[[#This Row],[FECHA]])</f>
        <v>2018-8</v>
      </c>
    </row>
    <row r="11806" spans="1:4" x14ac:dyDescent="0.25">
      <c r="A11806" t="s">
        <v>4095</v>
      </c>
      <c r="B11806">
        <v>330</v>
      </c>
      <c r="C11806" s="54">
        <v>43344</v>
      </c>
      <c r="D11806" s="3" t="str">
        <f>YEAR(Datos_Consumo[[#This Row],[FECHA]])&amp;"-"&amp;MONTH(Datos_Consumo[[#This Row],[FECHA]])</f>
        <v>2018-9</v>
      </c>
    </row>
    <row r="11807" spans="1:4" x14ac:dyDescent="0.25">
      <c r="A11807" t="s">
        <v>4095</v>
      </c>
      <c r="B11807">
        <v>460</v>
      </c>
      <c r="C11807" s="54">
        <v>43374</v>
      </c>
      <c r="D11807" s="3" t="str">
        <f>YEAR(Datos_Consumo[[#This Row],[FECHA]])&amp;"-"&amp;MONTH(Datos_Consumo[[#This Row],[FECHA]])</f>
        <v>2018-10</v>
      </c>
    </row>
    <row r="11808" spans="1:4" x14ac:dyDescent="0.25">
      <c r="A11808" t="s">
        <v>4095</v>
      </c>
      <c r="B11808">
        <v>510</v>
      </c>
      <c r="C11808" s="54">
        <v>43405</v>
      </c>
      <c r="D11808" s="3" t="str">
        <f>YEAR(Datos_Consumo[[#This Row],[FECHA]])&amp;"-"&amp;MONTH(Datos_Consumo[[#This Row],[FECHA]])</f>
        <v>2018-11</v>
      </c>
    </row>
    <row r="11809" spans="1:4" x14ac:dyDescent="0.25">
      <c r="A11809" t="s">
        <v>4095</v>
      </c>
      <c r="B11809">
        <v>640</v>
      </c>
      <c r="C11809" s="54">
        <v>43435</v>
      </c>
      <c r="D11809" s="3" t="str">
        <f>YEAR(Datos_Consumo[[#This Row],[FECHA]])&amp;"-"&amp;MONTH(Datos_Consumo[[#This Row],[FECHA]])</f>
        <v>2018-12</v>
      </c>
    </row>
    <row r="11810" spans="1:4" x14ac:dyDescent="0.25">
      <c r="A11810" t="s">
        <v>4095</v>
      </c>
      <c r="B11810">
        <v>196</v>
      </c>
      <c r="C11810" s="54">
        <v>43466</v>
      </c>
      <c r="D11810" s="3" t="str">
        <f>YEAR(Datos_Consumo[[#This Row],[FECHA]])&amp;"-"&amp;MONTH(Datos_Consumo[[#This Row],[FECHA]])</f>
        <v>2019-1</v>
      </c>
    </row>
    <row r="11811" spans="1:4" x14ac:dyDescent="0.25">
      <c r="A11811" t="s">
        <v>4096</v>
      </c>
      <c r="B11811">
        <v>100</v>
      </c>
      <c r="C11811" s="54">
        <v>43313</v>
      </c>
      <c r="D11811" s="3" t="str">
        <f>YEAR(Datos_Consumo[[#This Row],[FECHA]])&amp;"-"&amp;MONTH(Datos_Consumo[[#This Row],[FECHA]])</f>
        <v>2018-8</v>
      </c>
    </row>
    <row r="11812" spans="1:4" x14ac:dyDescent="0.25">
      <c r="A11812" t="s">
        <v>4096</v>
      </c>
      <c r="B11812">
        <v>360</v>
      </c>
      <c r="C11812" s="54">
        <v>43344</v>
      </c>
      <c r="D11812" s="3" t="str">
        <f>YEAR(Datos_Consumo[[#This Row],[FECHA]])&amp;"-"&amp;MONTH(Datos_Consumo[[#This Row],[FECHA]])</f>
        <v>2018-9</v>
      </c>
    </row>
    <row r="11813" spans="1:4" x14ac:dyDescent="0.25">
      <c r="A11813" t="s">
        <v>4096</v>
      </c>
      <c r="B11813">
        <v>130</v>
      </c>
      <c r="C11813" s="54">
        <v>43374</v>
      </c>
      <c r="D11813" s="3" t="str">
        <f>YEAR(Datos_Consumo[[#This Row],[FECHA]])&amp;"-"&amp;MONTH(Datos_Consumo[[#This Row],[FECHA]])</f>
        <v>2018-10</v>
      </c>
    </row>
    <row r="11814" spans="1:4" x14ac:dyDescent="0.25">
      <c r="A11814" t="s">
        <v>4096</v>
      </c>
      <c r="B11814">
        <v>110</v>
      </c>
      <c r="C11814" s="54">
        <v>43405</v>
      </c>
      <c r="D11814" s="3" t="str">
        <f>YEAR(Datos_Consumo[[#This Row],[FECHA]])&amp;"-"&amp;MONTH(Datos_Consumo[[#This Row],[FECHA]])</f>
        <v>2018-11</v>
      </c>
    </row>
    <row r="11815" spans="1:4" x14ac:dyDescent="0.25">
      <c r="A11815" t="s">
        <v>4096</v>
      </c>
      <c r="B11815">
        <v>240</v>
      </c>
      <c r="C11815" s="54">
        <v>43435</v>
      </c>
      <c r="D11815" s="3" t="str">
        <f>YEAR(Datos_Consumo[[#This Row],[FECHA]])&amp;"-"&amp;MONTH(Datos_Consumo[[#This Row],[FECHA]])</f>
        <v>2018-12</v>
      </c>
    </row>
    <row r="11816" spans="1:4" x14ac:dyDescent="0.25">
      <c r="A11816" t="s">
        <v>4096</v>
      </c>
      <c r="B11816">
        <v>70</v>
      </c>
      <c r="C11816" s="54">
        <v>43466</v>
      </c>
      <c r="D11816" s="3" t="str">
        <f>YEAR(Datos_Consumo[[#This Row],[FECHA]])&amp;"-"&amp;MONTH(Datos_Consumo[[#This Row],[FECHA]])</f>
        <v>2019-1</v>
      </c>
    </row>
    <row r="11817" spans="1:4" x14ac:dyDescent="0.25">
      <c r="A11817" t="s">
        <v>4097</v>
      </c>
      <c r="B11817">
        <v>320</v>
      </c>
      <c r="C11817" s="54">
        <v>43313</v>
      </c>
      <c r="D11817" s="3" t="str">
        <f>YEAR(Datos_Consumo[[#This Row],[FECHA]])&amp;"-"&amp;MONTH(Datos_Consumo[[#This Row],[FECHA]])</f>
        <v>2018-8</v>
      </c>
    </row>
    <row r="11818" spans="1:4" x14ac:dyDescent="0.25">
      <c r="A11818" t="s">
        <v>4097</v>
      </c>
      <c r="B11818">
        <v>160</v>
      </c>
      <c r="C11818" s="54">
        <v>43344</v>
      </c>
      <c r="D11818" s="3" t="str">
        <f>YEAR(Datos_Consumo[[#This Row],[FECHA]])&amp;"-"&amp;MONTH(Datos_Consumo[[#This Row],[FECHA]])</f>
        <v>2018-9</v>
      </c>
    </row>
    <row r="11819" spans="1:4" x14ac:dyDescent="0.25">
      <c r="A11819" t="s">
        <v>4097</v>
      </c>
      <c r="B11819">
        <v>60</v>
      </c>
      <c r="C11819" s="54">
        <v>43374</v>
      </c>
      <c r="D11819" s="3" t="str">
        <f>YEAR(Datos_Consumo[[#This Row],[FECHA]])&amp;"-"&amp;MONTH(Datos_Consumo[[#This Row],[FECHA]])</f>
        <v>2018-10</v>
      </c>
    </row>
    <row r="11820" spans="1:4" x14ac:dyDescent="0.25">
      <c r="A11820" t="s">
        <v>4097</v>
      </c>
      <c r="B11820">
        <v>40</v>
      </c>
      <c r="C11820" s="54">
        <v>43405</v>
      </c>
      <c r="D11820" s="3" t="str">
        <f>YEAR(Datos_Consumo[[#This Row],[FECHA]])&amp;"-"&amp;MONTH(Datos_Consumo[[#This Row],[FECHA]])</f>
        <v>2018-11</v>
      </c>
    </row>
    <row r="11821" spans="1:4" x14ac:dyDescent="0.25">
      <c r="A11821" t="s">
        <v>4097</v>
      </c>
      <c r="B11821">
        <v>90</v>
      </c>
      <c r="C11821" s="54">
        <v>43435</v>
      </c>
      <c r="D11821" s="3" t="str">
        <f>YEAR(Datos_Consumo[[#This Row],[FECHA]])&amp;"-"&amp;MONTH(Datos_Consumo[[#This Row],[FECHA]])</f>
        <v>2018-12</v>
      </c>
    </row>
    <row r="11822" spans="1:4" x14ac:dyDescent="0.25">
      <c r="A11822" t="s">
        <v>4097</v>
      </c>
      <c r="B11822">
        <v>30</v>
      </c>
      <c r="C11822" s="54">
        <v>43466</v>
      </c>
      <c r="D11822" s="3" t="str">
        <f>YEAR(Datos_Consumo[[#This Row],[FECHA]])&amp;"-"&amp;MONTH(Datos_Consumo[[#This Row],[FECHA]])</f>
        <v>2019-1</v>
      </c>
    </row>
    <row r="11823" spans="1:4" x14ac:dyDescent="0.25">
      <c r="A11823" t="s">
        <v>4098</v>
      </c>
      <c r="B11823">
        <v>5</v>
      </c>
      <c r="C11823" s="54">
        <v>43405</v>
      </c>
      <c r="D11823" s="3" t="str">
        <f>YEAR(Datos_Consumo[[#This Row],[FECHA]])&amp;"-"&amp;MONTH(Datos_Consumo[[#This Row],[FECHA]])</f>
        <v>2018-11</v>
      </c>
    </row>
    <row r="11824" spans="1:4" x14ac:dyDescent="0.25">
      <c r="A11824" t="s">
        <v>4098</v>
      </c>
      <c r="B11824">
        <v>20</v>
      </c>
      <c r="C11824" s="54">
        <v>43435</v>
      </c>
      <c r="D11824" s="3" t="str">
        <f>YEAR(Datos_Consumo[[#This Row],[FECHA]])&amp;"-"&amp;MONTH(Datos_Consumo[[#This Row],[FECHA]])</f>
        <v>2018-12</v>
      </c>
    </row>
    <row r="11825" spans="1:4" x14ac:dyDescent="0.25">
      <c r="A11825" t="s">
        <v>4099</v>
      </c>
      <c r="B11825">
        <v>13</v>
      </c>
      <c r="C11825" s="54">
        <v>43313</v>
      </c>
      <c r="D11825" s="3" t="str">
        <f>YEAR(Datos_Consumo[[#This Row],[FECHA]])&amp;"-"&amp;MONTH(Datos_Consumo[[#This Row],[FECHA]])</f>
        <v>2018-8</v>
      </c>
    </row>
    <row r="11826" spans="1:4" x14ac:dyDescent="0.25">
      <c r="A11826" t="s">
        <v>4099</v>
      </c>
      <c r="B11826">
        <v>15</v>
      </c>
      <c r="C11826" s="54">
        <v>43344</v>
      </c>
      <c r="D11826" s="3" t="str">
        <f>YEAR(Datos_Consumo[[#This Row],[FECHA]])&amp;"-"&amp;MONTH(Datos_Consumo[[#This Row],[FECHA]])</f>
        <v>2018-9</v>
      </c>
    </row>
    <row r="11827" spans="1:4" x14ac:dyDescent="0.25">
      <c r="A11827" t="s">
        <v>4099</v>
      </c>
      <c r="B11827">
        <v>1</v>
      </c>
      <c r="C11827" s="54">
        <v>43374</v>
      </c>
      <c r="D11827" s="3" t="str">
        <f>YEAR(Datos_Consumo[[#This Row],[FECHA]])&amp;"-"&amp;MONTH(Datos_Consumo[[#This Row],[FECHA]])</f>
        <v>2018-10</v>
      </c>
    </row>
    <row r="11828" spans="1:4" x14ac:dyDescent="0.25">
      <c r="A11828" t="s">
        <v>4099</v>
      </c>
      <c r="B11828">
        <v>11</v>
      </c>
      <c r="C11828" s="54">
        <v>43405</v>
      </c>
      <c r="D11828" s="3" t="str">
        <f>YEAR(Datos_Consumo[[#This Row],[FECHA]])&amp;"-"&amp;MONTH(Datos_Consumo[[#This Row],[FECHA]])</f>
        <v>2018-11</v>
      </c>
    </row>
    <row r="11829" spans="1:4" x14ac:dyDescent="0.25">
      <c r="A11829" t="s">
        <v>4099</v>
      </c>
      <c r="B11829">
        <v>11</v>
      </c>
      <c r="C11829" s="54">
        <v>43435</v>
      </c>
      <c r="D11829" s="3" t="str">
        <f>YEAR(Datos_Consumo[[#This Row],[FECHA]])&amp;"-"&amp;MONTH(Datos_Consumo[[#This Row],[FECHA]])</f>
        <v>2018-12</v>
      </c>
    </row>
    <row r="11830" spans="1:4" x14ac:dyDescent="0.25">
      <c r="A11830" t="s">
        <v>4099</v>
      </c>
      <c r="B11830">
        <v>4</v>
      </c>
      <c r="C11830" s="54">
        <v>43466</v>
      </c>
      <c r="D11830" s="3" t="str">
        <f>YEAR(Datos_Consumo[[#This Row],[FECHA]])&amp;"-"&amp;MONTH(Datos_Consumo[[#This Row],[FECHA]])</f>
        <v>2019-1</v>
      </c>
    </row>
    <row r="11831" spans="1:4" x14ac:dyDescent="0.25">
      <c r="A11831" t="s">
        <v>4100</v>
      </c>
      <c r="B11831">
        <v>74</v>
      </c>
      <c r="C11831" s="54">
        <v>43313</v>
      </c>
      <c r="D11831" s="3" t="str">
        <f>YEAR(Datos_Consumo[[#This Row],[FECHA]])&amp;"-"&amp;MONTH(Datos_Consumo[[#This Row],[FECHA]])</f>
        <v>2018-8</v>
      </c>
    </row>
    <row r="11832" spans="1:4" x14ac:dyDescent="0.25">
      <c r="A11832" t="s">
        <v>4100</v>
      </c>
      <c r="B11832">
        <v>37</v>
      </c>
      <c r="C11832" s="54">
        <v>43344</v>
      </c>
      <c r="D11832" s="3" t="str">
        <f>YEAR(Datos_Consumo[[#This Row],[FECHA]])&amp;"-"&amp;MONTH(Datos_Consumo[[#This Row],[FECHA]])</f>
        <v>2018-9</v>
      </c>
    </row>
    <row r="11833" spans="1:4" x14ac:dyDescent="0.25">
      <c r="A11833" t="s">
        <v>4100</v>
      </c>
      <c r="B11833">
        <v>39</v>
      </c>
      <c r="C11833" s="54">
        <v>43374</v>
      </c>
      <c r="D11833" s="3" t="str">
        <f>YEAR(Datos_Consumo[[#This Row],[FECHA]])&amp;"-"&amp;MONTH(Datos_Consumo[[#This Row],[FECHA]])</f>
        <v>2018-10</v>
      </c>
    </row>
    <row r="11834" spans="1:4" x14ac:dyDescent="0.25">
      <c r="A11834" t="s">
        <v>4100</v>
      </c>
      <c r="B11834">
        <v>26</v>
      </c>
      <c r="C11834" s="54">
        <v>43405</v>
      </c>
      <c r="D11834" s="3" t="str">
        <f>YEAR(Datos_Consumo[[#This Row],[FECHA]])&amp;"-"&amp;MONTH(Datos_Consumo[[#This Row],[FECHA]])</f>
        <v>2018-11</v>
      </c>
    </row>
    <row r="11835" spans="1:4" x14ac:dyDescent="0.25">
      <c r="A11835" t="s">
        <v>4100</v>
      </c>
      <c r="B11835">
        <v>7</v>
      </c>
      <c r="C11835" s="54">
        <v>43435</v>
      </c>
      <c r="D11835" s="3" t="str">
        <f>YEAR(Datos_Consumo[[#This Row],[FECHA]])&amp;"-"&amp;MONTH(Datos_Consumo[[#This Row],[FECHA]])</f>
        <v>2018-12</v>
      </c>
    </row>
    <row r="11836" spans="1:4" x14ac:dyDescent="0.25">
      <c r="A11836" t="s">
        <v>4100</v>
      </c>
      <c r="B11836">
        <v>11</v>
      </c>
      <c r="C11836" s="54">
        <v>43466</v>
      </c>
      <c r="D11836" s="3" t="str">
        <f>YEAR(Datos_Consumo[[#This Row],[FECHA]])&amp;"-"&amp;MONTH(Datos_Consumo[[#This Row],[FECHA]])</f>
        <v>2019-1</v>
      </c>
    </row>
    <row r="11837" spans="1:4" x14ac:dyDescent="0.25">
      <c r="A11837" t="s">
        <v>4101</v>
      </c>
      <c r="B11837">
        <v>10</v>
      </c>
      <c r="C11837" s="54">
        <v>43313</v>
      </c>
      <c r="D11837" s="3" t="str">
        <f>YEAR(Datos_Consumo[[#This Row],[FECHA]])&amp;"-"&amp;MONTH(Datos_Consumo[[#This Row],[FECHA]])</f>
        <v>2018-8</v>
      </c>
    </row>
    <row r="11838" spans="1:4" x14ac:dyDescent="0.25">
      <c r="A11838" t="s">
        <v>4101</v>
      </c>
      <c r="B11838">
        <v>31</v>
      </c>
      <c r="C11838" s="54">
        <v>43344</v>
      </c>
      <c r="D11838" s="3" t="str">
        <f>YEAR(Datos_Consumo[[#This Row],[FECHA]])&amp;"-"&amp;MONTH(Datos_Consumo[[#This Row],[FECHA]])</f>
        <v>2018-9</v>
      </c>
    </row>
    <row r="11839" spans="1:4" x14ac:dyDescent="0.25">
      <c r="A11839" t="s">
        <v>4101</v>
      </c>
      <c r="B11839">
        <v>6</v>
      </c>
      <c r="C11839" s="54">
        <v>43374</v>
      </c>
      <c r="D11839" s="3" t="str">
        <f>YEAR(Datos_Consumo[[#This Row],[FECHA]])&amp;"-"&amp;MONTH(Datos_Consumo[[#This Row],[FECHA]])</f>
        <v>2018-10</v>
      </c>
    </row>
    <row r="11840" spans="1:4" x14ac:dyDescent="0.25">
      <c r="A11840" t="s">
        <v>4101</v>
      </c>
      <c r="B11840">
        <v>10</v>
      </c>
      <c r="C11840" s="54">
        <v>43405</v>
      </c>
      <c r="D11840" s="3" t="str">
        <f>YEAR(Datos_Consumo[[#This Row],[FECHA]])&amp;"-"&amp;MONTH(Datos_Consumo[[#This Row],[FECHA]])</f>
        <v>2018-11</v>
      </c>
    </row>
    <row r="11841" spans="1:4" x14ac:dyDescent="0.25">
      <c r="A11841" t="s">
        <v>4101</v>
      </c>
      <c r="B11841">
        <v>14</v>
      </c>
      <c r="C11841" s="54">
        <v>43435</v>
      </c>
      <c r="D11841" s="3" t="str">
        <f>YEAR(Datos_Consumo[[#This Row],[FECHA]])&amp;"-"&amp;MONTH(Datos_Consumo[[#This Row],[FECHA]])</f>
        <v>2018-12</v>
      </c>
    </row>
    <row r="11842" spans="1:4" x14ac:dyDescent="0.25">
      <c r="A11842" t="s">
        <v>4101</v>
      </c>
      <c r="B11842">
        <v>16</v>
      </c>
      <c r="C11842" s="54">
        <v>43466</v>
      </c>
      <c r="D11842" s="3" t="str">
        <f>YEAR(Datos_Consumo[[#This Row],[FECHA]])&amp;"-"&amp;MONTH(Datos_Consumo[[#This Row],[FECHA]])</f>
        <v>2019-1</v>
      </c>
    </row>
    <row r="11843" spans="1:4" x14ac:dyDescent="0.25">
      <c r="A11843" t="s">
        <v>4102</v>
      </c>
      <c r="B11843">
        <v>72</v>
      </c>
      <c r="C11843" s="54">
        <v>43313</v>
      </c>
      <c r="D11843" s="3" t="str">
        <f>YEAR(Datos_Consumo[[#This Row],[FECHA]])&amp;"-"&amp;MONTH(Datos_Consumo[[#This Row],[FECHA]])</f>
        <v>2018-8</v>
      </c>
    </row>
    <row r="11844" spans="1:4" x14ac:dyDescent="0.25">
      <c r="A11844" t="s">
        <v>4102</v>
      </c>
      <c r="B11844">
        <v>26</v>
      </c>
      <c r="C11844" s="54">
        <v>43344</v>
      </c>
      <c r="D11844" s="3" t="str">
        <f>YEAR(Datos_Consumo[[#This Row],[FECHA]])&amp;"-"&amp;MONTH(Datos_Consumo[[#This Row],[FECHA]])</f>
        <v>2018-9</v>
      </c>
    </row>
    <row r="11845" spans="1:4" x14ac:dyDescent="0.25">
      <c r="A11845" t="s">
        <v>4102</v>
      </c>
      <c r="B11845">
        <v>39</v>
      </c>
      <c r="C11845" s="54">
        <v>43374</v>
      </c>
      <c r="D11845" s="3" t="str">
        <f>YEAR(Datos_Consumo[[#This Row],[FECHA]])&amp;"-"&amp;MONTH(Datos_Consumo[[#This Row],[FECHA]])</f>
        <v>2018-10</v>
      </c>
    </row>
    <row r="11846" spans="1:4" x14ac:dyDescent="0.25">
      <c r="A11846" t="s">
        <v>4102</v>
      </c>
      <c r="B11846">
        <v>28</v>
      </c>
      <c r="C11846" s="54">
        <v>43405</v>
      </c>
      <c r="D11846" s="3" t="str">
        <f>YEAR(Datos_Consumo[[#This Row],[FECHA]])&amp;"-"&amp;MONTH(Datos_Consumo[[#This Row],[FECHA]])</f>
        <v>2018-11</v>
      </c>
    </row>
    <row r="11847" spans="1:4" x14ac:dyDescent="0.25">
      <c r="A11847" t="s">
        <v>4102</v>
      </c>
      <c r="B11847">
        <v>16</v>
      </c>
      <c r="C11847" s="54">
        <v>43435</v>
      </c>
      <c r="D11847" s="3" t="str">
        <f>YEAR(Datos_Consumo[[#This Row],[FECHA]])&amp;"-"&amp;MONTH(Datos_Consumo[[#This Row],[FECHA]])</f>
        <v>2018-12</v>
      </c>
    </row>
    <row r="11848" spans="1:4" x14ac:dyDescent="0.25">
      <c r="A11848" t="s">
        <v>4102</v>
      </c>
      <c r="B11848">
        <v>41</v>
      </c>
      <c r="C11848" s="54">
        <v>43466</v>
      </c>
      <c r="D11848" s="3" t="str">
        <f>YEAR(Datos_Consumo[[#This Row],[FECHA]])&amp;"-"&amp;MONTH(Datos_Consumo[[#This Row],[FECHA]])</f>
        <v>2019-1</v>
      </c>
    </row>
    <row r="11849" spans="1:4" x14ac:dyDescent="0.25">
      <c r="A11849" t="s">
        <v>4103</v>
      </c>
      <c r="B11849">
        <v>48</v>
      </c>
      <c r="C11849" s="54">
        <v>43313</v>
      </c>
      <c r="D11849" s="3" t="str">
        <f>YEAR(Datos_Consumo[[#This Row],[FECHA]])&amp;"-"&amp;MONTH(Datos_Consumo[[#This Row],[FECHA]])</f>
        <v>2018-8</v>
      </c>
    </row>
    <row r="11850" spans="1:4" x14ac:dyDescent="0.25">
      <c r="A11850" t="s">
        <v>4103</v>
      </c>
      <c r="B11850">
        <v>17</v>
      </c>
      <c r="C11850" s="54">
        <v>43344</v>
      </c>
      <c r="D11850" s="3" t="str">
        <f>YEAR(Datos_Consumo[[#This Row],[FECHA]])&amp;"-"&amp;MONTH(Datos_Consumo[[#This Row],[FECHA]])</f>
        <v>2018-9</v>
      </c>
    </row>
    <row r="11851" spans="1:4" x14ac:dyDescent="0.25">
      <c r="A11851" t="s">
        <v>4103</v>
      </c>
      <c r="B11851">
        <v>49</v>
      </c>
      <c r="C11851" s="54">
        <v>43405</v>
      </c>
      <c r="D11851" s="3" t="str">
        <f>YEAR(Datos_Consumo[[#This Row],[FECHA]])&amp;"-"&amp;MONTH(Datos_Consumo[[#This Row],[FECHA]])</f>
        <v>2018-11</v>
      </c>
    </row>
    <row r="11852" spans="1:4" x14ac:dyDescent="0.25">
      <c r="A11852" t="s">
        <v>4103</v>
      </c>
      <c r="B11852">
        <v>54</v>
      </c>
      <c r="C11852" s="54">
        <v>43435</v>
      </c>
      <c r="D11852" s="3" t="str">
        <f>YEAR(Datos_Consumo[[#This Row],[FECHA]])&amp;"-"&amp;MONTH(Datos_Consumo[[#This Row],[FECHA]])</f>
        <v>2018-12</v>
      </c>
    </row>
    <row r="11853" spans="1:4" x14ac:dyDescent="0.25">
      <c r="A11853" t="s">
        <v>4104</v>
      </c>
      <c r="B11853">
        <v>79</v>
      </c>
      <c r="C11853" s="54">
        <v>43313</v>
      </c>
      <c r="D11853" s="3" t="str">
        <f>YEAR(Datos_Consumo[[#This Row],[FECHA]])&amp;"-"&amp;MONTH(Datos_Consumo[[#This Row],[FECHA]])</f>
        <v>2018-8</v>
      </c>
    </row>
    <row r="11854" spans="1:4" x14ac:dyDescent="0.25">
      <c r="A11854" t="s">
        <v>4104</v>
      </c>
      <c r="B11854">
        <v>19</v>
      </c>
      <c r="C11854" s="54">
        <v>43344</v>
      </c>
      <c r="D11854" s="3" t="str">
        <f>YEAR(Datos_Consumo[[#This Row],[FECHA]])&amp;"-"&amp;MONTH(Datos_Consumo[[#This Row],[FECHA]])</f>
        <v>2018-9</v>
      </c>
    </row>
    <row r="11855" spans="1:4" x14ac:dyDescent="0.25">
      <c r="A11855" t="s">
        <v>4104</v>
      </c>
      <c r="B11855">
        <v>41</v>
      </c>
      <c r="C11855" s="54">
        <v>43374</v>
      </c>
      <c r="D11855" s="3" t="str">
        <f>YEAR(Datos_Consumo[[#This Row],[FECHA]])&amp;"-"&amp;MONTH(Datos_Consumo[[#This Row],[FECHA]])</f>
        <v>2018-10</v>
      </c>
    </row>
    <row r="11856" spans="1:4" x14ac:dyDescent="0.25">
      <c r="A11856" t="s">
        <v>4104</v>
      </c>
      <c r="B11856">
        <v>43</v>
      </c>
      <c r="C11856" s="54">
        <v>43405</v>
      </c>
      <c r="D11856" s="3" t="str">
        <f>YEAR(Datos_Consumo[[#This Row],[FECHA]])&amp;"-"&amp;MONTH(Datos_Consumo[[#This Row],[FECHA]])</f>
        <v>2018-11</v>
      </c>
    </row>
    <row r="11857" spans="1:4" x14ac:dyDescent="0.25">
      <c r="A11857" t="s">
        <v>4104</v>
      </c>
      <c r="B11857">
        <v>25</v>
      </c>
      <c r="C11857" s="54">
        <v>43435</v>
      </c>
      <c r="D11857" s="3" t="str">
        <f>YEAR(Datos_Consumo[[#This Row],[FECHA]])&amp;"-"&amp;MONTH(Datos_Consumo[[#This Row],[FECHA]])</f>
        <v>2018-12</v>
      </c>
    </row>
    <row r="11858" spans="1:4" x14ac:dyDescent="0.25">
      <c r="A11858" t="s">
        <v>4104</v>
      </c>
      <c r="B11858">
        <v>14</v>
      </c>
      <c r="C11858" s="54">
        <v>43466</v>
      </c>
      <c r="D11858" s="3" t="str">
        <f>YEAR(Datos_Consumo[[#This Row],[FECHA]])&amp;"-"&amp;MONTH(Datos_Consumo[[#This Row],[FECHA]])</f>
        <v>2019-1</v>
      </c>
    </row>
    <row r="11859" spans="1:4" x14ac:dyDescent="0.25">
      <c r="A11859" t="s">
        <v>4105</v>
      </c>
      <c r="B11859">
        <v>48</v>
      </c>
      <c r="C11859" s="54">
        <v>43313</v>
      </c>
      <c r="D11859" s="3" t="str">
        <f>YEAR(Datos_Consumo[[#This Row],[FECHA]])&amp;"-"&amp;MONTH(Datos_Consumo[[#This Row],[FECHA]])</f>
        <v>2018-8</v>
      </c>
    </row>
    <row r="11860" spans="1:4" x14ac:dyDescent="0.25">
      <c r="A11860" t="s">
        <v>4105</v>
      </c>
      <c r="B11860">
        <v>125</v>
      </c>
      <c r="C11860" s="54">
        <v>43344</v>
      </c>
      <c r="D11860" s="3" t="str">
        <f>YEAR(Datos_Consumo[[#This Row],[FECHA]])&amp;"-"&amp;MONTH(Datos_Consumo[[#This Row],[FECHA]])</f>
        <v>2018-9</v>
      </c>
    </row>
    <row r="11861" spans="1:4" x14ac:dyDescent="0.25">
      <c r="A11861" t="s">
        <v>4105</v>
      </c>
      <c r="B11861">
        <v>90</v>
      </c>
      <c r="C11861" s="54">
        <v>43374</v>
      </c>
      <c r="D11861" s="3" t="str">
        <f>YEAR(Datos_Consumo[[#This Row],[FECHA]])&amp;"-"&amp;MONTH(Datos_Consumo[[#This Row],[FECHA]])</f>
        <v>2018-10</v>
      </c>
    </row>
    <row r="11862" spans="1:4" x14ac:dyDescent="0.25">
      <c r="A11862" t="s">
        <v>4105</v>
      </c>
      <c r="B11862">
        <v>152</v>
      </c>
      <c r="C11862" s="54">
        <v>43405</v>
      </c>
      <c r="D11862" s="3" t="str">
        <f>YEAR(Datos_Consumo[[#This Row],[FECHA]])&amp;"-"&amp;MONTH(Datos_Consumo[[#This Row],[FECHA]])</f>
        <v>2018-11</v>
      </c>
    </row>
    <row r="11863" spans="1:4" x14ac:dyDescent="0.25">
      <c r="A11863" t="s">
        <v>4105</v>
      </c>
      <c r="B11863">
        <v>129</v>
      </c>
      <c r="C11863" s="54">
        <v>43435</v>
      </c>
      <c r="D11863" s="3" t="str">
        <f>YEAR(Datos_Consumo[[#This Row],[FECHA]])&amp;"-"&amp;MONTH(Datos_Consumo[[#This Row],[FECHA]])</f>
        <v>2018-12</v>
      </c>
    </row>
    <row r="11864" spans="1:4" x14ac:dyDescent="0.25">
      <c r="A11864" t="s">
        <v>4105</v>
      </c>
      <c r="B11864">
        <v>63</v>
      </c>
      <c r="C11864" s="54">
        <v>43466</v>
      </c>
      <c r="D11864" s="3" t="str">
        <f>YEAR(Datos_Consumo[[#This Row],[FECHA]])&amp;"-"&amp;MONTH(Datos_Consumo[[#This Row],[FECHA]])</f>
        <v>2019-1</v>
      </c>
    </row>
    <row r="11865" spans="1:4" x14ac:dyDescent="0.25">
      <c r="A11865" t="s">
        <v>4106</v>
      </c>
      <c r="B11865">
        <v>10</v>
      </c>
      <c r="C11865" s="54">
        <v>43313</v>
      </c>
      <c r="D11865" s="3" t="str">
        <f>YEAR(Datos_Consumo[[#This Row],[FECHA]])&amp;"-"&amp;MONTH(Datos_Consumo[[#This Row],[FECHA]])</f>
        <v>2018-8</v>
      </c>
    </row>
    <row r="11866" spans="1:4" x14ac:dyDescent="0.25">
      <c r="A11866" t="s">
        <v>4106</v>
      </c>
      <c r="B11866">
        <v>76</v>
      </c>
      <c r="C11866" s="54">
        <v>43344</v>
      </c>
      <c r="D11866" s="3" t="str">
        <f>YEAR(Datos_Consumo[[#This Row],[FECHA]])&amp;"-"&amp;MONTH(Datos_Consumo[[#This Row],[FECHA]])</f>
        <v>2018-9</v>
      </c>
    </row>
    <row r="11867" spans="1:4" x14ac:dyDescent="0.25">
      <c r="A11867" t="s">
        <v>4106</v>
      </c>
      <c r="B11867">
        <v>75</v>
      </c>
      <c r="C11867" s="54">
        <v>43374</v>
      </c>
      <c r="D11867" s="3" t="str">
        <f>YEAR(Datos_Consumo[[#This Row],[FECHA]])&amp;"-"&amp;MONTH(Datos_Consumo[[#This Row],[FECHA]])</f>
        <v>2018-10</v>
      </c>
    </row>
    <row r="11868" spans="1:4" x14ac:dyDescent="0.25">
      <c r="A11868" t="s">
        <v>4106</v>
      </c>
      <c r="B11868">
        <v>57</v>
      </c>
      <c r="C11868" s="54">
        <v>43405</v>
      </c>
      <c r="D11868" s="3" t="str">
        <f>YEAR(Datos_Consumo[[#This Row],[FECHA]])&amp;"-"&amp;MONTH(Datos_Consumo[[#This Row],[FECHA]])</f>
        <v>2018-11</v>
      </c>
    </row>
    <row r="11869" spans="1:4" x14ac:dyDescent="0.25">
      <c r="A11869" t="s">
        <v>4106</v>
      </c>
      <c r="B11869">
        <v>44</v>
      </c>
      <c r="C11869" s="54">
        <v>43435</v>
      </c>
      <c r="D11869" s="3" t="str">
        <f>YEAR(Datos_Consumo[[#This Row],[FECHA]])&amp;"-"&amp;MONTH(Datos_Consumo[[#This Row],[FECHA]])</f>
        <v>2018-12</v>
      </c>
    </row>
    <row r="11870" spans="1:4" x14ac:dyDescent="0.25">
      <c r="A11870" t="s">
        <v>4106</v>
      </c>
      <c r="B11870">
        <v>35</v>
      </c>
      <c r="C11870" s="54">
        <v>43466</v>
      </c>
      <c r="D11870" s="3" t="str">
        <f>YEAR(Datos_Consumo[[#This Row],[FECHA]])&amp;"-"&amp;MONTH(Datos_Consumo[[#This Row],[FECHA]])</f>
        <v>2019-1</v>
      </c>
    </row>
    <row r="11871" spans="1:4" x14ac:dyDescent="0.25">
      <c r="A11871" t="s">
        <v>4107</v>
      </c>
      <c r="B11871">
        <v>53</v>
      </c>
      <c r="C11871" s="54">
        <v>43313</v>
      </c>
      <c r="D11871" s="3" t="str">
        <f>YEAR(Datos_Consumo[[#This Row],[FECHA]])&amp;"-"&amp;MONTH(Datos_Consumo[[#This Row],[FECHA]])</f>
        <v>2018-8</v>
      </c>
    </row>
    <row r="11872" spans="1:4" x14ac:dyDescent="0.25">
      <c r="A11872" t="s">
        <v>4107</v>
      </c>
      <c r="B11872">
        <v>23</v>
      </c>
      <c r="C11872" s="54">
        <v>43344</v>
      </c>
      <c r="D11872" s="3" t="str">
        <f>YEAR(Datos_Consumo[[#This Row],[FECHA]])&amp;"-"&amp;MONTH(Datos_Consumo[[#This Row],[FECHA]])</f>
        <v>2018-9</v>
      </c>
    </row>
    <row r="11873" spans="1:4" x14ac:dyDescent="0.25">
      <c r="A11873" t="s">
        <v>4107</v>
      </c>
      <c r="B11873">
        <v>17</v>
      </c>
      <c r="C11873" s="54">
        <v>43374</v>
      </c>
      <c r="D11873" s="3" t="str">
        <f>YEAR(Datos_Consumo[[#This Row],[FECHA]])&amp;"-"&amp;MONTH(Datos_Consumo[[#This Row],[FECHA]])</f>
        <v>2018-10</v>
      </c>
    </row>
    <row r="11874" spans="1:4" x14ac:dyDescent="0.25">
      <c r="A11874" t="s">
        <v>4107</v>
      </c>
      <c r="B11874">
        <v>8</v>
      </c>
      <c r="C11874" s="54">
        <v>43405</v>
      </c>
      <c r="D11874" s="3" t="str">
        <f>YEAR(Datos_Consumo[[#This Row],[FECHA]])&amp;"-"&amp;MONTH(Datos_Consumo[[#This Row],[FECHA]])</f>
        <v>2018-11</v>
      </c>
    </row>
    <row r="11875" spans="1:4" x14ac:dyDescent="0.25">
      <c r="A11875" t="s">
        <v>4107</v>
      </c>
      <c r="B11875">
        <v>12</v>
      </c>
      <c r="C11875" s="54">
        <v>43435</v>
      </c>
      <c r="D11875" s="3" t="str">
        <f>YEAR(Datos_Consumo[[#This Row],[FECHA]])&amp;"-"&amp;MONTH(Datos_Consumo[[#This Row],[FECHA]])</f>
        <v>2018-12</v>
      </c>
    </row>
    <row r="11876" spans="1:4" x14ac:dyDescent="0.25">
      <c r="A11876" t="s">
        <v>4107</v>
      </c>
      <c r="B11876">
        <v>5</v>
      </c>
      <c r="C11876" s="54">
        <v>43466</v>
      </c>
      <c r="D11876" s="3" t="str">
        <f>YEAR(Datos_Consumo[[#This Row],[FECHA]])&amp;"-"&amp;MONTH(Datos_Consumo[[#This Row],[FECHA]])</f>
        <v>2019-1</v>
      </c>
    </row>
    <row r="11877" spans="1:4" x14ac:dyDescent="0.25">
      <c r="A11877" t="s">
        <v>4108</v>
      </c>
      <c r="B11877">
        <v>1</v>
      </c>
      <c r="C11877" s="54">
        <v>43313</v>
      </c>
      <c r="D11877" s="3" t="str">
        <f>YEAR(Datos_Consumo[[#This Row],[FECHA]])&amp;"-"&amp;MONTH(Datos_Consumo[[#This Row],[FECHA]])</f>
        <v>2018-8</v>
      </c>
    </row>
    <row r="11878" spans="1:4" x14ac:dyDescent="0.25">
      <c r="A11878" t="s">
        <v>4109</v>
      </c>
      <c r="B11878">
        <v>8</v>
      </c>
      <c r="C11878" s="54">
        <v>43313</v>
      </c>
      <c r="D11878" s="3" t="str">
        <f>YEAR(Datos_Consumo[[#This Row],[FECHA]])&amp;"-"&amp;MONTH(Datos_Consumo[[#This Row],[FECHA]])</f>
        <v>2018-8</v>
      </c>
    </row>
    <row r="11879" spans="1:4" x14ac:dyDescent="0.25">
      <c r="A11879" t="s">
        <v>4109</v>
      </c>
      <c r="B11879">
        <v>5</v>
      </c>
      <c r="C11879" s="54">
        <v>43374</v>
      </c>
      <c r="D11879" s="3" t="str">
        <f>YEAR(Datos_Consumo[[#This Row],[FECHA]])&amp;"-"&amp;MONTH(Datos_Consumo[[#This Row],[FECHA]])</f>
        <v>2018-10</v>
      </c>
    </row>
    <row r="11880" spans="1:4" x14ac:dyDescent="0.25">
      <c r="A11880" t="s">
        <v>4109</v>
      </c>
      <c r="B11880">
        <v>5</v>
      </c>
      <c r="C11880" s="54">
        <v>43405</v>
      </c>
      <c r="D11880" s="3" t="str">
        <f>YEAR(Datos_Consumo[[#This Row],[FECHA]])&amp;"-"&amp;MONTH(Datos_Consumo[[#This Row],[FECHA]])</f>
        <v>2018-11</v>
      </c>
    </row>
    <row r="11881" spans="1:4" x14ac:dyDescent="0.25">
      <c r="A11881" t="s">
        <v>4109</v>
      </c>
      <c r="B11881">
        <v>4</v>
      </c>
      <c r="C11881" s="54">
        <v>43435</v>
      </c>
      <c r="D11881" s="3" t="str">
        <f>YEAR(Datos_Consumo[[#This Row],[FECHA]])&amp;"-"&amp;MONTH(Datos_Consumo[[#This Row],[FECHA]])</f>
        <v>2018-12</v>
      </c>
    </row>
    <row r="11882" spans="1:4" x14ac:dyDescent="0.25">
      <c r="A11882" t="s">
        <v>4109</v>
      </c>
      <c r="B11882">
        <v>3</v>
      </c>
      <c r="C11882" s="54">
        <v>43466</v>
      </c>
      <c r="D11882" s="3" t="str">
        <f>YEAR(Datos_Consumo[[#This Row],[FECHA]])&amp;"-"&amp;MONTH(Datos_Consumo[[#This Row],[FECHA]])</f>
        <v>2019-1</v>
      </c>
    </row>
    <row r="11883" spans="1:4" x14ac:dyDescent="0.25">
      <c r="A11883" t="s">
        <v>4110</v>
      </c>
      <c r="B11883">
        <v>135</v>
      </c>
      <c r="C11883" s="54">
        <v>43313</v>
      </c>
      <c r="D11883" s="3" t="str">
        <f>YEAR(Datos_Consumo[[#This Row],[FECHA]])&amp;"-"&amp;MONTH(Datos_Consumo[[#This Row],[FECHA]])</f>
        <v>2018-8</v>
      </c>
    </row>
    <row r="11884" spans="1:4" x14ac:dyDescent="0.25">
      <c r="A11884" t="s">
        <v>4110</v>
      </c>
      <c r="B11884">
        <v>17</v>
      </c>
      <c r="C11884" s="54">
        <v>43344</v>
      </c>
      <c r="D11884" s="3" t="str">
        <f>YEAR(Datos_Consumo[[#This Row],[FECHA]])&amp;"-"&amp;MONTH(Datos_Consumo[[#This Row],[FECHA]])</f>
        <v>2018-9</v>
      </c>
    </row>
    <row r="11885" spans="1:4" x14ac:dyDescent="0.25">
      <c r="A11885" t="s">
        <v>4110</v>
      </c>
      <c r="B11885">
        <v>46</v>
      </c>
      <c r="C11885" s="54">
        <v>43466</v>
      </c>
      <c r="D11885" s="3" t="str">
        <f>YEAR(Datos_Consumo[[#This Row],[FECHA]])&amp;"-"&amp;MONTH(Datos_Consumo[[#This Row],[FECHA]])</f>
        <v>2019-1</v>
      </c>
    </row>
    <row r="11886" spans="1:4" x14ac:dyDescent="0.25">
      <c r="A11886" t="s">
        <v>4111</v>
      </c>
      <c r="B11886">
        <v>28</v>
      </c>
      <c r="C11886" s="54">
        <v>43313</v>
      </c>
      <c r="D11886" s="3" t="str">
        <f>YEAR(Datos_Consumo[[#This Row],[FECHA]])&amp;"-"&amp;MONTH(Datos_Consumo[[#This Row],[FECHA]])</f>
        <v>2018-8</v>
      </c>
    </row>
    <row r="11887" spans="1:4" x14ac:dyDescent="0.25">
      <c r="A11887" t="s">
        <v>4111</v>
      </c>
      <c r="B11887">
        <v>90</v>
      </c>
      <c r="C11887" s="54">
        <v>43344</v>
      </c>
      <c r="D11887" s="3" t="str">
        <f>YEAR(Datos_Consumo[[#This Row],[FECHA]])&amp;"-"&amp;MONTH(Datos_Consumo[[#This Row],[FECHA]])</f>
        <v>2018-9</v>
      </c>
    </row>
    <row r="11888" spans="1:4" x14ac:dyDescent="0.25">
      <c r="A11888" t="s">
        <v>4111</v>
      </c>
      <c r="B11888">
        <v>96</v>
      </c>
      <c r="C11888" s="54">
        <v>43374</v>
      </c>
      <c r="D11888" s="3" t="str">
        <f>YEAR(Datos_Consumo[[#This Row],[FECHA]])&amp;"-"&amp;MONTH(Datos_Consumo[[#This Row],[FECHA]])</f>
        <v>2018-10</v>
      </c>
    </row>
    <row r="11889" spans="1:4" x14ac:dyDescent="0.25">
      <c r="A11889" t="s">
        <v>4111</v>
      </c>
      <c r="B11889">
        <v>19</v>
      </c>
      <c r="C11889" s="54">
        <v>43405</v>
      </c>
      <c r="D11889" s="3" t="str">
        <f>YEAR(Datos_Consumo[[#This Row],[FECHA]])&amp;"-"&amp;MONTH(Datos_Consumo[[#This Row],[FECHA]])</f>
        <v>2018-11</v>
      </c>
    </row>
    <row r="11890" spans="1:4" x14ac:dyDescent="0.25">
      <c r="A11890" t="s">
        <v>4112</v>
      </c>
      <c r="B11890">
        <v>16</v>
      </c>
      <c r="C11890" s="54">
        <v>43313</v>
      </c>
      <c r="D11890" s="3" t="str">
        <f>YEAR(Datos_Consumo[[#This Row],[FECHA]])&amp;"-"&amp;MONTH(Datos_Consumo[[#This Row],[FECHA]])</f>
        <v>2018-8</v>
      </c>
    </row>
    <row r="11891" spans="1:4" x14ac:dyDescent="0.25">
      <c r="A11891" t="s">
        <v>4112</v>
      </c>
      <c r="B11891">
        <v>40</v>
      </c>
      <c r="C11891" s="54">
        <v>43374</v>
      </c>
      <c r="D11891" s="3" t="str">
        <f>YEAR(Datos_Consumo[[#This Row],[FECHA]])&amp;"-"&amp;MONTH(Datos_Consumo[[#This Row],[FECHA]])</f>
        <v>2018-10</v>
      </c>
    </row>
    <row r="11892" spans="1:4" x14ac:dyDescent="0.25">
      <c r="A11892" t="s">
        <v>4112</v>
      </c>
      <c r="B11892">
        <v>104</v>
      </c>
      <c r="C11892" s="54">
        <v>43405</v>
      </c>
      <c r="D11892" s="3" t="str">
        <f>YEAR(Datos_Consumo[[#This Row],[FECHA]])&amp;"-"&amp;MONTH(Datos_Consumo[[#This Row],[FECHA]])</f>
        <v>2018-11</v>
      </c>
    </row>
    <row r="11893" spans="1:4" x14ac:dyDescent="0.25">
      <c r="A11893" t="s">
        <v>4112</v>
      </c>
      <c r="B11893">
        <v>32</v>
      </c>
      <c r="C11893" s="54">
        <v>43435</v>
      </c>
      <c r="D11893" s="3" t="str">
        <f>YEAR(Datos_Consumo[[#This Row],[FECHA]])&amp;"-"&amp;MONTH(Datos_Consumo[[#This Row],[FECHA]])</f>
        <v>2018-12</v>
      </c>
    </row>
    <row r="11894" spans="1:4" x14ac:dyDescent="0.25">
      <c r="A11894" t="s">
        <v>4112</v>
      </c>
      <c r="B11894">
        <v>15</v>
      </c>
      <c r="C11894" s="54">
        <v>43466</v>
      </c>
      <c r="D11894" s="3" t="str">
        <f>YEAR(Datos_Consumo[[#This Row],[FECHA]])&amp;"-"&amp;MONTH(Datos_Consumo[[#This Row],[FECHA]])</f>
        <v>2019-1</v>
      </c>
    </row>
    <row r="11895" spans="1:4" x14ac:dyDescent="0.25">
      <c r="A11895" t="s">
        <v>1499</v>
      </c>
      <c r="B11895">
        <v>28</v>
      </c>
      <c r="C11895" s="54">
        <v>43313</v>
      </c>
      <c r="D11895" s="3" t="str">
        <f>YEAR(Datos_Consumo[[#This Row],[FECHA]])&amp;"-"&amp;MONTH(Datos_Consumo[[#This Row],[FECHA]])</f>
        <v>2018-8</v>
      </c>
    </row>
    <row r="11896" spans="1:4" x14ac:dyDescent="0.25">
      <c r="A11896" t="s">
        <v>1499</v>
      </c>
      <c r="B11896">
        <v>15</v>
      </c>
      <c r="C11896" s="54">
        <v>43344</v>
      </c>
      <c r="D11896" s="3" t="str">
        <f>YEAR(Datos_Consumo[[#This Row],[FECHA]])&amp;"-"&amp;MONTH(Datos_Consumo[[#This Row],[FECHA]])</f>
        <v>2018-9</v>
      </c>
    </row>
    <row r="11897" spans="1:4" x14ac:dyDescent="0.25">
      <c r="A11897" t="s">
        <v>1499</v>
      </c>
      <c r="B11897">
        <v>22</v>
      </c>
      <c r="C11897" s="54">
        <v>43374</v>
      </c>
      <c r="D11897" s="3" t="str">
        <f>YEAR(Datos_Consumo[[#This Row],[FECHA]])&amp;"-"&amp;MONTH(Datos_Consumo[[#This Row],[FECHA]])</f>
        <v>2018-10</v>
      </c>
    </row>
    <row r="11898" spans="1:4" x14ac:dyDescent="0.25">
      <c r="A11898" t="s">
        <v>1499</v>
      </c>
      <c r="B11898">
        <v>70</v>
      </c>
      <c r="C11898" s="54">
        <v>43405</v>
      </c>
      <c r="D11898" s="3" t="str">
        <f>YEAR(Datos_Consumo[[#This Row],[FECHA]])&amp;"-"&amp;MONTH(Datos_Consumo[[#This Row],[FECHA]])</f>
        <v>2018-11</v>
      </c>
    </row>
    <row r="11899" spans="1:4" x14ac:dyDescent="0.25">
      <c r="A11899" t="s">
        <v>1499</v>
      </c>
      <c r="B11899">
        <v>30</v>
      </c>
      <c r="C11899" s="54">
        <v>43435</v>
      </c>
      <c r="D11899" s="3" t="str">
        <f>YEAR(Datos_Consumo[[#This Row],[FECHA]])&amp;"-"&amp;MONTH(Datos_Consumo[[#This Row],[FECHA]])</f>
        <v>2018-12</v>
      </c>
    </row>
    <row r="11900" spans="1:4" x14ac:dyDescent="0.25">
      <c r="A11900" t="s">
        <v>1499</v>
      </c>
      <c r="B11900">
        <v>38</v>
      </c>
      <c r="C11900" s="54">
        <v>43466</v>
      </c>
      <c r="D11900" s="3" t="str">
        <f>YEAR(Datos_Consumo[[#This Row],[FECHA]])&amp;"-"&amp;MONTH(Datos_Consumo[[#This Row],[FECHA]])</f>
        <v>2019-1</v>
      </c>
    </row>
    <row r="11901" spans="1:4" x14ac:dyDescent="0.25">
      <c r="A11901" t="s">
        <v>1500</v>
      </c>
      <c r="B11901">
        <v>15</v>
      </c>
      <c r="C11901" s="54">
        <v>43313</v>
      </c>
      <c r="D11901" s="3" t="str">
        <f>YEAR(Datos_Consumo[[#This Row],[FECHA]])&amp;"-"&amp;MONTH(Datos_Consumo[[#This Row],[FECHA]])</f>
        <v>2018-8</v>
      </c>
    </row>
    <row r="11902" spans="1:4" x14ac:dyDescent="0.25">
      <c r="A11902" t="s">
        <v>1500</v>
      </c>
      <c r="B11902">
        <v>30</v>
      </c>
      <c r="C11902" s="54">
        <v>43344</v>
      </c>
      <c r="D11902" s="3" t="str">
        <f>YEAR(Datos_Consumo[[#This Row],[FECHA]])&amp;"-"&amp;MONTH(Datos_Consumo[[#This Row],[FECHA]])</f>
        <v>2018-9</v>
      </c>
    </row>
    <row r="11903" spans="1:4" x14ac:dyDescent="0.25">
      <c r="A11903" t="s">
        <v>1500</v>
      </c>
      <c r="B11903">
        <v>18</v>
      </c>
      <c r="C11903" s="54">
        <v>43374</v>
      </c>
      <c r="D11903" s="3" t="str">
        <f>YEAR(Datos_Consumo[[#This Row],[FECHA]])&amp;"-"&amp;MONTH(Datos_Consumo[[#This Row],[FECHA]])</f>
        <v>2018-10</v>
      </c>
    </row>
    <row r="11904" spans="1:4" x14ac:dyDescent="0.25">
      <c r="A11904" t="s">
        <v>1500</v>
      </c>
      <c r="B11904">
        <v>12</v>
      </c>
      <c r="C11904" s="54">
        <v>43405</v>
      </c>
      <c r="D11904" s="3" t="str">
        <f>YEAR(Datos_Consumo[[#This Row],[FECHA]])&amp;"-"&amp;MONTH(Datos_Consumo[[#This Row],[FECHA]])</f>
        <v>2018-11</v>
      </c>
    </row>
    <row r="11905" spans="1:4" x14ac:dyDescent="0.25">
      <c r="A11905" t="s">
        <v>1500</v>
      </c>
      <c r="B11905">
        <v>16</v>
      </c>
      <c r="C11905" s="54">
        <v>43435</v>
      </c>
      <c r="D11905" s="3" t="str">
        <f>YEAR(Datos_Consumo[[#This Row],[FECHA]])&amp;"-"&amp;MONTH(Datos_Consumo[[#This Row],[FECHA]])</f>
        <v>2018-12</v>
      </c>
    </row>
    <row r="11906" spans="1:4" x14ac:dyDescent="0.25">
      <c r="A11906" t="s">
        <v>1501</v>
      </c>
      <c r="B11906">
        <v>816</v>
      </c>
      <c r="C11906" s="54">
        <v>43313</v>
      </c>
      <c r="D11906" s="3" t="str">
        <f>YEAR(Datos_Consumo[[#This Row],[FECHA]])&amp;"-"&amp;MONTH(Datos_Consumo[[#This Row],[FECHA]])</f>
        <v>2018-8</v>
      </c>
    </row>
    <row r="11907" spans="1:4" x14ac:dyDescent="0.25">
      <c r="A11907" t="s">
        <v>1501</v>
      </c>
      <c r="B11907">
        <v>450</v>
      </c>
      <c r="C11907" s="54">
        <v>43344</v>
      </c>
      <c r="D11907" s="3" t="str">
        <f>YEAR(Datos_Consumo[[#This Row],[FECHA]])&amp;"-"&amp;MONTH(Datos_Consumo[[#This Row],[FECHA]])</f>
        <v>2018-9</v>
      </c>
    </row>
    <row r="11908" spans="1:4" x14ac:dyDescent="0.25">
      <c r="A11908" t="s">
        <v>1501</v>
      </c>
      <c r="B11908">
        <v>613</v>
      </c>
      <c r="C11908" s="54">
        <v>43374</v>
      </c>
      <c r="D11908" s="3" t="str">
        <f>YEAR(Datos_Consumo[[#This Row],[FECHA]])&amp;"-"&amp;MONTH(Datos_Consumo[[#This Row],[FECHA]])</f>
        <v>2018-10</v>
      </c>
    </row>
    <row r="11909" spans="1:4" x14ac:dyDescent="0.25">
      <c r="A11909" t="s">
        <v>1501</v>
      </c>
      <c r="B11909">
        <v>487</v>
      </c>
      <c r="C11909" s="54">
        <v>43405</v>
      </c>
      <c r="D11909" s="3" t="str">
        <f>YEAR(Datos_Consumo[[#This Row],[FECHA]])&amp;"-"&amp;MONTH(Datos_Consumo[[#This Row],[FECHA]])</f>
        <v>2018-11</v>
      </c>
    </row>
    <row r="11910" spans="1:4" x14ac:dyDescent="0.25">
      <c r="A11910" t="s">
        <v>1501</v>
      </c>
      <c r="B11910">
        <v>338</v>
      </c>
      <c r="C11910" s="54">
        <v>43435</v>
      </c>
      <c r="D11910" s="3" t="str">
        <f>YEAR(Datos_Consumo[[#This Row],[FECHA]])&amp;"-"&amp;MONTH(Datos_Consumo[[#This Row],[FECHA]])</f>
        <v>2018-12</v>
      </c>
    </row>
    <row r="11911" spans="1:4" x14ac:dyDescent="0.25">
      <c r="A11911" t="s">
        <v>1501</v>
      </c>
      <c r="B11911">
        <v>183</v>
      </c>
      <c r="C11911" s="54">
        <v>43466</v>
      </c>
      <c r="D11911" s="3" t="str">
        <f>YEAR(Datos_Consumo[[#This Row],[FECHA]])&amp;"-"&amp;MONTH(Datos_Consumo[[#This Row],[FECHA]])</f>
        <v>2019-1</v>
      </c>
    </row>
    <row r="11912" spans="1:4" x14ac:dyDescent="0.25">
      <c r="A11912" t="s">
        <v>1502</v>
      </c>
      <c r="B11912">
        <v>161</v>
      </c>
      <c r="C11912" s="54">
        <v>43313</v>
      </c>
      <c r="D11912" s="3" t="str">
        <f>YEAR(Datos_Consumo[[#This Row],[FECHA]])&amp;"-"&amp;MONTH(Datos_Consumo[[#This Row],[FECHA]])</f>
        <v>2018-8</v>
      </c>
    </row>
    <row r="11913" spans="1:4" x14ac:dyDescent="0.25">
      <c r="A11913" t="s">
        <v>1502</v>
      </c>
      <c r="B11913">
        <v>123</v>
      </c>
      <c r="C11913" s="54">
        <v>43344</v>
      </c>
      <c r="D11913" s="3" t="str">
        <f>YEAR(Datos_Consumo[[#This Row],[FECHA]])&amp;"-"&amp;MONTH(Datos_Consumo[[#This Row],[FECHA]])</f>
        <v>2018-9</v>
      </c>
    </row>
    <row r="11914" spans="1:4" x14ac:dyDescent="0.25">
      <c r="A11914" t="s">
        <v>1502</v>
      </c>
      <c r="B11914">
        <v>190</v>
      </c>
      <c r="C11914" s="54">
        <v>43374</v>
      </c>
      <c r="D11914" s="3" t="str">
        <f>YEAR(Datos_Consumo[[#This Row],[FECHA]])&amp;"-"&amp;MONTH(Datos_Consumo[[#This Row],[FECHA]])</f>
        <v>2018-10</v>
      </c>
    </row>
    <row r="11915" spans="1:4" x14ac:dyDescent="0.25">
      <c r="A11915" t="s">
        <v>1502</v>
      </c>
      <c r="B11915">
        <v>187</v>
      </c>
      <c r="C11915" s="54">
        <v>43405</v>
      </c>
      <c r="D11915" s="3" t="str">
        <f>YEAR(Datos_Consumo[[#This Row],[FECHA]])&amp;"-"&amp;MONTH(Datos_Consumo[[#This Row],[FECHA]])</f>
        <v>2018-11</v>
      </c>
    </row>
    <row r="11916" spans="1:4" x14ac:dyDescent="0.25">
      <c r="A11916" t="s">
        <v>1502</v>
      </c>
      <c r="B11916">
        <v>118</v>
      </c>
      <c r="C11916" s="54">
        <v>43435</v>
      </c>
      <c r="D11916" s="3" t="str">
        <f>YEAR(Datos_Consumo[[#This Row],[FECHA]])&amp;"-"&amp;MONTH(Datos_Consumo[[#This Row],[FECHA]])</f>
        <v>2018-12</v>
      </c>
    </row>
    <row r="11917" spans="1:4" x14ac:dyDescent="0.25">
      <c r="A11917" t="s">
        <v>1502</v>
      </c>
      <c r="B11917">
        <v>112</v>
      </c>
      <c r="C11917" s="54">
        <v>43466</v>
      </c>
      <c r="D11917" s="3" t="str">
        <f>YEAR(Datos_Consumo[[#This Row],[FECHA]])&amp;"-"&amp;MONTH(Datos_Consumo[[#This Row],[FECHA]])</f>
        <v>2019-1</v>
      </c>
    </row>
    <row r="11918" spans="1:4" x14ac:dyDescent="0.25">
      <c r="A11918" t="s">
        <v>4113</v>
      </c>
      <c r="B11918">
        <v>7</v>
      </c>
      <c r="C11918" s="54">
        <v>43313</v>
      </c>
      <c r="D11918" s="3" t="str">
        <f>YEAR(Datos_Consumo[[#This Row],[FECHA]])&amp;"-"&amp;MONTH(Datos_Consumo[[#This Row],[FECHA]])</f>
        <v>2018-8</v>
      </c>
    </row>
    <row r="11919" spans="1:4" x14ac:dyDescent="0.25">
      <c r="A11919" t="s">
        <v>4113</v>
      </c>
      <c r="B11919">
        <v>5</v>
      </c>
      <c r="C11919" s="54">
        <v>43344</v>
      </c>
      <c r="D11919" s="3" t="str">
        <f>YEAR(Datos_Consumo[[#This Row],[FECHA]])&amp;"-"&amp;MONTH(Datos_Consumo[[#This Row],[FECHA]])</f>
        <v>2018-9</v>
      </c>
    </row>
    <row r="11920" spans="1:4" x14ac:dyDescent="0.25">
      <c r="A11920" t="s">
        <v>4113</v>
      </c>
      <c r="B11920">
        <v>5</v>
      </c>
      <c r="C11920" s="54">
        <v>43374</v>
      </c>
      <c r="D11920" s="3" t="str">
        <f>YEAR(Datos_Consumo[[#This Row],[FECHA]])&amp;"-"&amp;MONTH(Datos_Consumo[[#This Row],[FECHA]])</f>
        <v>2018-10</v>
      </c>
    </row>
    <row r="11921" spans="1:4" x14ac:dyDescent="0.25">
      <c r="A11921" t="s">
        <v>4113</v>
      </c>
      <c r="B11921">
        <v>21</v>
      </c>
      <c r="C11921" s="54">
        <v>43405</v>
      </c>
      <c r="D11921" s="3" t="str">
        <f>YEAR(Datos_Consumo[[#This Row],[FECHA]])&amp;"-"&amp;MONTH(Datos_Consumo[[#This Row],[FECHA]])</f>
        <v>2018-11</v>
      </c>
    </row>
    <row r="11922" spans="1:4" x14ac:dyDescent="0.25">
      <c r="A11922" t="s">
        <v>1503</v>
      </c>
      <c r="B11922">
        <v>115</v>
      </c>
      <c r="C11922" s="54">
        <v>43313</v>
      </c>
      <c r="D11922" s="3" t="str">
        <f>YEAR(Datos_Consumo[[#This Row],[FECHA]])&amp;"-"&amp;MONTH(Datos_Consumo[[#This Row],[FECHA]])</f>
        <v>2018-8</v>
      </c>
    </row>
    <row r="11923" spans="1:4" x14ac:dyDescent="0.25">
      <c r="A11923" t="s">
        <v>1503</v>
      </c>
      <c r="B11923">
        <v>72</v>
      </c>
      <c r="C11923" s="54">
        <v>43344</v>
      </c>
      <c r="D11923" s="3" t="str">
        <f>YEAR(Datos_Consumo[[#This Row],[FECHA]])&amp;"-"&amp;MONTH(Datos_Consumo[[#This Row],[FECHA]])</f>
        <v>2018-9</v>
      </c>
    </row>
    <row r="11924" spans="1:4" x14ac:dyDescent="0.25">
      <c r="A11924" t="s">
        <v>1503</v>
      </c>
      <c r="B11924">
        <v>67</v>
      </c>
      <c r="C11924" s="54">
        <v>43374</v>
      </c>
      <c r="D11924" s="3" t="str">
        <f>YEAR(Datos_Consumo[[#This Row],[FECHA]])&amp;"-"&amp;MONTH(Datos_Consumo[[#This Row],[FECHA]])</f>
        <v>2018-10</v>
      </c>
    </row>
    <row r="11925" spans="1:4" x14ac:dyDescent="0.25">
      <c r="A11925" t="s">
        <v>1503</v>
      </c>
      <c r="B11925">
        <v>171</v>
      </c>
      <c r="C11925" s="54">
        <v>43405</v>
      </c>
      <c r="D11925" s="3" t="str">
        <f>YEAR(Datos_Consumo[[#This Row],[FECHA]])&amp;"-"&amp;MONTH(Datos_Consumo[[#This Row],[FECHA]])</f>
        <v>2018-11</v>
      </c>
    </row>
    <row r="11926" spans="1:4" x14ac:dyDescent="0.25">
      <c r="A11926" t="s">
        <v>1503</v>
      </c>
      <c r="B11926">
        <v>94</v>
      </c>
      <c r="C11926" s="54">
        <v>43435</v>
      </c>
      <c r="D11926" s="3" t="str">
        <f>YEAR(Datos_Consumo[[#This Row],[FECHA]])&amp;"-"&amp;MONTH(Datos_Consumo[[#This Row],[FECHA]])</f>
        <v>2018-12</v>
      </c>
    </row>
    <row r="11927" spans="1:4" x14ac:dyDescent="0.25">
      <c r="A11927" t="s">
        <v>1503</v>
      </c>
      <c r="B11927">
        <v>75</v>
      </c>
      <c r="C11927" s="54">
        <v>43466</v>
      </c>
      <c r="D11927" s="3" t="str">
        <f>YEAR(Datos_Consumo[[#This Row],[FECHA]])&amp;"-"&amp;MONTH(Datos_Consumo[[#This Row],[FECHA]])</f>
        <v>2019-1</v>
      </c>
    </row>
    <row r="11928" spans="1:4" x14ac:dyDescent="0.25">
      <c r="A11928" t="s">
        <v>4114</v>
      </c>
      <c r="B11928">
        <v>150</v>
      </c>
      <c r="C11928" s="54">
        <v>43313</v>
      </c>
      <c r="D11928" s="3" t="str">
        <f>YEAR(Datos_Consumo[[#This Row],[FECHA]])&amp;"-"&amp;MONTH(Datos_Consumo[[#This Row],[FECHA]])</f>
        <v>2018-8</v>
      </c>
    </row>
    <row r="11929" spans="1:4" x14ac:dyDescent="0.25">
      <c r="A11929" t="s">
        <v>4114</v>
      </c>
      <c r="B11929">
        <v>223</v>
      </c>
      <c r="C11929" s="54">
        <v>43344</v>
      </c>
      <c r="D11929" s="3" t="str">
        <f>YEAR(Datos_Consumo[[#This Row],[FECHA]])&amp;"-"&amp;MONTH(Datos_Consumo[[#This Row],[FECHA]])</f>
        <v>2018-9</v>
      </c>
    </row>
    <row r="11930" spans="1:4" x14ac:dyDescent="0.25">
      <c r="A11930" t="s">
        <v>4114</v>
      </c>
      <c r="B11930">
        <v>269</v>
      </c>
      <c r="C11930" s="54">
        <v>43374</v>
      </c>
      <c r="D11930" s="3" t="str">
        <f>YEAR(Datos_Consumo[[#This Row],[FECHA]])&amp;"-"&amp;MONTH(Datos_Consumo[[#This Row],[FECHA]])</f>
        <v>2018-10</v>
      </c>
    </row>
    <row r="11931" spans="1:4" x14ac:dyDescent="0.25">
      <c r="A11931" t="s">
        <v>4114</v>
      </c>
      <c r="B11931">
        <v>204</v>
      </c>
      <c r="C11931" s="54">
        <v>43405</v>
      </c>
      <c r="D11931" s="3" t="str">
        <f>YEAR(Datos_Consumo[[#This Row],[FECHA]])&amp;"-"&amp;MONTH(Datos_Consumo[[#This Row],[FECHA]])</f>
        <v>2018-11</v>
      </c>
    </row>
    <row r="11932" spans="1:4" x14ac:dyDescent="0.25">
      <c r="A11932" t="s">
        <v>4114</v>
      </c>
      <c r="B11932">
        <v>67</v>
      </c>
      <c r="C11932" s="54">
        <v>43435</v>
      </c>
      <c r="D11932" s="3" t="str">
        <f>YEAR(Datos_Consumo[[#This Row],[FECHA]])&amp;"-"&amp;MONTH(Datos_Consumo[[#This Row],[FECHA]])</f>
        <v>2018-12</v>
      </c>
    </row>
    <row r="11933" spans="1:4" x14ac:dyDescent="0.25">
      <c r="A11933" t="s">
        <v>4114</v>
      </c>
      <c r="B11933">
        <v>75</v>
      </c>
      <c r="C11933" s="54">
        <v>43466</v>
      </c>
      <c r="D11933" s="3" t="str">
        <f>YEAR(Datos_Consumo[[#This Row],[FECHA]])&amp;"-"&amp;MONTH(Datos_Consumo[[#This Row],[FECHA]])</f>
        <v>2019-1</v>
      </c>
    </row>
    <row r="11934" spans="1:4" x14ac:dyDescent="0.25">
      <c r="A11934" t="s">
        <v>1504</v>
      </c>
      <c r="B11934">
        <v>35</v>
      </c>
      <c r="C11934" s="54">
        <v>43313</v>
      </c>
      <c r="D11934" s="3" t="str">
        <f>YEAR(Datos_Consumo[[#This Row],[FECHA]])&amp;"-"&amp;MONTH(Datos_Consumo[[#This Row],[FECHA]])</f>
        <v>2018-8</v>
      </c>
    </row>
    <row r="11935" spans="1:4" x14ac:dyDescent="0.25">
      <c r="A11935" t="s">
        <v>1504</v>
      </c>
      <c r="B11935">
        <v>45</v>
      </c>
      <c r="C11935" s="54">
        <v>43344</v>
      </c>
      <c r="D11935" s="3" t="str">
        <f>YEAR(Datos_Consumo[[#This Row],[FECHA]])&amp;"-"&amp;MONTH(Datos_Consumo[[#This Row],[FECHA]])</f>
        <v>2018-9</v>
      </c>
    </row>
    <row r="11936" spans="1:4" x14ac:dyDescent="0.25">
      <c r="A11936" t="s">
        <v>1504</v>
      </c>
      <c r="B11936">
        <v>32</v>
      </c>
      <c r="C11936" s="54">
        <v>43374</v>
      </c>
      <c r="D11936" s="3" t="str">
        <f>YEAR(Datos_Consumo[[#This Row],[FECHA]])&amp;"-"&amp;MONTH(Datos_Consumo[[#This Row],[FECHA]])</f>
        <v>2018-10</v>
      </c>
    </row>
    <row r="11937" spans="1:4" x14ac:dyDescent="0.25">
      <c r="A11937" t="s">
        <v>1504</v>
      </c>
      <c r="B11937">
        <v>23</v>
      </c>
      <c r="C11937" s="54">
        <v>43405</v>
      </c>
      <c r="D11937" s="3" t="str">
        <f>YEAR(Datos_Consumo[[#This Row],[FECHA]])&amp;"-"&amp;MONTH(Datos_Consumo[[#This Row],[FECHA]])</f>
        <v>2018-11</v>
      </c>
    </row>
    <row r="11938" spans="1:4" x14ac:dyDescent="0.25">
      <c r="A11938" t="s">
        <v>1504</v>
      </c>
      <c r="B11938">
        <v>18</v>
      </c>
      <c r="C11938" s="54">
        <v>43435</v>
      </c>
      <c r="D11938" s="3" t="str">
        <f>YEAR(Datos_Consumo[[#This Row],[FECHA]])&amp;"-"&amp;MONTH(Datos_Consumo[[#This Row],[FECHA]])</f>
        <v>2018-12</v>
      </c>
    </row>
    <row r="11939" spans="1:4" x14ac:dyDescent="0.25">
      <c r="A11939" t="s">
        <v>4115</v>
      </c>
      <c r="B11939">
        <v>146</v>
      </c>
      <c r="C11939" s="54">
        <v>43313</v>
      </c>
      <c r="D11939" s="3" t="str">
        <f>YEAR(Datos_Consumo[[#This Row],[FECHA]])&amp;"-"&amp;MONTH(Datos_Consumo[[#This Row],[FECHA]])</f>
        <v>2018-8</v>
      </c>
    </row>
    <row r="11940" spans="1:4" x14ac:dyDescent="0.25">
      <c r="A11940" t="s">
        <v>4115</v>
      </c>
      <c r="B11940">
        <v>157</v>
      </c>
      <c r="C11940" s="54">
        <v>43344</v>
      </c>
      <c r="D11940" s="3" t="str">
        <f>YEAR(Datos_Consumo[[#This Row],[FECHA]])&amp;"-"&amp;MONTH(Datos_Consumo[[#This Row],[FECHA]])</f>
        <v>2018-9</v>
      </c>
    </row>
    <row r="11941" spans="1:4" x14ac:dyDescent="0.25">
      <c r="A11941" t="s">
        <v>4115</v>
      </c>
      <c r="B11941">
        <v>471</v>
      </c>
      <c r="C11941" s="54">
        <v>43374</v>
      </c>
      <c r="D11941" s="3" t="str">
        <f>YEAR(Datos_Consumo[[#This Row],[FECHA]])&amp;"-"&amp;MONTH(Datos_Consumo[[#This Row],[FECHA]])</f>
        <v>2018-10</v>
      </c>
    </row>
    <row r="11942" spans="1:4" x14ac:dyDescent="0.25">
      <c r="A11942" t="s">
        <v>4115</v>
      </c>
      <c r="B11942">
        <v>226</v>
      </c>
      <c r="C11942" s="54">
        <v>43405</v>
      </c>
      <c r="D11942" s="3" t="str">
        <f>YEAR(Datos_Consumo[[#This Row],[FECHA]])&amp;"-"&amp;MONTH(Datos_Consumo[[#This Row],[FECHA]])</f>
        <v>2018-11</v>
      </c>
    </row>
    <row r="11943" spans="1:4" x14ac:dyDescent="0.25">
      <c r="A11943" t="s">
        <v>4115</v>
      </c>
      <c r="B11943">
        <v>210</v>
      </c>
      <c r="C11943" s="54">
        <v>43435</v>
      </c>
      <c r="D11943" s="3" t="str">
        <f>YEAR(Datos_Consumo[[#This Row],[FECHA]])&amp;"-"&amp;MONTH(Datos_Consumo[[#This Row],[FECHA]])</f>
        <v>2018-12</v>
      </c>
    </row>
    <row r="11944" spans="1:4" x14ac:dyDescent="0.25">
      <c r="A11944" t="s">
        <v>4115</v>
      </c>
      <c r="B11944">
        <v>183</v>
      </c>
      <c r="C11944" s="54">
        <v>43466</v>
      </c>
      <c r="D11944" s="3" t="str">
        <f>YEAR(Datos_Consumo[[#This Row],[FECHA]])&amp;"-"&amp;MONTH(Datos_Consumo[[#This Row],[FECHA]])</f>
        <v>2019-1</v>
      </c>
    </row>
    <row r="11945" spans="1:4" x14ac:dyDescent="0.25">
      <c r="A11945" t="s">
        <v>4116</v>
      </c>
      <c r="B11945">
        <v>14</v>
      </c>
      <c r="C11945" s="54">
        <v>43313</v>
      </c>
      <c r="D11945" s="3" t="str">
        <f>YEAR(Datos_Consumo[[#This Row],[FECHA]])&amp;"-"&amp;MONTH(Datos_Consumo[[#This Row],[FECHA]])</f>
        <v>2018-8</v>
      </c>
    </row>
    <row r="11946" spans="1:4" x14ac:dyDescent="0.25">
      <c r="A11946" t="s">
        <v>4116</v>
      </c>
      <c r="B11946">
        <v>3</v>
      </c>
      <c r="C11946" s="54">
        <v>43344</v>
      </c>
      <c r="D11946" s="3" t="str">
        <f>YEAR(Datos_Consumo[[#This Row],[FECHA]])&amp;"-"&amp;MONTH(Datos_Consumo[[#This Row],[FECHA]])</f>
        <v>2018-9</v>
      </c>
    </row>
    <row r="11947" spans="1:4" x14ac:dyDescent="0.25">
      <c r="A11947" t="s">
        <v>4116</v>
      </c>
      <c r="B11947">
        <v>15</v>
      </c>
      <c r="C11947" s="54">
        <v>43374</v>
      </c>
      <c r="D11947" s="3" t="str">
        <f>YEAR(Datos_Consumo[[#This Row],[FECHA]])&amp;"-"&amp;MONTH(Datos_Consumo[[#This Row],[FECHA]])</f>
        <v>2018-10</v>
      </c>
    </row>
    <row r="11948" spans="1:4" x14ac:dyDescent="0.25">
      <c r="A11948" t="s">
        <v>4116</v>
      </c>
      <c r="B11948">
        <v>10</v>
      </c>
      <c r="C11948" s="54">
        <v>43405</v>
      </c>
      <c r="D11948" s="3" t="str">
        <f>YEAR(Datos_Consumo[[#This Row],[FECHA]])&amp;"-"&amp;MONTH(Datos_Consumo[[#This Row],[FECHA]])</f>
        <v>2018-11</v>
      </c>
    </row>
    <row r="11949" spans="1:4" x14ac:dyDescent="0.25">
      <c r="A11949" t="s">
        <v>4116</v>
      </c>
      <c r="B11949">
        <v>3</v>
      </c>
      <c r="C11949" s="54">
        <v>43435</v>
      </c>
      <c r="D11949" s="3" t="str">
        <f>YEAR(Datos_Consumo[[#This Row],[FECHA]])&amp;"-"&amp;MONTH(Datos_Consumo[[#This Row],[FECHA]])</f>
        <v>2018-12</v>
      </c>
    </row>
    <row r="11950" spans="1:4" x14ac:dyDescent="0.25">
      <c r="A11950" t="s">
        <v>4116</v>
      </c>
      <c r="B11950">
        <v>2</v>
      </c>
      <c r="C11950" s="54">
        <v>43466</v>
      </c>
      <c r="D11950" s="3" t="str">
        <f>YEAR(Datos_Consumo[[#This Row],[FECHA]])&amp;"-"&amp;MONTH(Datos_Consumo[[#This Row],[FECHA]])</f>
        <v>2019-1</v>
      </c>
    </row>
    <row r="11951" spans="1:4" x14ac:dyDescent="0.25">
      <c r="A11951" t="s">
        <v>1505</v>
      </c>
      <c r="B11951">
        <v>204</v>
      </c>
      <c r="C11951" s="54">
        <v>43313</v>
      </c>
      <c r="D11951" s="3" t="str">
        <f>YEAR(Datos_Consumo[[#This Row],[FECHA]])&amp;"-"&amp;MONTH(Datos_Consumo[[#This Row],[FECHA]])</f>
        <v>2018-8</v>
      </c>
    </row>
    <row r="11952" spans="1:4" x14ac:dyDescent="0.25">
      <c r="A11952" t="s">
        <v>1505</v>
      </c>
      <c r="B11952">
        <v>304</v>
      </c>
      <c r="C11952" s="54">
        <v>43344</v>
      </c>
      <c r="D11952" s="3" t="str">
        <f>YEAR(Datos_Consumo[[#This Row],[FECHA]])&amp;"-"&amp;MONTH(Datos_Consumo[[#This Row],[FECHA]])</f>
        <v>2018-9</v>
      </c>
    </row>
    <row r="11953" spans="1:4" x14ac:dyDescent="0.25">
      <c r="A11953" t="s">
        <v>1505</v>
      </c>
      <c r="B11953">
        <v>273</v>
      </c>
      <c r="C11953" s="54">
        <v>43374</v>
      </c>
      <c r="D11953" s="3" t="str">
        <f>YEAR(Datos_Consumo[[#This Row],[FECHA]])&amp;"-"&amp;MONTH(Datos_Consumo[[#This Row],[FECHA]])</f>
        <v>2018-10</v>
      </c>
    </row>
    <row r="11954" spans="1:4" x14ac:dyDescent="0.25">
      <c r="A11954" t="s">
        <v>1505</v>
      </c>
      <c r="B11954">
        <v>249</v>
      </c>
      <c r="C11954" s="54">
        <v>43405</v>
      </c>
      <c r="D11954" s="3" t="str">
        <f>YEAR(Datos_Consumo[[#This Row],[FECHA]])&amp;"-"&amp;MONTH(Datos_Consumo[[#This Row],[FECHA]])</f>
        <v>2018-11</v>
      </c>
    </row>
    <row r="11955" spans="1:4" x14ac:dyDescent="0.25">
      <c r="A11955" t="s">
        <v>1505</v>
      </c>
      <c r="B11955">
        <v>200</v>
      </c>
      <c r="C11955" s="54">
        <v>43435</v>
      </c>
      <c r="D11955" s="3" t="str">
        <f>YEAR(Datos_Consumo[[#This Row],[FECHA]])&amp;"-"&amp;MONTH(Datos_Consumo[[#This Row],[FECHA]])</f>
        <v>2018-12</v>
      </c>
    </row>
    <row r="11956" spans="1:4" x14ac:dyDescent="0.25">
      <c r="A11956" t="s">
        <v>1505</v>
      </c>
      <c r="B11956">
        <v>128</v>
      </c>
      <c r="C11956" s="54">
        <v>43466</v>
      </c>
      <c r="D11956" s="3" t="str">
        <f>YEAR(Datos_Consumo[[#This Row],[FECHA]])&amp;"-"&amp;MONTH(Datos_Consumo[[#This Row],[FECHA]])</f>
        <v>2019-1</v>
      </c>
    </row>
    <row r="11957" spans="1:4" x14ac:dyDescent="0.25">
      <c r="A11957" t="s">
        <v>4117</v>
      </c>
      <c r="B11957">
        <v>5</v>
      </c>
      <c r="C11957" s="54">
        <v>43344</v>
      </c>
      <c r="D11957" s="3" t="str">
        <f>YEAR(Datos_Consumo[[#This Row],[FECHA]])&amp;"-"&amp;MONTH(Datos_Consumo[[#This Row],[FECHA]])</f>
        <v>2018-9</v>
      </c>
    </row>
    <row r="11958" spans="1:4" x14ac:dyDescent="0.25">
      <c r="A11958" t="s">
        <v>4117</v>
      </c>
      <c r="B11958">
        <v>29</v>
      </c>
      <c r="C11958" s="54">
        <v>43374</v>
      </c>
      <c r="D11958" s="3" t="str">
        <f>YEAR(Datos_Consumo[[#This Row],[FECHA]])&amp;"-"&amp;MONTH(Datos_Consumo[[#This Row],[FECHA]])</f>
        <v>2018-10</v>
      </c>
    </row>
    <row r="11959" spans="1:4" x14ac:dyDescent="0.25">
      <c r="A11959" t="s">
        <v>4117</v>
      </c>
      <c r="B11959">
        <v>38</v>
      </c>
      <c r="C11959" s="54">
        <v>43405</v>
      </c>
      <c r="D11959" s="3" t="str">
        <f>YEAR(Datos_Consumo[[#This Row],[FECHA]])&amp;"-"&amp;MONTH(Datos_Consumo[[#This Row],[FECHA]])</f>
        <v>2018-11</v>
      </c>
    </row>
    <row r="11960" spans="1:4" x14ac:dyDescent="0.25">
      <c r="A11960" t="s">
        <v>4117</v>
      </c>
      <c r="B11960">
        <v>21</v>
      </c>
      <c r="C11960" s="54">
        <v>43435</v>
      </c>
      <c r="D11960" s="3" t="str">
        <f>YEAR(Datos_Consumo[[#This Row],[FECHA]])&amp;"-"&amp;MONTH(Datos_Consumo[[#This Row],[FECHA]])</f>
        <v>2018-12</v>
      </c>
    </row>
    <row r="11961" spans="1:4" x14ac:dyDescent="0.25">
      <c r="A11961" t="s">
        <v>4117</v>
      </c>
      <c r="B11961">
        <v>11</v>
      </c>
      <c r="C11961" s="54">
        <v>43466</v>
      </c>
      <c r="D11961" s="3" t="str">
        <f>YEAR(Datos_Consumo[[#This Row],[FECHA]])&amp;"-"&amp;MONTH(Datos_Consumo[[#This Row],[FECHA]])</f>
        <v>2019-1</v>
      </c>
    </row>
    <row r="11962" spans="1:4" x14ac:dyDescent="0.25">
      <c r="A11962" t="s">
        <v>4118</v>
      </c>
      <c r="B11962">
        <v>24</v>
      </c>
      <c r="C11962" s="54">
        <v>43313</v>
      </c>
      <c r="D11962" s="3" t="str">
        <f>YEAR(Datos_Consumo[[#This Row],[FECHA]])&amp;"-"&amp;MONTH(Datos_Consumo[[#This Row],[FECHA]])</f>
        <v>2018-8</v>
      </c>
    </row>
    <row r="11963" spans="1:4" x14ac:dyDescent="0.25">
      <c r="A11963" t="s">
        <v>4118</v>
      </c>
      <c r="B11963">
        <v>13</v>
      </c>
      <c r="C11963" s="54">
        <v>43344</v>
      </c>
      <c r="D11963" s="3" t="str">
        <f>YEAR(Datos_Consumo[[#This Row],[FECHA]])&amp;"-"&amp;MONTH(Datos_Consumo[[#This Row],[FECHA]])</f>
        <v>2018-9</v>
      </c>
    </row>
    <row r="11964" spans="1:4" x14ac:dyDescent="0.25">
      <c r="A11964" t="s">
        <v>4118</v>
      </c>
      <c r="B11964">
        <v>7</v>
      </c>
      <c r="C11964" s="54">
        <v>43374</v>
      </c>
      <c r="D11964" s="3" t="str">
        <f>YEAR(Datos_Consumo[[#This Row],[FECHA]])&amp;"-"&amp;MONTH(Datos_Consumo[[#This Row],[FECHA]])</f>
        <v>2018-10</v>
      </c>
    </row>
    <row r="11965" spans="1:4" x14ac:dyDescent="0.25">
      <c r="A11965" t="s">
        <v>4119</v>
      </c>
      <c r="B11965">
        <v>8</v>
      </c>
      <c r="C11965" s="54">
        <v>43313</v>
      </c>
      <c r="D11965" s="3" t="str">
        <f>YEAR(Datos_Consumo[[#This Row],[FECHA]])&amp;"-"&amp;MONTH(Datos_Consumo[[#This Row],[FECHA]])</f>
        <v>2018-8</v>
      </c>
    </row>
    <row r="11966" spans="1:4" x14ac:dyDescent="0.25">
      <c r="A11966" t="s">
        <v>4119</v>
      </c>
      <c r="B11966">
        <v>5</v>
      </c>
      <c r="C11966" s="54">
        <v>43344</v>
      </c>
      <c r="D11966" s="3" t="str">
        <f>YEAR(Datos_Consumo[[#This Row],[FECHA]])&amp;"-"&amp;MONTH(Datos_Consumo[[#This Row],[FECHA]])</f>
        <v>2018-9</v>
      </c>
    </row>
    <row r="11967" spans="1:4" x14ac:dyDescent="0.25">
      <c r="A11967" t="s">
        <v>4119</v>
      </c>
      <c r="B11967">
        <v>3</v>
      </c>
      <c r="C11967" s="54">
        <v>43374</v>
      </c>
      <c r="D11967" s="3" t="str">
        <f>YEAR(Datos_Consumo[[#This Row],[FECHA]])&amp;"-"&amp;MONTH(Datos_Consumo[[#This Row],[FECHA]])</f>
        <v>2018-10</v>
      </c>
    </row>
    <row r="11968" spans="1:4" x14ac:dyDescent="0.25">
      <c r="A11968" t="s">
        <v>4119</v>
      </c>
      <c r="B11968">
        <v>2</v>
      </c>
      <c r="C11968" s="54">
        <v>43405</v>
      </c>
      <c r="D11968" s="3" t="str">
        <f>YEAR(Datos_Consumo[[#This Row],[FECHA]])&amp;"-"&amp;MONTH(Datos_Consumo[[#This Row],[FECHA]])</f>
        <v>2018-11</v>
      </c>
    </row>
    <row r="11969" spans="1:4" x14ac:dyDescent="0.25">
      <c r="A11969" t="s">
        <v>4119</v>
      </c>
      <c r="B11969">
        <v>1</v>
      </c>
      <c r="C11969" s="54">
        <v>43466</v>
      </c>
      <c r="D11969" s="3" t="str">
        <f>YEAR(Datos_Consumo[[#This Row],[FECHA]])&amp;"-"&amp;MONTH(Datos_Consumo[[#This Row],[FECHA]])</f>
        <v>2019-1</v>
      </c>
    </row>
    <row r="11970" spans="1:4" x14ac:dyDescent="0.25">
      <c r="A11970" t="s">
        <v>4120</v>
      </c>
      <c r="B11970">
        <v>17</v>
      </c>
      <c r="C11970" s="54">
        <v>43344</v>
      </c>
      <c r="D11970" s="3" t="str">
        <f>YEAR(Datos_Consumo[[#This Row],[FECHA]])&amp;"-"&amp;MONTH(Datos_Consumo[[#This Row],[FECHA]])</f>
        <v>2018-9</v>
      </c>
    </row>
    <row r="11971" spans="1:4" x14ac:dyDescent="0.25">
      <c r="A11971" t="s">
        <v>4120</v>
      </c>
      <c r="B11971">
        <v>9</v>
      </c>
      <c r="C11971" s="54">
        <v>43374</v>
      </c>
      <c r="D11971" s="3" t="str">
        <f>YEAR(Datos_Consumo[[#This Row],[FECHA]])&amp;"-"&amp;MONTH(Datos_Consumo[[#This Row],[FECHA]])</f>
        <v>2018-10</v>
      </c>
    </row>
    <row r="11972" spans="1:4" x14ac:dyDescent="0.25">
      <c r="A11972" t="s">
        <v>4120</v>
      </c>
      <c r="B11972">
        <v>1</v>
      </c>
      <c r="C11972" s="54">
        <v>43405</v>
      </c>
      <c r="D11972" s="3" t="str">
        <f>YEAR(Datos_Consumo[[#This Row],[FECHA]])&amp;"-"&amp;MONTH(Datos_Consumo[[#This Row],[FECHA]])</f>
        <v>2018-11</v>
      </c>
    </row>
    <row r="11973" spans="1:4" x14ac:dyDescent="0.25">
      <c r="A11973" t="s">
        <v>4120</v>
      </c>
      <c r="B11973">
        <v>5</v>
      </c>
      <c r="C11973" s="54">
        <v>43435</v>
      </c>
      <c r="D11973" s="3" t="str">
        <f>YEAR(Datos_Consumo[[#This Row],[FECHA]])&amp;"-"&amp;MONTH(Datos_Consumo[[#This Row],[FECHA]])</f>
        <v>2018-12</v>
      </c>
    </row>
    <row r="11974" spans="1:4" x14ac:dyDescent="0.25">
      <c r="A11974" t="s">
        <v>4120</v>
      </c>
      <c r="B11974">
        <v>1</v>
      </c>
      <c r="C11974" s="54">
        <v>43466</v>
      </c>
      <c r="D11974" s="3" t="str">
        <f>YEAR(Datos_Consumo[[#This Row],[FECHA]])&amp;"-"&amp;MONTH(Datos_Consumo[[#This Row],[FECHA]])</f>
        <v>2019-1</v>
      </c>
    </row>
    <row r="11975" spans="1:4" x14ac:dyDescent="0.25">
      <c r="A11975" t="s">
        <v>1506</v>
      </c>
      <c r="B11975">
        <v>15</v>
      </c>
      <c r="C11975" s="54">
        <v>43374</v>
      </c>
      <c r="D11975" s="3" t="str">
        <f>YEAR(Datos_Consumo[[#This Row],[FECHA]])&amp;"-"&amp;MONTH(Datos_Consumo[[#This Row],[FECHA]])</f>
        <v>2018-10</v>
      </c>
    </row>
    <row r="11976" spans="1:4" x14ac:dyDescent="0.25">
      <c r="A11976" t="s">
        <v>1506</v>
      </c>
      <c r="B11976">
        <v>35</v>
      </c>
      <c r="C11976" s="54">
        <v>43405</v>
      </c>
      <c r="D11976" s="3" t="str">
        <f>YEAR(Datos_Consumo[[#This Row],[FECHA]])&amp;"-"&amp;MONTH(Datos_Consumo[[#This Row],[FECHA]])</f>
        <v>2018-11</v>
      </c>
    </row>
    <row r="11977" spans="1:4" x14ac:dyDescent="0.25">
      <c r="A11977" t="s">
        <v>1506</v>
      </c>
      <c r="B11977">
        <v>9</v>
      </c>
      <c r="C11977" s="54">
        <v>43435</v>
      </c>
      <c r="D11977" s="3" t="str">
        <f>YEAR(Datos_Consumo[[#This Row],[FECHA]])&amp;"-"&amp;MONTH(Datos_Consumo[[#This Row],[FECHA]])</f>
        <v>2018-12</v>
      </c>
    </row>
    <row r="11978" spans="1:4" x14ac:dyDescent="0.25">
      <c r="A11978" t="s">
        <v>1506</v>
      </c>
      <c r="B11978">
        <v>8</v>
      </c>
      <c r="C11978" s="54">
        <v>43466</v>
      </c>
      <c r="D11978" s="3" t="str">
        <f>YEAR(Datos_Consumo[[#This Row],[FECHA]])&amp;"-"&amp;MONTH(Datos_Consumo[[#This Row],[FECHA]])</f>
        <v>2019-1</v>
      </c>
    </row>
    <row r="11979" spans="1:4" x14ac:dyDescent="0.25">
      <c r="A11979" t="s">
        <v>4121</v>
      </c>
      <c r="B11979">
        <v>16</v>
      </c>
      <c r="C11979" s="54">
        <v>43435</v>
      </c>
      <c r="D11979" s="3" t="str">
        <f>YEAR(Datos_Consumo[[#This Row],[FECHA]])&amp;"-"&amp;MONTH(Datos_Consumo[[#This Row],[FECHA]])</f>
        <v>2018-12</v>
      </c>
    </row>
    <row r="11980" spans="1:4" x14ac:dyDescent="0.25">
      <c r="A11980" t="s">
        <v>4121</v>
      </c>
      <c r="B11980">
        <v>8</v>
      </c>
      <c r="C11980" s="54">
        <v>43466</v>
      </c>
      <c r="D11980" s="3" t="str">
        <f>YEAR(Datos_Consumo[[#This Row],[FECHA]])&amp;"-"&amp;MONTH(Datos_Consumo[[#This Row],[FECHA]])</f>
        <v>2019-1</v>
      </c>
    </row>
    <row r="11981" spans="1:4" x14ac:dyDescent="0.25">
      <c r="A11981" t="s">
        <v>4122</v>
      </c>
      <c r="B11981">
        <v>326</v>
      </c>
      <c r="C11981" s="54">
        <v>43313</v>
      </c>
      <c r="D11981" s="3" t="str">
        <f>YEAR(Datos_Consumo[[#This Row],[FECHA]])&amp;"-"&amp;MONTH(Datos_Consumo[[#This Row],[FECHA]])</f>
        <v>2018-8</v>
      </c>
    </row>
    <row r="11982" spans="1:4" x14ac:dyDescent="0.25">
      <c r="A11982" t="s">
        <v>4122</v>
      </c>
      <c r="B11982">
        <v>45</v>
      </c>
      <c r="C11982" s="54">
        <v>43344</v>
      </c>
      <c r="D11982" s="3" t="str">
        <f>YEAR(Datos_Consumo[[#This Row],[FECHA]])&amp;"-"&amp;MONTH(Datos_Consumo[[#This Row],[FECHA]])</f>
        <v>2018-9</v>
      </c>
    </row>
    <row r="11983" spans="1:4" x14ac:dyDescent="0.25">
      <c r="A11983" t="s">
        <v>4122</v>
      </c>
      <c r="B11983">
        <v>61</v>
      </c>
      <c r="C11983" s="54">
        <v>43374</v>
      </c>
      <c r="D11983" s="3" t="str">
        <f>YEAR(Datos_Consumo[[#This Row],[FECHA]])&amp;"-"&amp;MONTH(Datos_Consumo[[#This Row],[FECHA]])</f>
        <v>2018-10</v>
      </c>
    </row>
    <row r="11984" spans="1:4" x14ac:dyDescent="0.25">
      <c r="A11984" t="s">
        <v>4122</v>
      </c>
      <c r="B11984">
        <v>37</v>
      </c>
      <c r="C11984" s="54">
        <v>43405</v>
      </c>
      <c r="D11984" s="3" t="str">
        <f>YEAR(Datos_Consumo[[#This Row],[FECHA]])&amp;"-"&amp;MONTH(Datos_Consumo[[#This Row],[FECHA]])</f>
        <v>2018-11</v>
      </c>
    </row>
    <row r="11985" spans="1:4" x14ac:dyDescent="0.25">
      <c r="A11985" t="s">
        <v>4122</v>
      </c>
      <c r="B11985">
        <v>1</v>
      </c>
      <c r="C11985" s="54">
        <v>43435</v>
      </c>
      <c r="D11985" s="3" t="str">
        <f>YEAR(Datos_Consumo[[#This Row],[FECHA]])&amp;"-"&amp;MONTH(Datos_Consumo[[#This Row],[FECHA]])</f>
        <v>2018-12</v>
      </c>
    </row>
    <row r="11986" spans="1:4" x14ac:dyDescent="0.25">
      <c r="A11986" t="s">
        <v>4123</v>
      </c>
      <c r="B11986">
        <v>53</v>
      </c>
      <c r="C11986" s="54">
        <v>43313</v>
      </c>
      <c r="D11986" s="3" t="str">
        <f>YEAR(Datos_Consumo[[#This Row],[FECHA]])&amp;"-"&amp;MONTH(Datos_Consumo[[#This Row],[FECHA]])</f>
        <v>2018-8</v>
      </c>
    </row>
    <row r="11987" spans="1:4" x14ac:dyDescent="0.25">
      <c r="A11987" t="s">
        <v>4123</v>
      </c>
      <c r="B11987">
        <v>48</v>
      </c>
      <c r="C11987" s="54">
        <v>43344</v>
      </c>
      <c r="D11987" s="3" t="str">
        <f>YEAR(Datos_Consumo[[#This Row],[FECHA]])&amp;"-"&amp;MONTH(Datos_Consumo[[#This Row],[FECHA]])</f>
        <v>2018-9</v>
      </c>
    </row>
    <row r="11988" spans="1:4" x14ac:dyDescent="0.25">
      <c r="A11988" t="s">
        <v>4123</v>
      </c>
      <c r="B11988">
        <v>45</v>
      </c>
      <c r="C11988" s="54">
        <v>43374</v>
      </c>
      <c r="D11988" s="3" t="str">
        <f>YEAR(Datos_Consumo[[#This Row],[FECHA]])&amp;"-"&amp;MONTH(Datos_Consumo[[#This Row],[FECHA]])</f>
        <v>2018-10</v>
      </c>
    </row>
    <row r="11989" spans="1:4" x14ac:dyDescent="0.25">
      <c r="A11989" t="s">
        <v>4123</v>
      </c>
      <c r="B11989">
        <v>32</v>
      </c>
      <c r="C11989" s="54">
        <v>43405</v>
      </c>
      <c r="D11989" s="3" t="str">
        <f>YEAR(Datos_Consumo[[#This Row],[FECHA]])&amp;"-"&amp;MONTH(Datos_Consumo[[#This Row],[FECHA]])</f>
        <v>2018-11</v>
      </c>
    </row>
    <row r="11990" spans="1:4" x14ac:dyDescent="0.25">
      <c r="A11990" t="s">
        <v>4123</v>
      </c>
      <c r="B11990">
        <v>32</v>
      </c>
      <c r="C11990" s="54">
        <v>43435</v>
      </c>
      <c r="D11990" s="3" t="str">
        <f>YEAR(Datos_Consumo[[#This Row],[FECHA]])&amp;"-"&amp;MONTH(Datos_Consumo[[#This Row],[FECHA]])</f>
        <v>2018-12</v>
      </c>
    </row>
    <row r="11991" spans="1:4" x14ac:dyDescent="0.25">
      <c r="A11991" t="s">
        <v>4123</v>
      </c>
      <c r="B11991">
        <v>120</v>
      </c>
      <c r="C11991" s="54">
        <v>43466</v>
      </c>
      <c r="D11991" s="3" t="str">
        <f>YEAR(Datos_Consumo[[#This Row],[FECHA]])&amp;"-"&amp;MONTH(Datos_Consumo[[#This Row],[FECHA]])</f>
        <v>2019-1</v>
      </c>
    </row>
    <row r="11992" spans="1:4" x14ac:dyDescent="0.25">
      <c r="A11992" t="s">
        <v>4124</v>
      </c>
      <c r="B11992">
        <v>151</v>
      </c>
      <c r="C11992" s="54">
        <v>43313</v>
      </c>
      <c r="D11992" s="3" t="str">
        <f>YEAR(Datos_Consumo[[#This Row],[FECHA]])&amp;"-"&amp;MONTH(Datos_Consumo[[#This Row],[FECHA]])</f>
        <v>2018-8</v>
      </c>
    </row>
    <row r="11993" spans="1:4" x14ac:dyDescent="0.25">
      <c r="A11993" t="s">
        <v>4124</v>
      </c>
      <c r="B11993">
        <v>219</v>
      </c>
      <c r="C11993" s="54">
        <v>43344</v>
      </c>
      <c r="D11993" s="3" t="str">
        <f>YEAR(Datos_Consumo[[#This Row],[FECHA]])&amp;"-"&amp;MONTH(Datos_Consumo[[#This Row],[FECHA]])</f>
        <v>2018-9</v>
      </c>
    </row>
    <row r="11994" spans="1:4" x14ac:dyDescent="0.25">
      <c r="A11994" t="s">
        <v>4124</v>
      </c>
      <c r="B11994">
        <v>54</v>
      </c>
      <c r="C11994" s="54">
        <v>43374</v>
      </c>
      <c r="D11994" s="3" t="str">
        <f>YEAR(Datos_Consumo[[#This Row],[FECHA]])&amp;"-"&amp;MONTH(Datos_Consumo[[#This Row],[FECHA]])</f>
        <v>2018-10</v>
      </c>
    </row>
    <row r="11995" spans="1:4" x14ac:dyDescent="0.25">
      <c r="A11995" t="s">
        <v>4124</v>
      </c>
      <c r="B11995">
        <v>50</v>
      </c>
      <c r="C11995" s="54">
        <v>43405</v>
      </c>
      <c r="D11995" s="3" t="str">
        <f>YEAR(Datos_Consumo[[#This Row],[FECHA]])&amp;"-"&amp;MONTH(Datos_Consumo[[#This Row],[FECHA]])</f>
        <v>2018-11</v>
      </c>
    </row>
    <row r="11996" spans="1:4" x14ac:dyDescent="0.25">
      <c r="A11996" t="s">
        <v>4124</v>
      </c>
      <c r="B11996">
        <v>55</v>
      </c>
      <c r="C11996" s="54">
        <v>43435</v>
      </c>
      <c r="D11996" s="3" t="str">
        <f>YEAR(Datos_Consumo[[#This Row],[FECHA]])&amp;"-"&amp;MONTH(Datos_Consumo[[#This Row],[FECHA]])</f>
        <v>2018-12</v>
      </c>
    </row>
    <row r="11997" spans="1:4" x14ac:dyDescent="0.25">
      <c r="A11997" t="s">
        <v>4124</v>
      </c>
      <c r="B11997">
        <v>24</v>
      </c>
      <c r="C11997" s="54">
        <v>43466</v>
      </c>
      <c r="D11997" s="3" t="str">
        <f>YEAR(Datos_Consumo[[#This Row],[FECHA]])&amp;"-"&amp;MONTH(Datos_Consumo[[#This Row],[FECHA]])</f>
        <v>2019-1</v>
      </c>
    </row>
    <row r="11998" spans="1:4" x14ac:dyDescent="0.25">
      <c r="A11998" t="s">
        <v>4125</v>
      </c>
      <c r="B11998">
        <v>60</v>
      </c>
      <c r="C11998" s="54">
        <v>43313</v>
      </c>
      <c r="D11998" s="3" t="str">
        <f>YEAR(Datos_Consumo[[#This Row],[FECHA]])&amp;"-"&amp;MONTH(Datos_Consumo[[#This Row],[FECHA]])</f>
        <v>2018-8</v>
      </c>
    </row>
    <row r="11999" spans="1:4" x14ac:dyDescent="0.25">
      <c r="A11999" t="s">
        <v>4125</v>
      </c>
      <c r="B11999">
        <v>320</v>
      </c>
      <c r="C11999" s="54">
        <v>43344</v>
      </c>
      <c r="D11999" s="3" t="str">
        <f>YEAR(Datos_Consumo[[#This Row],[FECHA]])&amp;"-"&amp;MONTH(Datos_Consumo[[#This Row],[FECHA]])</f>
        <v>2018-9</v>
      </c>
    </row>
    <row r="12000" spans="1:4" x14ac:dyDescent="0.25">
      <c r="A12000" t="s">
        <v>4125</v>
      </c>
      <c r="B12000">
        <v>470</v>
      </c>
      <c r="C12000" s="54">
        <v>43374</v>
      </c>
      <c r="D12000" s="3" t="str">
        <f>YEAR(Datos_Consumo[[#This Row],[FECHA]])&amp;"-"&amp;MONTH(Datos_Consumo[[#This Row],[FECHA]])</f>
        <v>2018-10</v>
      </c>
    </row>
    <row r="12001" spans="1:4" x14ac:dyDescent="0.25">
      <c r="A12001" t="s">
        <v>4125</v>
      </c>
      <c r="B12001">
        <v>360</v>
      </c>
      <c r="C12001" s="54">
        <v>43405</v>
      </c>
      <c r="D12001" s="3" t="str">
        <f>YEAR(Datos_Consumo[[#This Row],[FECHA]])&amp;"-"&amp;MONTH(Datos_Consumo[[#This Row],[FECHA]])</f>
        <v>2018-11</v>
      </c>
    </row>
    <row r="12002" spans="1:4" x14ac:dyDescent="0.25">
      <c r="A12002" t="s">
        <v>4125</v>
      </c>
      <c r="B12002">
        <v>260</v>
      </c>
      <c r="C12002" s="54">
        <v>43435</v>
      </c>
      <c r="D12002" s="3" t="str">
        <f>YEAR(Datos_Consumo[[#This Row],[FECHA]])&amp;"-"&amp;MONTH(Datos_Consumo[[#This Row],[FECHA]])</f>
        <v>2018-12</v>
      </c>
    </row>
    <row r="12003" spans="1:4" x14ac:dyDescent="0.25">
      <c r="A12003" t="s">
        <v>4125</v>
      </c>
      <c r="B12003">
        <v>100</v>
      </c>
      <c r="C12003" s="54">
        <v>43466</v>
      </c>
      <c r="D12003" s="3" t="str">
        <f>YEAR(Datos_Consumo[[#This Row],[FECHA]])&amp;"-"&amp;MONTH(Datos_Consumo[[#This Row],[FECHA]])</f>
        <v>2019-1</v>
      </c>
    </row>
    <row r="12004" spans="1:4" x14ac:dyDescent="0.25">
      <c r="A12004" t="s">
        <v>4126</v>
      </c>
      <c r="B12004">
        <v>70</v>
      </c>
      <c r="C12004" s="54">
        <v>43313</v>
      </c>
      <c r="D12004" s="3" t="str">
        <f>YEAR(Datos_Consumo[[#This Row],[FECHA]])&amp;"-"&amp;MONTH(Datos_Consumo[[#This Row],[FECHA]])</f>
        <v>2018-8</v>
      </c>
    </row>
    <row r="12005" spans="1:4" x14ac:dyDescent="0.25">
      <c r="A12005" t="s">
        <v>4126</v>
      </c>
      <c r="B12005">
        <v>353</v>
      </c>
      <c r="C12005" s="54">
        <v>43344</v>
      </c>
      <c r="D12005" s="3" t="str">
        <f>YEAR(Datos_Consumo[[#This Row],[FECHA]])&amp;"-"&amp;MONTH(Datos_Consumo[[#This Row],[FECHA]])</f>
        <v>2018-9</v>
      </c>
    </row>
    <row r="12006" spans="1:4" x14ac:dyDescent="0.25">
      <c r="A12006" t="s">
        <v>4126</v>
      </c>
      <c r="B12006">
        <v>280</v>
      </c>
      <c r="C12006" s="54">
        <v>43374</v>
      </c>
      <c r="D12006" s="3" t="str">
        <f>YEAR(Datos_Consumo[[#This Row],[FECHA]])&amp;"-"&amp;MONTH(Datos_Consumo[[#This Row],[FECHA]])</f>
        <v>2018-10</v>
      </c>
    </row>
    <row r="12007" spans="1:4" x14ac:dyDescent="0.25">
      <c r="A12007" t="s">
        <v>4126</v>
      </c>
      <c r="B12007">
        <v>320</v>
      </c>
      <c r="C12007" s="54">
        <v>43405</v>
      </c>
      <c r="D12007" s="3" t="str">
        <f>YEAR(Datos_Consumo[[#This Row],[FECHA]])&amp;"-"&amp;MONTH(Datos_Consumo[[#This Row],[FECHA]])</f>
        <v>2018-11</v>
      </c>
    </row>
    <row r="12008" spans="1:4" x14ac:dyDescent="0.25">
      <c r="A12008" t="s">
        <v>4126</v>
      </c>
      <c r="B12008">
        <v>150</v>
      </c>
      <c r="C12008" s="54">
        <v>43435</v>
      </c>
      <c r="D12008" s="3" t="str">
        <f>YEAR(Datos_Consumo[[#This Row],[FECHA]])&amp;"-"&amp;MONTH(Datos_Consumo[[#This Row],[FECHA]])</f>
        <v>2018-12</v>
      </c>
    </row>
    <row r="12009" spans="1:4" x14ac:dyDescent="0.25">
      <c r="A12009" t="s">
        <v>4126</v>
      </c>
      <c r="B12009">
        <v>40</v>
      </c>
      <c r="C12009" s="54">
        <v>43466</v>
      </c>
      <c r="D12009" s="3" t="str">
        <f>YEAR(Datos_Consumo[[#This Row],[FECHA]])&amp;"-"&amp;MONTH(Datos_Consumo[[#This Row],[FECHA]])</f>
        <v>2019-1</v>
      </c>
    </row>
    <row r="12010" spans="1:4" x14ac:dyDescent="0.25">
      <c r="A12010" t="s">
        <v>4127</v>
      </c>
      <c r="B12010">
        <v>60</v>
      </c>
      <c r="C12010" s="54">
        <v>43313</v>
      </c>
      <c r="D12010" s="3" t="str">
        <f>YEAR(Datos_Consumo[[#This Row],[FECHA]])&amp;"-"&amp;MONTH(Datos_Consumo[[#This Row],[FECHA]])</f>
        <v>2018-8</v>
      </c>
    </row>
    <row r="12011" spans="1:4" x14ac:dyDescent="0.25">
      <c r="A12011" t="s">
        <v>4127</v>
      </c>
      <c r="B12011">
        <v>170</v>
      </c>
      <c r="C12011" s="54">
        <v>43405</v>
      </c>
      <c r="D12011" s="3" t="str">
        <f>YEAR(Datos_Consumo[[#This Row],[FECHA]])&amp;"-"&amp;MONTH(Datos_Consumo[[#This Row],[FECHA]])</f>
        <v>2018-11</v>
      </c>
    </row>
    <row r="12012" spans="1:4" x14ac:dyDescent="0.25">
      <c r="A12012" t="s">
        <v>4127</v>
      </c>
      <c r="B12012">
        <v>50</v>
      </c>
      <c r="C12012" s="54">
        <v>43435</v>
      </c>
      <c r="D12012" s="3" t="str">
        <f>YEAR(Datos_Consumo[[#This Row],[FECHA]])&amp;"-"&amp;MONTH(Datos_Consumo[[#This Row],[FECHA]])</f>
        <v>2018-12</v>
      </c>
    </row>
    <row r="12013" spans="1:4" x14ac:dyDescent="0.25">
      <c r="A12013" t="s">
        <v>4127</v>
      </c>
      <c r="B12013">
        <v>10</v>
      </c>
      <c r="C12013" s="54">
        <v>43466</v>
      </c>
      <c r="D12013" s="3" t="str">
        <f>YEAR(Datos_Consumo[[#This Row],[FECHA]])&amp;"-"&amp;MONTH(Datos_Consumo[[#This Row],[FECHA]])</f>
        <v>2019-1</v>
      </c>
    </row>
    <row r="12014" spans="1:4" x14ac:dyDescent="0.25">
      <c r="A12014" t="s">
        <v>4128</v>
      </c>
      <c r="B12014">
        <v>150</v>
      </c>
      <c r="C12014" s="54">
        <v>43313</v>
      </c>
      <c r="D12014" s="3" t="str">
        <f>YEAR(Datos_Consumo[[#This Row],[FECHA]])&amp;"-"&amp;MONTH(Datos_Consumo[[#This Row],[FECHA]])</f>
        <v>2018-8</v>
      </c>
    </row>
    <row r="12015" spans="1:4" x14ac:dyDescent="0.25">
      <c r="A12015" t="s">
        <v>4128</v>
      </c>
      <c r="B12015">
        <v>10</v>
      </c>
      <c r="C12015" s="54">
        <v>43344</v>
      </c>
      <c r="D12015" s="3" t="str">
        <f>YEAR(Datos_Consumo[[#This Row],[FECHA]])&amp;"-"&amp;MONTH(Datos_Consumo[[#This Row],[FECHA]])</f>
        <v>2018-9</v>
      </c>
    </row>
    <row r="12016" spans="1:4" x14ac:dyDescent="0.25">
      <c r="A12016" t="s">
        <v>4128</v>
      </c>
      <c r="B12016">
        <v>60</v>
      </c>
      <c r="C12016" s="54">
        <v>43374</v>
      </c>
      <c r="D12016" s="3" t="str">
        <f>YEAR(Datos_Consumo[[#This Row],[FECHA]])&amp;"-"&amp;MONTH(Datos_Consumo[[#This Row],[FECHA]])</f>
        <v>2018-10</v>
      </c>
    </row>
    <row r="12017" spans="1:4" x14ac:dyDescent="0.25">
      <c r="A12017" t="s">
        <v>4128</v>
      </c>
      <c r="B12017">
        <v>40</v>
      </c>
      <c r="C12017" s="54">
        <v>43405</v>
      </c>
      <c r="D12017" s="3" t="str">
        <f>YEAR(Datos_Consumo[[#This Row],[FECHA]])&amp;"-"&amp;MONTH(Datos_Consumo[[#This Row],[FECHA]])</f>
        <v>2018-11</v>
      </c>
    </row>
    <row r="12018" spans="1:4" x14ac:dyDescent="0.25">
      <c r="A12018" t="s">
        <v>4128</v>
      </c>
      <c r="B12018">
        <v>20</v>
      </c>
      <c r="C12018" s="54">
        <v>43435</v>
      </c>
      <c r="D12018" s="3" t="str">
        <f>YEAR(Datos_Consumo[[#This Row],[FECHA]])&amp;"-"&amp;MONTH(Datos_Consumo[[#This Row],[FECHA]])</f>
        <v>2018-12</v>
      </c>
    </row>
    <row r="12019" spans="1:4" x14ac:dyDescent="0.25">
      <c r="A12019" t="s">
        <v>4128</v>
      </c>
      <c r="B12019">
        <v>20</v>
      </c>
      <c r="C12019" s="54">
        <v>43466</v>
      </c>
      <c r="D12019" s="3" t="str">
        <f>YEAR(Datos_Consumo[[#This Row],[FECHA]])&amp;"-"&amp;MONTH(Datos_Consumo[[#This Row],[FECHA]])</f>
        <v>2019-1</v>
      </c>
    </row>
    <row r="12020" spans="1:4" x14ac:dyDescent="0.25">
      <c r="A12020" t="s">
        <v>4129</v>
      </c>
      <c r="B12020">
        <v>30</v>
      </c>
      <c r="C12020" s="54">
        <v>43405</v>
      </c>
      <c r="D12020" s="3" t="str">
        <f>YEAR(Datos_Consumo[[#This Row],[FECHA]])&amp;"-"&amp;MONTH(Datos_Consumo[[#This Row],[FECHA]])</f>
        <v>2018-11</v>
      </c>
    </row>
    <row r="12021" spans="1:4" x14ac:dyDescent="0.25">
      <c r="A12021" t="s">
        <v>4129</v>
      </c>
      <c r="B12021">
        <v>50</v>
      </c>
      <c r="C12021" s="54">
        <v>43435</v>
      </c>
      <c r="D12021" s="3" t="str">
        <f>YEAR(Datos_Consumo[[#This Row],[FECHA]])&amp;"-"&amp;MONTH(Datos_Consumo[[#This Row],[FECHA]])</f>
        <v>2018-12</v>
      </c>
    </row>
    <row r="12022" spans="1:4" x14ac:dyDescent="0.25">
      <c r="A12022" t="s">
        <v>4130</v>
      </c>
      <c r="B12022">
        <v>25</v>
      </c>
      <c r="C12022" s="54">
        <v>43313</v>
      </c>
      <c r="D12022" s="3" t="str">
        <f>YEAR(Datos_Consumo[[#This Row],[FECHA]])&amp;"-"&amp;MONTH(Datos_Consumo[[#This Row],[FECHA]])</f>
        <v>2018-8</v>
      </c>
    </row>
    <row r="12023" spans="1:4" x14ac:dyDescent="0.25">
      <c r="A12023" t="s">
        <v>4130</v>
      </c>
      <c r="B12023">
        <v>620</v>
      </c>
      <c r="C12023" s="54">
        <v>43344</v>
      </c>
      <c r="D12023" s="3" t="str">
        <f>YEAR(Datos_Consumo[[#This Row],[FECHA]])&amp;"-"&amp;MONTH(Datos_Consumo[[#This Row],[FECHA]])</f>
        <v>2018-9</v>
      </c>
    </row>
    <row r="12024" spans="1:4" x14ac:dyDescent="0.25">
      <c r="A12024" t="s">
        <v>4130</v>
      </c>
      <c r="B12024">
        <v>150</v>
      </c>
      <c r="C12024" s="54">
        <v>43374</v>
      </c>
      <c r="D12024" s="3" t="str">
        <f>YEAR(Datos_Consumo[[#This Row],[FECHA]])&amp;"-"&amp;MONTH(Datos_Consumo[[#This Row],[FECHA]])</f>
        <v>2018-10</v>
      </c>
    </row>
    <row r="12025" spans="1:4" x14ac:dyDescent="0.25">
      <c r="A12025" t="s">
        <v>4130</v>
      </c>
      <c r="B12025">
        <v>210</v>
      </c>
      <c r="C12025" s="54">
        <v>43405</v>
      </c>
      <c r="D12025" s="3" t="str">
        <f>YEAR(Datos_Consumo[[#This Row],[FECHA]])&amp;"-"&amp;MONTH(Datos_Consumo[[#This Row],[FECHA]])</f>
        <v>2018-11</v>
      </c>
    </row>
    <row r="12026" spans="1:4" x14ac:dyDescent="0.25">
      <c r="A12026" t="s">
        <v>4131</v>
      </c>
      <c r="B12026">
        <v>10</v>
      </c>
      <c r="C12026" s="54">
        <v>43313</v>
      </c>
      <c r="D12026" s="3" t="str">
        <f>YEAR(Datos_Consumo[[#This Row],[FECHA]])&amp;"-"&amp;MONTH(Datos_Consumo[[#This Row],[FECHA]])</f>
        <v>2018-8</v>
      </c>
    </row>
    <row r="12027" spans="1:4" x14ac:dyDescent="0.25">
      <c r="A12027" t="s">
        <v>4132</v>
      </c>
      <c r="B12027">
        <v>190</v>
      </c>
      <c r="C12027" s="54">
        <v>43405</v>
      </c>
      <c r="D12027" s="3" t="str">
        <f>YEAR(Datos_Consumo[[#This Row],[FECHA]])&amp;"-"&amp;MONTH(Datos_Consumo[[#This Row],[FECHA]])</f>
        <v>2018-11</v>
      </c>
    </row>
    <row r="12028" spans="1:4" x14ac:dyDescent="0.25">
      <c r="A12028" t="s">
        <v>4132</v>
      </c>
      <c r="B12028">
        <v>30</v>
      </c>
      <c r="C12028" s="54">
        <v>43435</v>
      </c>
      <c r="D12028" s="3" t="str">
        <f>YEAR(Datos_Consumo[[#This Row],[FECHA]])&amp;"-"&amp;MONTH(Datos_Consumo[[#This Row],[FECHA]])</f>
        <v>2018-12</v>
      </c>
    </row>
    <row r="12029" spans="1:4" x14ac:dyDescent="0.25">
      <c r="A12029" t="s">
        <v>4132</v>
      </c>
      <c r="B12029">
        <v>20</v>
      </c>
      <c r="C12029" s="54">
        <v>43466</v>
      </c>
      <c r="D12029" s="3" t="str">
        <f>YEAR(Datos_Consumo[[#This Row],[FECHA]])&amp;"-"&amp;MONTH(Datos_Consumo[[#This Row],[FECHA]])</f>
        <v>2019-1</v>
      </c>
    </row>
    <row r="12030" spans="1:4" x14ac:dyDescent="0.25">
      <c r="A12030" t="s">
        <v>4133</v>
      </c>
      <c r="B12030">
        <v>20</v>
      </c>
      <c r="C12030" s="54">
        <v>43344</v>
      </c>
      <c r="D12030" s="3" t="str">
        <f>YEAR(Datos_Consumo[[#This Row],[FECHA]])&amp;"-"&amp;MONTH(Datos_Consumo[[#This Row],[FECHA]])</f>
        <v>2018-9</v>
      </c>
    </row>
    <row r="12031" spans="1:4" x14ac:dyDescent="0.25">
      <c r="A12031" t="s">
        <v>4133</v>
      </c>
      <c r="B12031">
        <v>70</v>
      </c>
      <c r="C12031" s="54">
        <v>43374</v>
      </c>
      <c r="D12031" s="3" t="str">
        <f>YEAR(Datos_Consumo[[#This Row],[FECHA]])&amp;"-"&amp;MONTH(Datos_Consumo[[#This Row],[FECHA]])</f>
        <v>2018-10</v>
      </c>
    </row>
    <row r="12032" spans="1:4" x14ac:dyDescent="0.25">
      <c r="A12032" t="s">
        <v>4133</v>
      </c>
      <c r="B12032">
        <v>19</v>
      </c>
      <c r="C12032" s="54">
        <v>43405</v>
      </c>
      <c r="D12032" s="3" t="str">
        <f>YEAR(Datos_Consumo[[#This Row],[FECHA]])&amp;"-"&amp;MONTH(Datos_Consumo[[#This Row],[FECHA]])</f>
        <v>2018-11</v>
      </c>
    </row>
    <row r="12033" spans="1:4" x14ac:dyDescent="0.25">
      <c r="A12033" t="s">
        <v>4133</v>
      </c>
      <c r="B12033">
        <v>30</v>
      </c>
      <c r="C12033" s="54">
        <v>43435</v>
      </c>
      <c r="D12033" s="3" t="str">
        <f>YEAR(Datos_Consumo[[#This Row],[FECHA]])&amp;"-"&amp;MONTH(Datos_Consumo[[#This Row],[FECHA]])</f>
        <v>2018-12</v>
      </c>
    </row>
    <row r="12034" spans="1:4" x14ac:dyDescent="0.25">
      <c r="A12034" t="s">
        <v>4133</v>
      </c>
      <c r="B12034">
        <v>60</v>
      </c>
      <c r="C12034" s="54">
        <v>43466</v>
      </c>
      <c r="D12034" s="3" t="str">
        <f>YEAR(Datos_Consumo[[#This Row],[FECHA]])&amp;"-"&amp;MONTH(Datos_Consumo[[#This Row],[FECHA]])</f>
        <v>2019-1</v>
      </c>
    </row>
    <row r="12035" spans="1:4" x14ac:dyDescent="0.25">
      <c r="A12035" t="s">
        <v>4134</v>
      </c>
      <c r="B12035">
        <v>3</v>
      </c>
      <c r="C12035" s="54">
        <v>43313</v>
      </c>
      <c r="D12035" s="3" t="str">
        <f>YEAR(Datos_Consumo[[#This Row],[FECHA]])&amp;"-"&amp;MONTH(Datos_Consumo[[#This Row],[FECHA]])</f>
        <v>2018-8</v>
      </c>
    </row>
    <row r="12036" spans="1:4" x14ac:dyDescent="0.25">
      <c r="A12036" t="s">
        <v>4134</v>
      </c>
      <c r="B12036">
        <v>19</v>
      </c>
      <c r="C12036" s="54">
        <v>43344</v>
      </c>
      <c r="D12036" s="3" t="str">
        <f>YEAR(Datos_Consumo[[#This Row],[FECHA]])&amp;"-"&amp;MONTH(Datos_Consumo[[#This Row],[FECHA]])</f>
        <v>2018-9</v>
      </c>
    </row>
    <row r="12037" spans="1:4" x14ac:dyDescent="0.25">
      <c r="A12037" t="s">
        <v>4134</v>
      </c>
      <c r="B12037">
        <v>5</v>
      </c>
      <c r="C12037" s="54">
        <v>43374</v>
      </c>
      <c r="D12037" s="3" t="str">
        <f>YEAR(Datos_Consumo[[#This Row],[FECHA]])&amp;"-"&amp;MONTH(Datos_Consumo[[#This Row],[FECHA]])</f>
        <v>2018-10</v>
      </c>
    </row>
    <row r="12038" spans="1:4" x14ac:dyDescent="0.25">
      <c r="A12038" t="s">
        <v>4134</v>
      </c>
      <c r="B12038">
        <v>24</v>
      </c>
      <c r="C12038" s="54">
        <v>43405</v>
      </c>
      <c r="D12038" s="3" t="str">
        <f>YEAR(Datos_Consumo[[#This Row],[FECHA]])&amp;"-"&amp;MONTH(Datos_Consumo[[#This Row],[FECHA]])</f>
        <v>2018-11</v>
      </c>
    </row>
    <row r="12039" spans="1:4" x14ac:dyDescent="0.25">
      <c r="A12039" t="s">
        <v>4134</v>
      </c>
      <c r="B12039">
        <v>4</v>
      </c>
      <c r="C12039" s="54">
        <v>43435</v>
      </c>
      <c r="D12039" s="3" t="str">
        <f>YEAR(Datos_Consumo[[#This Row],[FECHA]])&amp;"-"&amp;MONTH(Datos_Consumo[[#This Row],[FECHA]])</f>
        <v>2018-12</v>
      </c>
    </row>
    <row r="12040" spans="1:4" x14ac:dyDescent="0.25">
      <c r="A12040" t="s">
        <v>4135</v>
      </c>
      <c r="B12040">
        <v>80</v>
      </c>
      <c r="C12040" s="54">
        <v>43313</v>
      </c>
      <c r="D12040" s="3" t="str">
        <f>YEAR(Datos_Consumo[[#This Row],[FECHA]])&amp;"-"&amp;MONTH(Datos_Consumo[[#This Row],[FECHA]])</f>
        <v>2018-8</v>
      </c>
    </row>
    <row r="12041" spans="1:4" x14ac:dyDescent="0.25">
      <c r="A12041" t="s">
        <v>4135</v>
      </c>
      <c r="B12041">
        <v>80</v>
      </c>
      <c r="C12041" s="54">
        <v>43344</v>
      </c>
      <c r="D12041" s="3" t="str">
        <f>YEAR(Datos_Consumo[[#This Row],[FECHA]])&amp;"-"&amp;MONTH(Datos_Consumo[[#This Row],[FECHA]])</f>
        <v>2018-9</v>
      </c>
    </row>
    <row r="12042" spans="1:4" x14ac:dyDescent="0.25">
      <c r="A12042" t="s">
        <v>4135</v>
      </c>
      <c r="B12042">
        <v>20</v>
      </c>
      <c r="C12042" s="54">
        <v>43374</v>
      </c>
      <c r="D12042" s="3" t="str">
        <f>YEAR(Datos_Consumo[[#This Row],[FECHA]])&amp;"-"&amp;MONTH(Datos_Consumo[[#This Row],[FECHA]])</f>
        <v>2018-10</v>
      </c>
    </row>
    <row r="12043" spans="1:4" x14ac:dyDescent="0.25">
      <c r="A12043" t="s">
        <v>4135</v>
      </c>
      <c r="B12043">
        <v>40</v>
      </c>
      <c r="C12043" s="54">
        <v>43405</v>
      </c>
      <c r="D12043" s="3" t="str">
        <f>YEAR(Datos_Consumo[[#This Row],[FECHA]])&amp;"-"&amp;MONTH(Datos_Consumo[[#This Row],[FECHA]])</f>
        <v>2018-11</v>
      </c>
    </row>
    <row r="12044" spans="1:4" x14ac:dyDescent="0.25">
      <c r="A12044" t="s">
        <v>4135</v>
      </c>
      <c r="B12044">
        <v>40</v>
      </c>
      <c r="C12044" s="54">
        <v>43435</v>
      </c>
      <c r="D12044" s="3" t="str">
        <f>YEAR(Datos_Consumo[[#This Row],[FECHA]])&amp;"-"&amp;MONTH(Datos_Consumo[[#This Row],[FECHA]])</f>
        <v>2018-12</v>
      </c>
    </row>
    <row r="12045" spans="1:4" x14ac:dyDescent="0.25">
      <c r="A12045" t="s">
        <v>4135</v>
      </c>
      <c r="B12045">
        <v>20</v>
      </c>
      <c r="C12045" s="54">
        <v>43466</v>
      </c>
      <c r="D12045" s="3" t="str">
        <f>YEAR(Datos_Consumo[[#This Row],[FECHA]])&amp;"-"&amp;MONTH(Datos_Consumo[[#This Row],[FECHA]])</f>
        <v>2019-1</v>
      </c>
    </row>
    <row r="12046" spans="1:4" x14ac:dyDescent="0.25">
      <c r="A12046" t="s">
        <v>4136</v>
      </c>
      <c r="B12046">
        <v>170</v>
      </c>
      <c r="C12046" s="54">
        <v>43313</v>
      </c>
      <c r="D12046" s="3" t="str">
        <f>YEAR(Datos_Consumo[[#This Row],[FECHA]])&amp;"-"&amp;MONTH(Datos_Consumo[[#This Row],[FECHA]])</f>
        <v>2018-8</v>
      </c>
    </row>
    <row r="12047" spans="1:4" x14ac:dyDescent="0.25">
      <c r="A12047" t="s">
        <v>4136</v>
      </c>
      <c r="B12047">
        <v>10</v>
      </c>
      <c r="C12047" s="54">
        <v>43344</v>
      </c>
      <c r="D12047" s="3" t="str">
        <f>YEAR(Datos_Consumo[[#This Row],[FECHA]])&amp;"-"&amp;MONTH(Datos_Consumo[[#This Row],[FECHA]])</f>
        <v>2018-9</v>
      </c>
    </row>
    <row r="12048" spans="1:4" x14ac:dyDescent="0.25">
      <c r="A12048" t="s">
        <v>4136</v>
      </c>
      <c r="B12048">
        <v>130</v>
      </c>
      <c r="C12048" s="54">
        <v>43435</v>
      </c>
      <c r="D12048" s="3" t="str">
        <f>YEAR(Datos_Consumo[[#This Row],[FECHA]])&amp;"-"&amp;MONTH(Datos_Consumo[[#This Row],[FECHA]])</f>
        <v>2018-12</v>
      </c>
    </row>
    <row r="12049" spans="1:4" x14ac:dyDescent="0.25">
      <c r="A12049" t="s">
        <v>4136</v>
      </c>
      <c r="B12049">
        <v>50</v>
      </c>
      <c r="C12049" s="54">
        <v>43466</v>
      </c>
      <c r="D12049" s="3" t="str">
        <f>YEAR(Datos_Consumo[[#This Row],[FECHA]])&amp;"-"&amp;MONTH(Datos_Consumo[[#This Row],[FECHA]])</f>
        <v>2019-1</v>
      </c>
    </row>
    <row r="12050" spans="1:4" x14ac:dyDescent="0.25">
      <c r="A12050" t="s">
        <v>4137</v>
      </c>
      <c r="B12050">
        <v>190</v>
      </c>
      <c r="C12050" s="54">
        <v>43313</v>
      </c>
      <c r="D12050" s="3" t="str">
        <f>YEAR(Datos_Consumo[[#This Row],[FECHA]])&amp;"-"&amp;MONTH(Datos_Consumo[[#This Row],[FECHA]])</f>
        <v>2018-8</v>
      </c>
    </row>
    <row r="12051" spans="1:4" x14ac:dyDescent="0.25">
      <c r="A12051" t="s">
        <v>4137</v>
      </c>
      <c r="B12051">
        <v>140</v>
      </c>
      <c r="C12051" s="54">
        <v>43344</v>
      </c>
      <c r="D12051" s="3" t="str">
        <f>YEAR(Datos_Consumo[[#This Row],[FECHA]])&amp;"-"&amp;MONTH(Datos_Consumo[[#This Row],[FECHA]])</f>
        <v>2018-9</v>
      </c>
    </row>
    <row r="12052" spans="1:4" x14ac:dyDescent="0.25">
      <c r="A12052" t="s">
        <v>4137</v>
      </c>
      <c r="B12052">
        <v>180</v>
      </c>
      <c r="C12052" s="54">
        <v>43374</v>
      </c>
      <c r="D12052" s="3" t="str">
        <f>YEAR(Datos_Consumo[[#This Row],[FECHA]])&amp;"-"&amp;MONTH(Datos_Consumo[[#This Row],[FECHA]])</f>
        <v>2018-10</v>
      </c>
    </row>
    <row r="12053" spans="1:4" x14ac:dyDescent="0.25">
      <c r="A12053" t="s">
        <v>4137</v>
      </c>
      <c r="B12053">
        <v>150</v>
      </c>
      <c r="C12053" s="54">
        <v>43405</v>
      </c>
      <c r="D12053" s="3" t="str">
        <f>YEAR(Datos_Consumo[[#This Row],[FECHA]])&amp;"-"&amp;MONTH(Datos_Consumo[[#This Row],[FECHA]])</f>
        <v>2018-11</v>
      </c>
    </row>
    <row r="12054" spans="1:4" x14ac:dyDescent="0.25">
      <c r="A12054" t="s">
        <v>4137</v>
      </c>
      <c r="B12054">
        <v>20</v>
      </c>
      <c r="C12054" s="54">
        <v>43435</v>
      </c>
      <c r="D12054" s="3" t="str">
        <f>YEAR(Datos_Consumo[[#This Row],[FECHA]])&amp;"-"&amp;MONTH(Datos_Consumo[[#This Row],[FECHA]])</f>
        <v>2018-12</v>
      </c>
    </row>
    <row r="12055" spans="1:4" x14ac:dyDescent="0.25">
      <c r="A12055" t="s">
        <v>4137</v>
      </c>
      <c r="B12055">
        <v>60</v>
      </c>
      <c r="C12055" s="54">
        <v>43466</v>
      </c>
      <c r="D12055" s="3" t="str">
        <f>YEAR(Datos_Consumo[[#This Row],[FECHA]])&amp;"-"&amp;MONTH(Datos_Consumo[[#This Row],[FECHA]])</f>
        <v>2019-1</v>
      </c>
    </row>
    <row r="12056" spans="1:4" x14ac:dyDescent="0.25">
      <c r="A12056" t="s">
        <v>4138</v>
      </c>
      <c r="B12056">
        <v>46</v>
      </c>
      <c r="C12056" s="54">
        <v>43313</v>
      </c>
      <c r="D12056" s="3" t="str">
        <f>YEAR(Datos_Consumo[[#This Row],[FECHA]])&amp;"-"&amp;MONTH(Datos_Consumo[[#This Row],[FECHA]])</f>
        <v>2018-8</v>
      </c>
    </row>
    <row r="12057" spans="1:4" x14ac:dyDescent="0.25">
      <c r="A12057" t="s">
        <v>4138</v>
      </c>
      <c r="B12057">
        <v>12</v>
      </c>
      <c r="C12057" s="54">
        <v>43344</v>
      </c>
      <c r="D12057" s="3" t="str">
        <f>YEAR(Datos_Consumo[[#This Row],[FECHA]])&amp;"-"&amp;MONTH(Datos_Consumo[[#This Row],[FECHA]])</f>
        <v>2018-9</v>
      </c>
    </row>
    <row r="12058" spans="1:4" x14ac:dyDescent="0.25">
      <c r="A12058" t="s">
        <v>4138</v>
      </c>
      <c r="B12058">
        <v>61</v>
      </c>
      <c r="C12058" s="54">
        <v>43405</v>
      </c>
      <c r="D12058" s="3" t="str">
        <f>YEAR(Datos_Consumo[[#This Row],[FECHA]])&amp;"-"&amp;MONTH(Datos_Consumo[[#This Row],[FECHA]])</f>
        <v>2018-11</v>
      </c>
    </row>
    <row r="12059" spans="1:4" x14ac:dyDescent="0.25">
      <c r="A12059" t="s">
        <v>4138</v>
      </c>
      <c r="B12059">
        <v>30</v>
      </c>
      <c r="C12059" s="54">
        <v>43435</v>
      </c>
      <c r="D12059" s="3" t="str">
        <f>YEAR(Datos_Consumo[[#This Row],[FECHA]])&amp;"-"&amp;MONTH(Datos_Consumo[[#This Row],[FECHA]])</f>
        <v>2018-12</v>
      </c>
    </row>
    <row r="12060" spans="1:4" x14ac:dyDescent="0.25">
      <c r="A12060" t="s">
        <v>4138</v>
      </c>
      <c r="B12060">
        <v>26</v>
      </c>
      <c r="C12060" s="54">
        <v>43466</v>
      </c>
      <c r="D12060" s="3" t="str">
        <f>YEAR(Datos_Consumo[[#This Row],[FECHA]])&amp;"-"&amp;MONTH(Datos_Consumo[[#This Row],[FECHA]])</f>
        <v>2019-1</v>
      </c>
    </row>
    <row r="12061" spans="1:4" x14ac:dyDescent="0.25">
      <c r="A12061" t="s">
        <v>4139</v>
      </c>
      <c r="B12061">
        <v>70</v>
      </c>
      <c r="C12061" s="54">
        <v>43313</v>
      </c>
      <c r="D12061" s="3" t="str">
        <f>YEAR(Datos_Consumo[[#This Row],[FECHA]])&amp;"-"&amp;MONTH(Datos_Consumo[[#This Row],[FECHA]])</f>
        <v>2018-8</v>
      </c>
    </row>
    <row r="12062" spans="1:4" x14ac:dyDescent="0.25">
      <c r="A12062" t="s">
        <v>4139</v>
      </c>
      <c r="B12062">
        <v>30</v>
      </c>
      <c r="C12062" s="54">
        <v>43344</v>
      </c>
      <c r="D12062" s="3" t="str">
        <f>YEAR(Datos_Consumo[[#This Row],[FECHA]])&amp;"-"&amp;MONTH(Datos_Consumo[[#This Row],[FECHA]])</f>
        <v>2018-9</v>
      </c>
    </row>
    <row r="12063" spans="1:4" x14ac:dyDescent="0.25">
      <c r="A12063" t="s">
        <v>4139</v>
      </c>
      <c r="B12063">
        <v>130</v>
      </c>
      <c r="C12063" s="54">
        <v>43435</v>
      </c>
      <c r="D12063" s="3" t="str">
        <f>YEAR(Datos_Consumo[[#This Row],[FECHA]])&amp;"-"&amp;MONTH(Datos_Consumo[[#This Row],[FECHA]])</f>
        <v>2018-12</v>
      </c>
    </row>
    <row r="12064" spans="1:4" x14ac:dyDescent="0.25">
      <c r="A12064" t="s">
        <v>4139</v>
      </c>
      <c r="B12064">
        <v>20</v>
      </c>
      <c r="C12064" s="54">
        <v>43466</v>
      </c>
      <c r="D12064" s="3" t="str">
        <f>YEAR(Datos_Consumo[[#This Row],[FECHA]])&amp;"-"&amp;MONTH(Datos_Consumo[[#This Row],[FECHA]])</f>
        <v>2019-1</v>
      </c>
    </row>
    <row r="12065" spans="1:4" x14ac:dyDescent="0.25">
      <c r="A12065" t="s">
        <v>4140</v>
      </c>
      <c r="B12065">
        <v>100</v>
      </c>
      <c r="C12065" s="54">
        <v>43313</v>
      </c>
      <c r="D12065" s="3" t="str">
        <f>YEAR(Datos_Consumo[[#This Row],[FECHA]])&amp;"-"&amp;MONTH(Datos_Consumo[[#This Row],[FECHA]])</f>
        <v>2018-8</v>
      </c>
    </row>
    <row r="12066" spans="1:4" x14ac:dyDescent="0.25">
      <c r="A12066" t="s">
        <v>4140</v>
      </c>
      <c r="B12066">
        <v>40</v>
      </c>
      <c r="C12066" s="54">
        <v>43344</v>
      </c>
      <c r="D12066" s="3" t="str">
        <f>YEAR(Datos_Consumo[[#This Row],[FECHA]])&amp;"-"&amp;MONTH(Datos_Consumo[[#This Row],[FECHA]])</f>
        <v>2018-9</v>
      </c>
    </row>
    <row r="12067" spans="1:4" x14ac:dyDescent="0.25">
      <c r="A12067" t="s">
        <v>4140</v>
      </c>
      <c r="B12067">
        <v>5</v>
      </c>
      <c r="C12067" s="54">
        <v>43374</v>
      </c>
      <c r="D12067" s="3" t="str">
        <f>YEAR(Datos_Consumo[[#This Row],[FECHA]])&amp;"-"&amp;MONTH(Datos_Consumo[[#This Row],[FECHA]])</f>
        <v>2018-10</v>
      </c>
    </row>
    <row r="12068" spans="1:4" x14ac:dyDescent="0.25">
      <c r="A12068" t="s">
        <v>4140</v>
      </c>
      <c r="B12068">
        <v>100</v>
      </c>
      <c r="C12068" s="54">
        <v>43435</v>
      </c>
      <c r="D12068" s="3" t="str">
        <f>YEAR(Datos_Consumo[[#This Row],[FECHA]])&amp;"-"&amp;MONTH(Datos_Consumo[[#This Row],[FECHA]])</f>
        <v>2018-12</v>
      </c>
    </row>
    <row r="12069" spans="1:4" x14ac:dyDescent="0.25">
      <c r="A12069" t="s">
        <v>4141</v>
      </c>
      <c r="B12069">
        <v>150</v>
      </c>
      <c r="C12069" s="54">
        <v>43313</v>
      </c>
      <c r="D12069" s="3" t="str">
        <f>YEAR(Datos_Consumo[[#This Row],[FECHA]])&amp;"-"&amp;MONTH(Datos_Consumo[[#This Row],[FECHA]])</f>
        <v>2018-8</v>
      </c>
    </row>
    <row r="12070" spans="1:4" x14ac:dyDescent="0.25">
      <c r="A12070" t="s">
        <v>4141</v>
      </c>
      <c r="B12070">
        <v>30</v>
      </c>
      <c r="C12070" s="54">
        <v>43435</v>
      </c>
      <c r="D12070" s="3" t="str">
        <f>YEAR(Datos_Consumo[[#This Row],[FECHA]])&amp;"-"&amp;MONTH(Datos_Consumo[[#This Row],[FECHA]])</f>
        <v>2018-12</v>
      </c>
    </row>
    <row r="12071" spans="1:4" x14ac:dyDescent="0.25">
      <c r="A12071" t="s">
        <v>4141</v>
      </c>
      <c r="B12071">
        <v>20</v>
      </c>
      <c r="C12071" s="54">
        <v>43466</v>
      </c>
      <c r="D12071" s="3" t="str">
        <f>YEAR(Datos_Consumo[[#This Row],[FECHA]])&amp;"-"&amp;MONTH(Datos_Consumo[[#This Row],[FECHA]])</f>
        <v>2019-1</v>
      </c>
    </row>
    <row r="12072" spans="1:4" x14ac:dyDescent="0.25">
      <c r="A12072" t="s">
        <v>4142</v>
      </c>
      <c r="B12072">
        <v>10</v>
      </c>
      <c r="C12072" s="54">
        <v>43313</v>
      </c>
      <c r="D12072" s="3" t="str">
        <f>YEAR(Datos_Consumo[[#This Row],[FECHA]])&amp;"-"&amp;MONTH(Datos_Consumo[[#This Row],[FECHA]])</f>
        <v>2018-8</v>
      </c>
    </row>
    <row r="12073" spans="1:4" x14ac:dyDescent="0.25">
      <c r="A12073" t="s">
        <v>4142</v>
      </c>
      <c r="B12073">
        <v>20</v>
      </c>
      <c r="C12073" s="54">
        <v>43344</v>
      </c>
      <c r="D12073" s="3" t="str">
        <f>YEAR(Datos_Consumo[[#This Row],[FECHA]])&amp;"-"&amp;MONTH(Datos_Consumo[[#This Row],[FECHA]])</f>
        <v>2018-9</v>
      </c>
    </row>
    <row r="12074" spans="1:4" x14ac:dyDescent="0.25">
      <c r="A12074" t="s">
        <v>4143</v>
      </c>
      <c r="B12074">
        <v>50</v>
      </c>
      <c r="C12074" s="54">
        <v>43313</v>
      </c>
      <c r="D12074" s="3" t="str">
        <f>YEAR(Datos_Consumo[[#This Row],[FECHA]])&amp;"-"&amp;MONTH(Datos_Consumo[[#This Row],[FECHA]])</f>
        <v>2018-8</v>
      </c>
    </row>
    <row r="12075" spans="1:4" x14ac:dyDescent="0.25">
      <c r="A12075" t="s">
        <v>4144</v>
      </c>
      <c r="B12075">
        <v>165</v>
      </c>
      <c r="C12075" s="54">
        <v>43313</v>
      </c>
      <c r="D12075" s="3" t="str">
        <f>YEAR(Datos_Consumo[[#This Row],[FECHA]])&amp;"-"&amp;MONTH(Datos_Consumo[[#This Row],[FECHA]])</f>
        <v>2018-8</v>
      </c>
    </row>
    <row r="12076" spans="1:4" x14ac:dyDescent="0.25">
      <c r="A12076" t="s">
        <v>4144</v>
      </c>
      <c r="B12076">
        <v>90</v>
      </c>
      <c r="C12076" s="54">
        <v>43344</v>
      </c>
      <c r="D12076" s="3" t="str">
        <f>YEAR(Datos_Consumo[[#This Row],[FECHA]])&amp;"-"&amp;MONTH(Datos_Consumo[[#This Row],[FECHA]])</f>
        <v>2018-9</v>
      </c>
    </row>
    <row r="12077" spans="1:4" x14ac:dyDescent="0.25">
      <c r="A12077" t="s">
        <v>4144</v>
      </c>
      <c r="B12077">
        <v>530</v>
      </c>
      <c r="C12077" s="54">
        <v>43374</v>
      </c>
      <c r="D12077" s="3" t="str">
        <f>YEAR(Datos_Consumo[[#This Row],[FECHA]])&amp;"-"&amp;MONTH(Datos_Consumo[[#This Row],[FECHA]])</f>
        <v>2018-10</v>
      </c>
    </row>
    <row r="12078" spans="1:4" x14ac:dyDescent="0.25">
      <c r="A12078" t="s">
        <v>4144</v>
      </c>
      <c r="B12078">
        <v>210</v>
      </c>
      <c r="C12078" s="54">
        <v>43405</v>
      </c>
      <c r="D12078" s="3" t="str">
        <f>YEAR(Datos_Consumo[[#This Row],[FECHA]])&amp;"-"&amp;MONTH(Datos_Consumo[[#This Row],[FECHA]])</f>
        <v>2018-11</v>
      </c>
    </row>
    <row r="12079" spans="1:4" x14ac:dyDescent="0.25">
      <c r="A12079" t="s">
        <v>4144</v>
      </c>
      <c r="B12079">
        <v>160</v>
      </c>
      <c r="C12079" s="54">
        <v>43435</v>
      </c>
      <c r="D12079" s="3" t="str">
        <f>YEAR(Datos_Consumo[[#This Row],[FECHA]])&amp;"-"&amp;MONTH(Datos_Consumo[[#This Row],[FECHA]])</f>
        <v>2018-12</v>
      </c>
    </row>
    <row r="12080" spans="1:4" x14ac:dyDescent="0.25">
      <c r="A12080" t="s">
        <v>4144</v>
      </c>
      <c r="B12080">
        <v>150</v>
      </c>
      <c r="C12080" s="54">
        <v>43466</v>
      </c>
      <c r="D12080" s="3" t="str">
        <f>YEAR(Datos_Consumo[[#This Row],[FECHA]])&amp;"-"&amp;MONTH(Datos_Consumo[[#This Row],[FECHA]])</f>
        <v>2019-1</v>
      </c>
    </row>
    <row r="12081" spans="1:4" x14ac:dyDescent="0.25">
      <c r="A12081" t="s">
        <v>4145</v>
      </c>
      <c r="B12081">
        <v>44</v>
      </c>
      <c r="C12081" s="54">
        <v>43313</v>
      </c>
      <c r="D12081" s="3" t="str">
        <f>YEAR(Datos_Consumo[[#This Row],[FECHA]])&amp;"-"&amp;MONTH(Datos_Consumo[[#This Row],[FECHA]])</f>
        <v>2018-8</v>
      </c>
    </row>
    <row r="12082" spans="1:4" x14ac:dyDescent="0.25">
      <c r="A12082" t="s">
        <v>4145</v>
      </c>
      <c r="B12082">
        <v>141</v>
      </c>
      <c r="C12082" s="54">
        <v>43344</v>
      </c>
      <c r="D12082" s="3" t="str">
        <f>YEAR(Datos_Consumo[[#This Row],[FECHA]])&amp;"-"&amp;MONTH(Datos_Consumo[[#This Row],[FECHA]])</f>
        <v>2018-9</v>
      </c>
    </row>
    <row r="12083" spans="1:4" x14ac:dyDescent="0.25">
      <c r="A12083" t="s">
        <v>4145</v>
      </c>
      <c r="B12083">
        <v>51</v>
      </c>
      <c r="C12083" s="54">
        <v>43374</v>
      </c>
      <c r="D12083" s="3" t="str">
        <f>YEAR(Datos_Consumo[[#This Row],[FECHA]])&amp;"-"&amp;MONTH(Datos_Consumo[[#This Row],[FECHA]])</f>
        <v>2018-10</v>
      </c>
    </row>
    <row r="12084" spans="1:4" x14ac:dyDescent="0.25">
      <c r="A12084" t="s">
        <v>4145</v>
      </c>
      <c r="B12084">
        <v>95</v>
      </c>
      <c r="C12084" s="54">
        <v>43405</v>
      </c>
      <c r="D12084" s="3" t="str">
        <f>YEAR(Datos_Consumo[[#This Row],[FECHA]])&amp;"-"&amp;MONTH(Datos_Consumo[[#This Row],[FECHA]])</f>
        <v>2018-11</v>
      </c>
    </row>
    <row r="12085" spans="1:4" x14ac:dyDescent="0.25">
      <c r="A12085" t="s">
        <v>4145</v>
      </c>
      <c r="B12085">
        <v>32</v>
      </c>
      <c r="C12085" s="54">
        <v>43435</v>
      </c>
      <c r="D12085" s="3" t="str">
        <f>YEAR(Datos_Consumo[[#This Row],[FECHA]])&amp;"-"&amp;MONTH(Datos_Consumo[[#This Row],[FECHA]])</f>
        <v>2018-12</v>
      </c>
    </row>
    <row r="12086" spans="1:4" x14ac:dyDescent="0.25">
      <c r="A12086" t="s">
        <v>4145</v>
      </c>
      <c r="B12086">
        <v>53</v>
      </c>
      <c r="C12086" s="54">
        <v>43466</v>
      </c>
      <c r="D12086" s="3" t="str">
        <f>YEAR(Datos_Consumo[[#This Row],[FECHA]])&amp;"-"&amp;MONTH(Datos_Consumo[[#This Row],[FECHA]])</f>
        <v>2019-1</v>
      </c>
    </row>
    <row r="12087" spans="1:4" x14ac:dyDescent="0.25">
      <c r="A12087" t="s">
        <v>4146</v>
      </c>
      <c r="B12087">
        <v>160</v>
      </c>
      <c r="C12087" s="54">
        <v>43313</v>
      </c>
      <c r="D12087" s="3" t="str">
        <f>YEAR(Datos_Consumo[[#This Row],[FECHA]])&amp;"-"&amp;MONTH(Datos_Consumo[[#This Row],[FECHA]])</f>
        <v>2018-8</v>
      </c>
    </row>
    <row r="12088" spans="1:4" x14ac:dyDescent="0.25">
      <c r="A12088" t="s">
        <v>4146</v>
      </c>
      <c r="B12088">
        <v>40</v>
      </c>
      <c r="C12088" s="54">
        <v>43344</v>
      </c>
      <c r="D12088" s="3" t="str">
        <f>YEAR(Datos_Consumo[[#This Row],[FECHA]])&amp;"-"&amp;MONTH(Datos_Consumo[[#This Row],[FECHA]])</f>
        <v>2018-9</v>
      </c>
    </row>
    <row r="12089" spans="1:4" x14ac:dyDescent="0.25">
      <c r="A12089" t="s">
        <v>4146</v>
      </c>
      <c r="B12089">
        <v>110</v>
      </c>
      <c r="C12089" s="54">
        <v>43374</v>
      </c>
      <c r="D12089" s="3" t="str">
        <f>YEAR(Datos_Consumo[[#This Row],[FECHA]])&amp;"-"&amp;MONTH(Datos_Consumo[[#This Row],[FECHA]])</f>
        <v>2018-10</v>
      </c>
    </row>
    <row r="12090" spans="1:4" x14ac:dyDescent="0.25">
      <c r="A12090" t="s">
        <v>4146</v>
      </c>
      <c r="B12090">
        <v>10</v>
      </c>
      <c r="C12090" s="54">
        <v>43405</v>
      </c>
      <c r="D12090" s="3" t="str">
        <f>YEAR(Datos_Consumo[[#This Row],[FECHA]])&amp;"-"&amp;MONTH(Datos_Consumo[[#This Row],[FECHA]])</f>
        <v>2018-11</v>
      </c>
    </row>
    <row r="12091" spans="1:4" x14ac:dyDescent="0.25">
      <c r="A12091" t="s">
        <v>4146</v>
      </c>
      <c r="B12091">
        <v>30</v>
      </c>
      <c r="C12091" s="54">
        <v>43435</v>
      </c>
      <c r="D12091" s="3" t="str">
        <f>YEAR(Datos_Consumo[[#This Row],[FECHA]])&amp;"-"&amp;MONTH(Datos_Consumo[[#This Row],[FECHA]])</f>
        <v>2018-12</v>
      </c>
    </row>
    <row r="12092" spans="1:4" x14ac:dyDescent="0.25">
      <c r="A12092" t="s">
        <v>4146</v>
      </c>
      <c r="B12092">
        <v>30</v>
      </c>
      <c r="C12092" s="54">
        <v>43466</v>
      </c>
      <c r="D12092" s="3" t="str">
        <f>YEAR(Datos_Consumo[[#This Row],[FECHA]])&amp;"-"&amp;MONTH(Datos_Consumo[[#This Row],[FECHA]])</f>
        <v>2019-1</v>
      </c>
    </row>
    <row r="12093" spans="1:4" x14ac:dyDescent="0.25">
      <c r="A12093" t="s">
        <v>4147</v>
      </c>
      <c r="B12093">
        <v>100</v>
      </c>
      <c r="C12093" s="54">
        <v>43344</v>
      </c>
      <c r="D12093" s="3" t="str">
        <f>YEAR(Datos_Consumo[[#This Row],[FECHA]])&amp;"-"&amp;MONTH(Datos_Consumo[[#This Row],[FECHA]])</f>
        <v>2018-9</v>
      </c>
    </row>
    <row r="12094" spans="1:4" x14ac:dyDescent="0.25">
      <c r="A12094" t="s">
        <v>4147</v>
      </c>
      <c r="B12094">
        <v>40</v>
      </c>
      <c r="C12094" s="54">
        <v>43374</v>
      </c>
      <c r="D12094" s="3" t="str">
        <f>YEAR(Datos_Consumo[[#This Row],[FECHA]])&amp;"-"&amp;MONTH(Datos_Consumo[[#This Row],[FECHA]])</f>
        <v>2018-10</v>
      </c>
    </row>
    <row r="12095" spans="1:4" x14ac:dyDescent="0.25">
      <c r="A12095" t="s">
        <v>4147</v>
      </c>
      <c r="B12095">
        <v>30</v>
      </c>
      <c r="C12095" s="54">
        <v>43405</v>
      </c>
      <c r="D12095" s="3" t="str">
        <f>YEAR(Datos_Consumo[[#This Row],[FECHA]])&amp;"-"&amp;MONTH(Datos_Consumo[[#This Row],[FECHA]])</f>
        <v>2018-11</v>
      </c>
    </row>
    <row r="12096" spans="1:4" x14ac:dyDescent="0.25">
      <c r="A12096" t="s">
        <v>4147</v>
      </c>
      <c r="B12096">
        <v>30</v>
      </c>
      <c r="C12096" s="54">
        <v>43435</v>
      </c>
      <c r="D12096" s="3" t="str">
        <f>YEAR(Datos_Consumo[[#This Row],[FECHA]])&amp;"-"&amp;MONTH(Datos_Consumo[[#This Row],[FECHA]])</f>
        <v>2018-12</v>
      </c>
    </row>
    <row r="12097" spans="1:4" x14ac:dyDescent="0.25">
      <c r="A12097" t="s">
        <v>4147</v>
      </c>
      <c r="B12097">
        <v>110</v>
      </c>
      <c r="C12097" s="54">
        <v>43466</v>
      </c>
      <c r="D12097" s="3" t="str">
        <f>YEAR(Datos_Consumo[[#This Row],[FECHA]])&amp;"-"&amp;MONTH(Datos_Consumo[[#This Row],[FECHA]])</f>
        <v>2019-1</v>
      </c>
    </row>
    <row r="12098" spans="1:4" x14ac:dyDescent="0.25">
      <c r="A12098" t="s">
        <v>1507</v>
      </c>
      <c r="B12098">
        <v>17</v>
      </c>
      <c r="C12098" s="54">
        <v>43313</v>
      </c>
      <c r="D12098" s="3" t="str">
        <f>YEAR(Datos_Consumo[[#This Row],[FECHA]])&amp;"-"&amp;MONTH(Datos_Consumo[[#This Row],[FECHA]])</f>
        <v>2018-8</v>
      </c>
    </row>
    <row r="12099" spans="1:4" x14ac:dyDescent="0.25">
      <c r="A12099" t="s">
        <v>1507</v>
      </c>
      <c r="B12099">
        <v>30</v>
      </c>
      <c r="C12099" s="54">
        <v>43344</v>
      </c>
      <c r="D12099" s="3" t="str">
        <f>YEAR(Datos_Consumo[[#This Row],[FECHA]])&amp;"-"&amp;MONTH(Datos_Consumo[[#This Row],[FECHA]])</f>
        <v>2018-9</v>
      </c>
    </row>
    <row r="12100" spans="1:4" x14ac:dyDescent="0.25">
      <c r="A12100" t="s">
        <v>1507</v>
      </c>
      <c r="B12100">
        <v>41</v>
      </c>
      <c r="C12100" s="54">
        <v>43374</v>
      </c>
      <c r="D12100" s="3" t="str">
        <f>YEAR(Datos_Consumo[[#This Row],[FECHA]])&amp;"-"&amp;MONTH(Datos_Consumo[[#This Row],[FECHA]])</f>
        <v>2018-10</v>
      </c>
    </row>
    <row r="12101" spans="1:4" x14ac:dyDescent="0.25">
      <c r="A12101" t="s">
        <v>1507</v>
      </c>
      <c r="B12101">
        <v>36</v>
      </c>
      <c r="C12101" s="54">
        <v>43405</v>
      </c>
      <c r="D12101" s="3" t="str">
        <f>YEAR(Datos_Consumo[[#This Row],[FECHA]])&amp;"-"&amp;MONTH(Datos_Consumo[[#This Row],[FECHA]])</f>
        <v>2018-11</v>
      </c>
    </row>
    <row r="12102" spans="1:4" x14ac:dyDescent="0.25">
      <c r="A12102" t="s">
        <v>1507</v>
      </c>
      <c r="B12102">
        <v>21</v>
      </c>
      <c r="C12102" s="54">
        <v>43435</v>
      </c>
      <c r="D12102" s="3" t="str">
        <f>YEAR(Datos_Consumo[[#This Row],[FECHA]])&amp;"-"&amp;MONTH(Datos_Consumo[[#This Row],[FECHA]])</f>
        <v>2018-12</v>
      </c>
    </row>
    <row r="12103" spans="1:4" x14ac:dyDescent="0.25">
      <c r="A12103" t="s">
        <v>1507</v>
      </c>
      <c r="B12103">
        <v>5</v>
      </c>
      <c r="C12103" s="54">
        <v>43466</v>
      </c>
      <c r="D12103" s="3" t="str">
        <f>YEAR(Datos_Consumo[[#This Row],[FECHA]])&amp;"-"&amp;MONTH(Datos_Consumo[[#This Row],[FECHA]])</f>
        <v>2019-1</v>
      </c>
    </row>
    <row r="12104" spans="1:4" x14ac:dyDescent="0.25">
      <c r="A12104" t="s">
        <v>1508</v>
      </c>
      <c r="B12104">
        <v>124</v>
      </c>
      <c r="C12104" s="54">
        <v>43313</v>
      </c>
      <c r="D12104" s="3" t="str">
        <f>YEAR(Datos_Consumo[[#This Row],[FECHA]])&amp;"-"&amp;MONTH(Datos_Consumo[[#This Row],[FECHA]])</f>
        <v>2018-8</v>
      </c>
    </row>
    <row r="12105" spans="1:4" x14ac:dyDescent="0.25">
      <c r="A12105" t="s">
        <v>1508</v>
      </c>
      <c r="B12105">
        <v>79</v>
      </c>
      <c r="C12105" s="54">
        <v>43344</v>
      </c>
      <c r="D12105" s="3" t="str">
        <f>YEAR(Datos_Consumo[[#This Row],[FECHA]])&amp;"-"&amp;MONTH(Datos_Consumo[[#This Row],[FECHA]])</f>
        <v>2018-9</v>
      </c>
    </row>
    <row r="12106" spans="1:4" x14ac:dyDescent="0.25">
      <c r="A12106" t="s">
        <v>1508</v>
      </c>
      <c r="B12106">
        <v>45</v>
      </c>
      <c r="C12106" s="54">
        <v>43374</v>
      </c>
      <c r="D12106" s="3" t="str">
        <f>YEAR(Datos_Consumo[[#This Row],[FECHA]])&amp;"-"&amp;MONTH(Datos_Consumo[[#This Row],[FECHA]])</f>
        <v>2018-10</v>
      </c>
    </row>
    <row r="12107" spans="1:4" x14ac:dyDescent="0.25">
      <c r="A12107" t="s">
        <v>1508</v>
      </c>
      <c r="B12107">
        <v>80</v>
      </c>
      <c r="C12107" s="54">
        <v>43405</v>
      </c>
      <c r="D12107" s="3" t="str">
        <f>YEAR(Datos_Consumo[[#This Row],[FECHA]])&amp;"-"&amp;MONTH(Datos_Consumo[[#This Row],[FECHA]])</f>
        <v>2018-11</v>
      </c>
    </row>
    <row r="12108" spans="1:4" x14ac:dyDescent="0.25">
      <c r="A12108" t="s">
        <v>1508</v>
      </c>
      <c r="B12108">
        <v>53</v>
      </c>
      <c r="C12108" s="54">
        <v>43435</v>
      </c>
      <c r="D12108" s="3" t="str">
        <f>YEAR(Datos_Consumo[[#This Row],[FECHA]])&amp;"-"&amp;MONTH(Datos_Consumo[[#This Row],[FECHA]])</f>
        <v>2018-12</v>
      </c>
    </row>
    <row r="12109" spans="1:4" x14ac:dyDescent="0.25">
      <c r="A12109" t="s">
        <v>1508</v>
      </c>
      <c r="B12109">
        <v>50</v>
      </c>
      <c r="C12109" s="54">
        <v>43466</v>
      </c>
      <c r="D12109" s="3" t="str">
        <f>YEAR(Datos_Consumo[[#This Row],[FECHA]])&amp;"-"&amp;MONTH(Datos_Consumo[[#This Row],[FECHA]])</f>
        <v>2019-1</v>
      </c>
    </row>
    <row r="12110" spans="1:4" x14ac:dyDescent="0.25">
      <c r="A12110" t="s">
        <v>4148</v>
      </c>
      <c r="B12110">
        <v>30</v>
      </c>
      <c r="C12110" s="54">
        <v>43344</v>
      </c>
      <c r="D12110" s="3" t="str">
        <f>YEAR(Datos_Consumo[[#This Row],[FECHA]])&amp;"-"&amp;MONTH(Datos_Consumo[[#This Row],[FECHA]])</f>
        <v>2018-9</v>
      </c>
    </row>
    <row r="12111" spans="1:4" x14ac:dyDescent="0.25">
      <c r="A12111" t="s">
        <v>4148</v>
      </c>
      <c r="B12111">
        <v>100</v>
      </c>
      <c r="C12111" s="54">
        <v>43374</v>
      </c>
      <c r="D12111" s="3" t="str">
        <f>YEAR(Datos_Consumo[[#This Row],[FECHA]])&amp;"-"&amp;MONTH(Datos_Consumo[[#This Row],[FECHA]])</f>
        <v>2018-10</v>
      </c>
    </row>
    <row r="12112" spans="1:4" x14ac:dyDescent="0.25">
      <c r="A12112" t="s">
        <v>4148</v>
      </c>
      <c r="B12112">
        <v>70</v>
      </c>
      <c r="C12112" s="54">
        <v>43435</v>
      </c>
      <c r="D12112" s="3" t="str">
        <f>YEAR(Datos_Consumo[[#This Row],[FECHA]])&amp;"-"&amp;MONTH(Datos_Consumo[[#This Row],[FECHA]])</f>
        <v>2018-12</v>
      </c>
    </row>
    <row r="12113" spans="1:4" x14ac:dyDescent="0.25">
      <c r="A12113" t="s">
        <v>4148</v>
      </c>
      <c r="B12113">
        <v>20</v>
      </c>
      <c r="C12113" s="54">
        <v>43466</v>
      </c>
      <c r="D12113" s="3" t="str">
        <f>YEAR(Datos_Consumo[[#This Row],[FECHA]])&amp;"-"&amp;MONTH(Datos_Consumo[[#This Row],[FECHA]])</f>
        <v>2019-1</v>
      </c>
    </row>
    <row r="12114" spans="1:4" x14ac:dyDescent="0.25">
      <c r="A12114" t="s">
        <v>4149</v>
      </c>
      <c r="B12114">
        <v>10</v>
      </c>
      <c r="C12114" s="54">
        <v>43344</v>
      </c>
      <c r="D12114" s="3" t="str">
        <f>YEAR(Datos_Consumo[[#This Row],[FECHA]])&amp;"-"&amp;MONTH(Datos_Consumo[[#This Row],[FECHA]])</f>
        <v>2018-9</v>
      </c>
    </row>
    <row r="12115" spans="1:4" x14ac:dyDescent="0.25">
      <c r="A12115" t="s">
        <v>4149</v>
      </c>
      <c r="B12115">
        <v>20</v>
      </c>
      <c r="C12115" s="54">
        <v>43374</v>
      </c>
      <c r="D12115" s="3" t="str">
        <f>YEAR(Datos_Consumo[[#This Row],[FECHA]])&amp;"-"&amp;MONTH(Datos_Consumo[[#This Row],[FECHA]])</f>
        <v>2018-10</v>
      </c>
    </row>
    <row r="12116" spans="1:4" x14ac:dyDescent="0.25">
      <c r="A12116" t="s">
        <v>4149</v>
      </c>
      <c r="B12116">
        <v>70</v>
      </c>
      <c r="C12116" s="54">
        <v>43405</v>
      </c>
      <c r="D12116" s="3" t="str">
        <f>YEAR(Datos_Consumo[[#This Row],[FECHA]])&amp;"-"&amp;MONTH(Datos_Consumo[[#This Row],[FECHA]])</f>
        <v>2018-11</v>
      </c>
    </row>
    <row r="12117" spans="1:4" x14ac:dyDescent="0.25">
      <c r="A12117" t="s">
        <v>4149</v>
      </c>
      <c r="B12117">
        <v>10</v>
      </c>
      <c r="C12117" s="54">
        <v>43466</v>
      </c>
      <c r="D12117" s="3" t="str">
        <f>YEAR(Datos_Consumo[[#This Row],[FECHA]])&amp;"-"&amp;MONTH(Datos_Consumo[[#This Row],[FECHA]])</f>
        <v>2019-1</v>
      </c>
    </row>
    <row r="12118" spans="1:4" x14ac:dyDescent="0.25">
      <c r="A12118" t="s">
        <v>4150</v>
      </c>
      <c r="B12118">
        <v>260</v>
      </c>
      <c r="C12118" s="54">
        <v>43313</v>
      </c>
      <c r="D12118" s="3" t="str">
        <f>YEAR(Datos_Consumo[[#This Row],[FECHA]])&amp;"-"&amp;MONTH(Datos_Consumo[[#This Row],[FECHA]])</f>
        <v>2018-8</v>
      </c>
    </row>
    <row r="12119" spans="1:4" x14ac:dyDescent="0.25">
      <c r="A12119" t="s">
        <v>4150</v>
      </c>
      <c r="B12119">
        <v>1230</v>
      </c>
      <c r="C12119" s="54">
        <v>43344</v>
      </c>
      <c r="D12119" s="3" t="str">
        <f>YEAR(Datos_Consumo[[#This Row],[FECHA]])&amp;"-"&amp;MONTH(Datos_Consumo[[#This Row],[FECHA]])</f>
        <v>2018-9</v>
      </c>
    </row>
    <row r="12120" spans="1:4" x14ac:dyDescent="0.25">
      <c r="A12120" t="s">
        <v>4150</v>
      </c>
      <c r="B12120">
        <v>620</v>
      </c>
      <c r="C12120" s="54">
        <v>43374</v>
      </c>
      <c r="D12120" s="3" t="str">
        <f>YEAR(Datos_Consumo[[#This Row],[FECHA]])&amp;"-"&amp;MONTH(Datos_Consumo[[#This Row],[FECHA]])</f>
        <v>2018-10</v>
      </c>
    </row>
    <row r="12121" spans="1:4" x14ac:dyDescent="0.25">
      <c r="A12121" t="s">
        <v>4150</v>
      </c>
      <c r="B12121">
        <v>310</v>
      </c>
      <c r="C12121" s="54">
        <v>43405</v>
      </c>
      <c r="D12121" s="3" t="str">
        <f>YEAR(Datos_Consumo[[#This Row],[FECHA]])&amp;"-"&amp;MONTH(Datos_Consumo[[#This Row],[FECHA]])</f>
        <v>2018-11</v>
      </c>
    </row>
    <row r="12122" spans="1:4" x14ac:dyDescent="0.25">
      <c r="A12122" t="s">
        <v>4150</v>
      </c>
      <c r="B12122">
        <v>210</v>
      </c>
      <c r="C12122" s="54">
        <v>43435</v>
      </c>
      <c r="D12122" s="3" t="str">
        <f>YEAR(Datos_Consumo[[#This Row],[FECHA]])&amp;"-"&amp;MONTH(Datos_Consumo[[#This Row],[FECHA]])</f>
        <v>2018-12</v>
      </c>
    </row>
    <row r="12123" spans="1:4" x14ac:dyDescent="0.25">
      <c r="A12123" t="s">
        <v>4150</v>
      </c>
      <c r="B12123">
        <v>330</v>
      </c>
      <c r="C12123" s="54">
        <v>43466</v>
      </c>
      <c r="D12123" s="3" t="str">
        <f>YEAR(Datos_Consumo[[#This Row],[FECHA]])&amp;"-"&amp;MONTH(Datos_Consumo[[#This Row],[FECHA]])</f>
        <v>2019-1</v>
      </c>
    </row>
    <row r="12124" spans="1:4" x14ac:dyDescent="0.25">
      <c r="A12124" t="s">
        <v>4151</v>
      </c>
      <c r="B12124">
        <v>240</v>
      </c>
      <c r="C12124" s="54">
        <v>43313</v>
      </c>
      <c r="D12124" s="3" t="str">
        <f>YEAR(Datos_Consumo[[#This Row],[FECHA]])&amp;"-"&amp;MONTH(Datos_Consumo[[#This Row],[FECHA]])</f>
        <v>2018-8</v>
      </c>
    </row>
    <row r="12125" spans="1:4" x14ac:dyDescent="0.25">
      <c r="A12125" t="s">
        <v>4151</v>
      </c>
      <c r="B12125">
        <v>250</v>
      </c>
      <c r="C12125" s="54">
        <v>43344</v>
      </c>
      <c r="D12125" s="3" t="str">
        <f>YEAR(Datos_Consumo[[#This Row],[FECHA]])&amp;"-"&amp;MONTH(Datos_Consumo[[#This Row],[FECHA]])</f>
        <v>2018-9</v>
      </c>
    </row>
    <row r="12126" spans="1:4" x14ac:dyDescent="0.25">
      <c r="A12126" t="s">
        <v>4151</v>
      </c>
      <c r="B12126">
        <v>120</v>
      </c>
      <c r="C12126" s="54">
        <v>43374</v>
      </c>
      <c r="D12126" s="3" t="str">
        <f>YEAR(Datos_Consumo[[#This Row],[FECHA]])&amp;"-"&amp;MONTH(Datos_Consumo[[#This Row],[FECHA]])</f>
        <v>2018-10</v>
      </c>
    </row>
    <row r="12127" spans="1:4" x14ac:dyDescent="0.25">
      <c r="A12127" t="s">
        <v>4151</v>
      </c>
      <c r="B12127">
        <v>100</v>
      </c>
      <c r="C12127" s="54">
        <v>43405</v>
      </c>
      <c r="D12127" s="3" t="str">
        <f>YEAR(Datos_Consumo[[#This Row],[FECHA]])&amp;"-"&amp;MONTH(Datos_Consumo[[#This Row],[FECHA]])</f>
        <v>2018-11</v>
      </c>
    </row>
    <row r="12128" spans="1:4" x14ac:dyDescent="0.25">
      <c r="A12128" t="s">
        <v>4151</v>
      </c>
      <c r="B12128">
        <v>240</v>
      </c>
      <c r="C12128" s="54">
        <v>43435</v>
      </c>
      <c r="D12128" s="3" t="str">
        <f>YEAR(Datos_Consumo[[#This Row],[FECHA]])&amp;"-"&amp;MONTH(Datos_Consumo[[#This Row],[FECHA]])</f>
        <v>2018-12</v>
      </c>
    </row>
    <row r="12129" spans="1:4" x14ac:dyDescent="0.25">
      <c r="A12129" t="s">
        <v>4151</v>
      </c>
      <c r="B12129">
        <v>70</v>
      </c>
      <c r="C12129" s="54">
        <v>43466</v>
      </c>
      <c r="D12129" s="3" t="str">
        <f>YEAR(Datos_Consumo[[#This Row],[FECHA]])&amp;"-"&amp;MONTH(Datos_Consumo[[#This Row],[FECHA]])</f>
        <v>2019-1</v>
      </c>
    </row>
    <row r="12130" spans="1:4" x14ac:dyDescent="0.25">
      <c r="A12130" t="s">
        <v>4152</v>
      </c>
      <c r="B12130">
        <v>80</v>
      </c>
      <c r="C12130" s="54">
        <v>43313</v>
      </c>
      <c r="D12130" s="3" t="str">
        <f>YEAR(Datos_Consumo[[#This Row],[FECHA]])&amp;"-"&amp;MONTH(Datos_Consumo[[#This Row],[FECHA]])</f>
        <v>2018-8</v>
      </c>
    </row>
    <row r="12131" spans="1:4" x14ac:dyDescent="0.25">
      <c r="A12131" t="s">
        <v>4152</v>
      </c>
      <c r="B12131">
        <v>70</v>
      </c>
      <c r="C12131" s="54">
        <v>43344</v>
      </c>
      <c r="D12131" s="3" t="str">
        <f>YEAR(Datos_Consumo[[#This Row],[FECHA]])&amp;"-"&amp;MONTH(Datos_Consumo[[#This Row],[FECHA]])</f>
        <v>2018-9</v>
      </c>
    </row>
    <row r="12132" spans="1:4" x14ac:dyDescent="0.25">
      <c r="A12132" t="s">
        <v>4152</v>
      </c>
      <c r="B12132">
        <v>310</v>
      </c>
      <c r="C12132" s="54">
        <v>43374</v>
      </c>
      <c r="D12132" s="3" t="str">
        <f>YEAR(Datos_Consumo[[#This Row],[FECHA]])&amp;"-"&amp;MONTH(Datos_Consumo[[#This Row],[FECHA]])</f>
        <v>2018-10</v>
      </c>
    </row>
    <row r="12133" spans="1:4" x14ac:dyDescent="0.25">
      <c r="A12133" t="s">
        <v>4152</v>
      </c>
      <c r="B12133">
        <v>130</v>
      </c>
      <c r="C12133" s="54">
        <v>43405</v>
      </c>
      <c r="D12133" s="3" t="str">
        <f>YEAR(Datos_Consumo[[#This Row],[FECHA]])&amp;"-"&amp;MONTH(Datos_Consumo[[#This Row],[FECHA]])</f>
        <v>2018-11</v>
      </c>
    </row>
    <row r="12134" spans="1:4" x14ac:dyDescent="0.25">
      <c r="A12134" t="s">
        <v>4152</v>
      </c>
      <c r="B12134">
        <v>60</v>
      </c>
      <c r="C12134" s="54">
        <v>43435</v>
      </c>
      <c r="D12134" s="3" t="str">
        <f>YEAR(Datos_Consumo[[#This Row],[FECHA]])&amp;"-"&amp;MONTH(Datos_Consumo[[#This Row],[FECHA]])</f>
        <v>2018-12</v>
      </c>
    </row>
    <row r="12135" spans="1:4" x14ac:dyDescent="0.25">
      <c r="A12135" t="s">
        <v>4152</v>
      </c>
      <c r="B12135">
        <v>180</v>
      </c>
      <c r="C12135" s="54">
        <v>43466</v>
      </c>
      <c r="D12135" s="3" t="str">
        <f>YEAR(Datos_Consumo[[#This Row],[FECHA]])&amp;"-"&amp;MONTH(Datos_Consumo[[#This Row],[FECHA]])</f>
        <v>2019-1</v>
      </c>
    </row>
    <row r="12136" spans="1:4" x14ac:dyDescent="0.25">
      <c r="A12136" t="s">
        <v>4153</v>
      </c>
      <c r="B12136">
        <v>910</v>
      </c>
      <c r="C12136" s="54">
        <v>43313</v>
      </c>
      <c r="D12136" s="3" t="str">
        <f>YEAR(Datos_Consumo[[#This Row],[FECHA]])&amp;"-"&amp;MONTH(Datos_Consumo[[#This Row],[FECHA]])</f>
        <v>2018-8</v>
      </c>
    </row>
    <row r="12137" spans="1:4" x14ac:dyDescent="0.25">
      <c r="A12137" t="s">
        <v>4153</v>
      </c>
      <c r="B12137">
        <v>1640</v>
      </c>
      <c r="C12137" s="54">
        <v>43344</v>
      </c>
      <c r="D12137" s="3" t="str">
        <f>YEAR(Datos_Consumo[[#This Row],[FECHA]])&amp;"-"&amp;MONTH(Datos_Consumo[[#This Row],[FECHA]])</f>
        <v>2018-9</v>
      </c>
    </row>
    <row r="12138" spans="1:4" x14ac:dyDescent="0.25">
      <c r="A12138" t="s">
        <v>4153</v>
      </c>
      <c r="B12138">
        <v>310</v>
      </c>
      <c r="C12138" s="54">
        <v>43374</v>
      </c>
      <c r="D12138" s="3" t="str">
        <f>YEAR(Datos_Consumo[[#This Row],[FECHA]])&amp;"-"&amp;MONTH(Datos_Consumo[[#This Row],[FECHA]])</f>
        <v>2018-10</v>
      </c>
    </row>
    <row r="12139" spans="1:4" x14ac:dyDescent="0.25">
      <c r="A12139" t="s">
        <v>4153</v>
      </c>
      <c r="B12139">
        <v>700</v>
      </c>
      <c r="C12139" s="54">
        <v>43405</v>
      </c>
      <c r="D12139" s="3" t="str">
        <f>YEAR(Datos_Consumo[[#This Row],[FECHA]])&amp;"-"&amp;MONTH(Datos_Consumo[[#This Row],[FECHA]])</f>
        <v>2018-11</v>
      </c>
    </row>
    <row r="12140" spans="1:4" x14ac:dyDescent="0.25">
      <c r="A12140" t="s">
        <v>4153</v>
      </c>
      <c r="B12140">
        <v>2420</v>
      </c>
      <c r="C12140" s="54">
        <v>43435</v>
      </c>
      <c r="D12140" s="3" t="str">
        <f>YEAR(Datos_Consumo[[#This Row],[FECHA]])&amp;"-"&amp;MONTH(Datos_Consumo[[#This Row],[FECHA]])</f>
        <v>2018-12</v>
      </c>
    </row>
    <row r="12141" spans="1:4" x14ac:dyDescent="0.25">
      <c r="A12141" t="s">
        <v>4154</v>
      </c>
      <c r="B12141">
        <v>30</v>
      </c>
      <c r="C12141" s="54">
        <v>43313</v>
      </c>
      <c r="D12141" s="3" t="str">
        <f>YEAR(Datos_Consumo[[#This Row],[FECHA]])&amp;"-"&amp;MONTH(Datos_Consumo[[#This Row],[FECHA]])</f>
        <v>2018-8</v>
      </c>
    </row>
    <row r="12142" spans="1:4" x14ac:dyDescent="0.25">
      <c r="A12142" t="s">
        <v>4154</v>
      </c>
      <c r="B12142">
        <v>10</v>
      </c>
      <c r="C12142" s="54">
        <v>43344</v>
      </c>
      <c r="D12142" s="3" t="str">
        <f>YEAR(Datos_Consumo[[#This Row],[FECHA]])&amp;"-"&amp;MONTH(Datos_Consumo[[#This Row],[FECHA]])</f>
        <v>2018-9</v>
      </c>
    </row>
    <row r="12143" spans="1:4" x14ac:dyDescent="0.25">
      <c r="A12143" t="s">
        <v>4154</v>
      </c>
      <c r="B12143">
        <v>20</v>
      </c>
      <c r="C12143" s="54">
        <v>43374</v>
      </c>
      <c r="D12143" s="3" t="str">
        <f>YEAR(Datos_Consumo[[#This Row],[FECHA]])&amp;"-"&amp;MONTH(Datos_Consumo[[#This Row],[FECHA]])</f>
        <v>2018-10</v>
      </c>
    </row>
    <row r="12144" spans="1:4" x14ac:dyDescent="0.25">
      <c r="A12144" t="s">
        <v>4154</v>
      </c>
      <c r="B12144">
        <v>50</v>
      </c>
      <c r="C12144" s="54">
        <v>43405</v>
      </c>
      <c r="D12144" s="3" t="str">
        <f>YEAR(Datos_Consumo[[#This Row],[FECHA]])&amp;"-"&amp;MONTH(Datos_Consumo[[#This Row],[FECHA]])</f>
        <v>2018-11</v>
      </c>
    </row>
    <row r="12145" spans="1:4" x14ac:dyDescent="0.25">
      <c r="A12145" t="s">
        <v>4154</v>
      </c>
      <c r="B12145">
        <v>20</v>
      </c>
      <c r="C12145" s="54">
        <v>43435</v>
      </c>
      <c r="D12145" s="3" t="str">
        <f>YEAR(Datos_Consumo[[#This Row],[FECHA]])&amp;"-"&amp;MONTH(Datos_Consumo[[#This Row],[FECHA]])</f>
        <v>2018-12</v>
      </c>
    </row>
    <row r="12146" spans="1:4" x14ac:dyDescent="0.25">
      <c r="A12146" t="s">
        <v>4154</v>
      </c>
      <c r="B12146">
        <v>40</v>
      </c>
      <c r="C12146" s="54">
        <v>43466</v>
      </c>
      <c r="D12146" s="3" t="str">
        <f>YEAR(Datos_Consumo[[#This Row],[FECHA]])&amp;"-"&amp;MONTH(Datos_Consumo[[#This Row],[FECHA]])</f>
        <v>2019-1</v>
      </c>
    </row>
    <row r="12147" spans="1:4" x14ac:dyDescent="0.25">
      <c r="A12147" t="s">
        <v>4155</v>
      </c>
      <c r="B12147">
        <v>135</v>
      </c>
      <c r="C12147" s="54">
        <v>43313</v>
      </c>
      <c r="D12147" s="3" t="str">
        <f>YEAR(Datos_Consumo[[#This Row],[FECHA]])&amp;"-"&amp;MONTH(Datos_Consumo[[#This Row],[FECHA]])</f>
        <v>2018-8</v>
      </c>
    </row>
    <row r="12148" spans="1:4" x14ac:dyDescent="0.25">
      <c r="A12148" t="s">
        <v>4155</v>
      </c>
      <c r="B12148">
        <v>65</v>
      </c>
      <c r="C12148" s="54">
        <v>43344</v>
      </c>
      <c r="D12148" s="3" t="str">
        <f>YEAR(Datos_Consumo[[#This Row],[FECHA]])&amp;"-"&amp;MONTH(Datos_Consumo[[#This Row],[FECHA]])</f>
        <v>2018-9</v>
      </c>
    </row>
    <row r="12149" spans="1:4" x14ac:dyDescent="0.25">
      <c r="A12149" t="s">
        <v>4155</v>
      </c>
      <c r="B12149">
        <v>22</v>
      </c>
      <c r="C12149" s="54">
        <v>43374</v>
      </c>
      <c r="D12149" s="3" t="str">
        <f>YEAR(Datos_Consumo[[#This Row],[FECHA]])&amp;"-"&amp;MONTH(Datos_Consumo[[#This Row],[FECHA]])</f>
        <v>2018-10</v>
      </c>
    </row>
    <row r="12150" spans="1:4" x14ac:dyDescent="0.25">
      <c r="A12150" t="s">
        <v>4155</v>
      </c>
      <c r="B12150">
        <v>60</v>
      </c>
      <c r="C12150" s="54">
        <v>43405</v>
      </c>
      <c r="D12150" s="3" t="str">
        <f>YEAR(Datos_Consumo[[#This Row],[FECHA]])&amp;"-"&amp;MONTH(Datos_Consumo[[#This Row],[FECHA]])</f>
        <v>2018-11</v>
      </c>
    </row>
    <row r="12151" spans="1:4" x14ac:dyDescent="0.25">
      <c r="A12151" t="s">
        <v>4155</v>
      </c>
      <c r="B12151">
        <v>90</v>
      </c>
      <c r="C12151" s="54">
        <v>43435</v>
      </c>
      <c r="D12151" s="3" t="str">
        <f>YEAR(Datos_Consumo[[#This Row],[FECHA]])&amp;"-"&amp;MONTH(Datos_Consumo[[#This Row],[FECHA]])</f>
        <v>2018-12</v>
      </c>
    </row>
    <row r="12152" spans="1:4" x14ac:dyDescent="0.25">
      <c r="A12152" t="s">
        <v>4155</v>
      </c>
      <c r="B12152">
        <v>79</v>
      </c>
      <c r="C12152" s="54">
        <v>43466</v>
      </c>
      <c r="D12152" s="3" t="str">
        <f>YEAR(Datos_Consumo[[#This Row],[FECHA]])&amp;"-"&amp;MONTH(Datos_Consumo[[#This Row],[FECHA]])</f>
        <v>2019-1</v>
      </c>
    </row>
    <row r="12153" spans="1:4" x14ac:dyDescent="0.25">
      <c r="A12153" t="s">
        <v>4156</v>
      </c>
      <c r="B12153">
        <v>20</v>
      </c>
      <c r="C12153" s="54">
        <v>43313</v>
      </c>
      <c r="D12153" s="3" t="str">
        <f>YEAR(Datos_Consumo[[#This Row],[FECHA]])&amp;"-"&amp;MONTH(Datos_Consumo[[#This Row],[FECHA]])</f>
        <v>2018-8</v>
      </c>
    </row>
    <row r="12154" spans="1:4" x14ac:dyDescent="0.25">
      <c r="A12154" t="s">
        <v>4156</v>
      </c>
      <c r="B12154">
        <v>50</v>
      </c>
      <c r="C12154" s="54">
        <v>43405</v>
      </c>
      <c r="D12154" s="3" t="str">
        <f>YEAR(Datos_Consumo[[#This Row],[FECHA]])&amp;"-"&amp;MONTH(Datos_Consumo[[#This Row],[FECHA]])</f>
        <v>2018-11</v>
      </c>
    </row>
    <row r="12155" spans="1:4" x14ac:dyDescent="0.25">
      <c r="A12155" t="s">
        <v>4156</v>
      </c>
      <c r="B12155">
        <v>5</v>
      </c>
      <c r="C12155" s="54">
        <v>43435</v>
      </c>
      <c r="D12155" s="3" t="str">
        <f>YEAR(Datos_Consumo[[#This Row],[FECHA]])&amp;"-"&amp;MONTH(Datos_Consumo[[#This Row],[FECHA]])</f>
        <v>2018-12</v>
      </c>
    </row>
    <row r="12156" spans="1:4" x14ac:dyDescent="0.25">
      <c r="A12156" t="s">
        <v>4157</v>
      </c>
      <c r="B12156">
        <v>630</v>
      </c>
      <c r="C12156" s="54">
        <v>43313</v>
      </c>
      <c r="D12156" s="3" t="str">
        <f>YEAR(Datos_Consumo[[#This Row],[FECHA]])&amp;"-"&amp;MONTH(Datos_Consumo[[#This Row],[FECHA]])</f>
        <v>2018-8</v>
      </c>
    </row>
    <row r="12157" spans="1:4" x14ac:dyDescent="0.25">
      <c r="A12157" t="s">
        <v>4157</v>
      </c>
      <c r="B12157">
        <v>1110</v>
      </c>
      <c r="C12157" s="54">
        <v>43344</v>
      </c>
      <c r="D12157" s="3" t="str">
        <f>YEAR(Datos_Consumo[[#This Row],[FECHA]])&amp;"-"&amp;MONTH(Datos_Consumo[[#This Row],[FECHA]])</f>
        <v>2018-9</v>
      </c>
    </row>
    <row r="12158" spans="1:4" x14ac:dyDescent="0.25">
      <c r="A12158" t="s">
        <v>4157</v>
      </c>
      <c r="B12158">
        <v>1090</v>
      </c>
      <c r="C12158" s="54">
        <v>43374</v>
      </c>
      <c r="D12158" s="3" t="str">
        <f>YEAR(Datos_Consumo[[#This Row],[FECHA]])&amp;"-"&amp;MONTH(Datos_Consumo[[#This Row],[FECHA]])</f>
        <v>2018-10</v>
      </c>
    </row>
    <row r="12159" spans="1:4" x14ac:dyDescent="0.25">
      <c r="A12159" t="s">
        <v>4157</v>
      </c>
      <c r="B12159">
        <v>1180</v>
      </c>
      <c r="C12159" s="54">
        <v>43405</v>
      </c>
      <c r="D12159" s="3" t="str">
        <f>YEAR(Datos_Consumo[[#This Row],[FECHA]])&amp;"-"&amp;MONTH(Datos_Consumo[[#This Row],[FECHA]])</f>
        <v>2018-11</v>
      </c>
    </row>
    <row r="12160" spans="1:4" x14ac:dyDescent="0.25">
      <c r="A12160" t="s">
        <v>4157</v>
      </c>
      <c r="B12160">
        <v>430</v>
      </c>
      <c r="C12160" s="54">
        <v>43435</v>
      </c>
      <c r="D12160" s="3" t="str">
        <f>YEAR(Datos_Consumo[[#This Row],[FECHA]])&amp;"-"&amp;MONTH(Datos_Consumo[[#This Row],[FECHA]])</f>
        <v>2018-12</v>
      </c>
    </row>
    <row r="12161" spans="1:4" x14ac:dyDescent="0.25">
      <c r="A12161" t="s">
        <v>4157</v>
      </c>
      <c r="B12161">
        <v>190</v>
      </c>
      <c r="C12161" s="54">
        <v>43466</v>
      </c>
      <c r="D12161" s="3" t="str">
        <f>YEAR(Datos_Consumo[[#This Row],[FECHA]])&amp;"-"&amp;MONTH(Datos_Consumo[[#This Row],[FECHA]])</f>
        <v>2019-1</v>
      </c>
    </row>
    <row r="12162" spans="1:4" x14ac:dyDescent="0.25">
      <c r="A12162" t="s">
        <v>4158</v>
      </c>
      <c r="B12162">
        <v>10</v>
      </c>
      <c r="C12162" s="54">
        <v>43313</v>
      </c>
      <c r="D12162" s="3" t="str">
        <f>YEAR(Datos_Consumo[[#This Row],[FECHA]])&amp;"-"&amp;MONTH(Datos_Consumo[[#This Row],[FECHA]])</f>
        <v>2018-8</v>
      </c>
    </row>
    <row r="12163" spans="1:4" x14ac:dyDescent="0.25">
      <c r="A12163" t="s">
        <v>4158</v>
      </c>
      <c r="B12163">
        <v>90</v>
      </c>
      <c r="C12163" s="54">
        <v>43344</v>
      </c>
      <c r="D12163" s="3" t="str">
        <f>YEAR(Datos_Consumo[[#This Row],[FECHA]])&amp;"-"&amp;MONTH(Datos_Consumo[[#This Row],[FECHA]])</f>
        <v>2018-9</v>
      </c>
    </row>
    <row r="12164" spans="1:4" x14ac:dyDescent="0.25">
      <c r="A12164" t="s">
        <v>4158</v>
      </c>
      <c r="B12164">
        <v>10</v>
      </c>
      <c r="C12164" s="54">
        <v>43374</v>
      </c>
      <c r="D12164" s="3" t="str">
        <f>YEAR(Datos_Consumo[[#This Row],[FECHA]])&amp;"-"&amp;MONTH(Datos_Consumo[[#This Row],[FECHA]])</f>
        <v>2018-10</v>
      </c>
    </row>
    <row r="12165" spans="1:4" x14ac:dyDescent="0.25">
      <c r="A12165" t="s">
        <v>4158</v>
      </c>
      <c r="B12165">
        <v>80</v>
      </c>
      <c r="C12165" s="54">
        <v>43405</v>
      </c>
      <c r="D12165" s="3" t="str">
        <f>YEAR(Datos_Consumo[[#This Row],[FECHA]])&amp;"-"&amp;MONTH(Datos_Consumo[[#This Row],[FECHA]])</f>
        <v>2018-11</v>
      </c>
    </row>
    <row r="12166" spans="1:4" x14ac:dyDescent="0.25">
      <c r="A12166" t="s">
        <v>4158</v>
      </c>
      <c r="B12166">
        <v>90</v>
      </c>
      <c r="C12166" s="54">
        <v>43435</v>
      </c>
      <c r="D12166" s="3" t="str">
        <f>YEAR(Datos_Consumo[[#This Row],[FECHA]])&amp;"-"&amp;MONTH(Datos_Consumo[[#This Row],[FECHA]])</f>
        <v>2018-12</v>
      </c>
    </row>
    <row r="12167" spans="1:4" x14ac:dyDescent="0.25">
      <c r="A12167" t="s">
        <v>4159</v>
      </c>
      <c r="B12167">
        <v>1</v>
      </c>
      <c r="C12167" s="54">
        <v>43344</v>
      </c>
      <c r="D12167" s="3" t="str">
        <f>YEAR(Datos_Consumo[[#This Row],[FECHA]])&amp;"-"&amp;MONTH(Datos_Consumo[[#This Row],[FECHA]])</f>
        <v>2018-9</v>
      </c>
    </row>
    <row r="12168" spans="1:4" x14ac:dyDescent="0.25">
      <c r="A12168" t="s">
        <v>4159</v>
      </c>
      <c r="B12168">
        <v>4</v>
      </c>
      <c r="C12168" s="54">
        <v>43405</v>
      </c>
      <c r="D12168" s="3" t="str">
        <f>YEAR(Datos_Consumo[[#This Row],[FECHA]])&amp;"-"&amp;MONTH(Datos_Consumo[[#This Row],[FECHA]])</f>
        <v>2018-11</v>
      </c>
    </row>
    <row r="12169" spans="1:4" x14ac:dyDescent="0.25">
      <c r="A12169" t="s">
        <v>4160</v>
      </c>
      <c r="B12169">
        <v>50</v>
      </c>
      <c r="C12169" s="54">
        <v>43313</v>
      </c>
      <c r="D12169" s="3" t="str">
        <f>YEAR(Datos_Consumo[[#This Row],[FECHA]])&amp;"-"&amp;MONTH(Datos_Consumo[[#This Row],[FECHA]])</f>
        <v>2018-8</v>
      </c>
    </row>
    <row r="12170" spans="1:4" x14ac:dyDescent="0.25">
      <c r="A12170" t="s">
        <v>4160</v>
      </c>
      <c r="B12170">
        <v>185</v>
      </c>
      <c r="C12170" s="54">
        <v>43344</v>
      </c>
      <c r="D12170" s="3" t="str">
        <f>YEAR(Datos_Consumo[[#This Row],[FECHA]])&amp;"-"&amp;MONTH(Datos_Consumo[[#This Row],[FECHA]])</f>
        <v>2018-9</v>
      </c>
    </row>
    <row r="12171" spans="1:4" x14ac:dyDescent="0.25">
      <c r="A12171" t="s">
        <v>4160</v>
      </c>
      <c r="B12171">
        <v>74</v>
      </c>
      <c r="C12171" s="54">
        <v>43374</v>
      </c>
      <c r="D12171" s="3" t="str">
        <f>YEAR(Datos_Consumo[[#This Row],[FECHA]])&amp;"-"&amp;MONTH(Datos_Consumo[[#This Row],[FECHA]])</f>
        <v>2018-10</v>
      </c>
    </row>
    <row r="12172" spans="1:4" x14ac:dyDescent="0.25">
      <c r="A12172" t="s">
        <v>4161</v>
      </c>
      <c r="B12172">
        <v>215</v>
      </c>
      <c r="C12172" s="54">
        <v>43313</v>
      </c>
      <c r="D12172" s="3" t="str">
        <f>YEAR(Datos_Consumo[[#This Row],[FECHA]])&amp;"-"&amp;MONTH(Datos_Consumo[[#This Row],[FECHA]])</f>
        <v>2018-8</v>
      </c>
    </row>
    <row r="12173" spans="1:4" x14ac:dyDescent="0.25">
      <c r="A12173" t="s">
        <v>4161</v>
      </c>
      <c r="B12173">
        <v>180</v>
      </c>
      <c r="C12173" s="54">
        <v>43344</v>
      </c>
      <c r="D12173" s="3" t="str">
        <f>YEAR(Datos_Consumo[[#This Row],[FECHA]])&amp;"-"&amp;MONTH(Datos_Consumo[[#This Row],[FECHA]])</f>
        <v>2018-9</v>
      </c>
    </row>
    <row r="12174" spans="1:4" x14ac:dyDescent="0.25">
      <c r="A12174" t="s">
        <v>4161</v>
      </c>
      <c r="B12174">
        <v>265</v>
      </c>
      <c r="C12174" s="54">
        <v>43374</v>
      </c>
      <c r="D12174" s="3" t="str">
        <f>YEAR(Datos_Consumo[[#This Row],[FECHA]])&amp;"-"&amp;MONTH(Datos_Consumo[[#This Row],[FECHA]])</f>
        <v>2018-10</v>
      </c>
    </row>
    <row r="12175" spans="1:4" x14ac:dyDescent="0.25">
      <c r="A12175" t="s">
        <v>4161</v>
      </c>
      <c r="B12175">
        <v>240</v>
      </c>
      <c r="C12175" s="54">
        <v>43405</v>
      </c>
      <c r="D12175" s="3" t="str">
        <f>YEAR(Datos_Consumo[[#This Row],[FECHA]])&amp;"-"&amp;MONTH(Datos_Consumo[[#This Row],[FECHA]])</f>
        <v>2018-11</v>
      </c>
    </row>
    <row r="12176" spans="1:4" x14ac:dyDescent="0.25">
      <c r="A12176" t="s">
        <v>4161</v>
      </c>
      <c r="B12176">
        <v>305</v>
      </c>
      <c r="C12176" s="54">
        <v>43435</v>
      </c>
      <c r="D12176" s="3" t="str">
        <f>YEAR(Datos_Consumo[[#This Row],[FECHA]])&amp;"-"&amp;MONTH(Datos_Consumo[[#This Row],[FECHA]])</f>
        <v>2018-12</v>
      </c>
    </row>
    <row r="12177" spans="1:4" x14ac:dyDescent="0.25">
      <c r="A12177" t="s">
        <v>4161</v>
      </c>
      <c r="B12177">
        <v>145</v>
      </c>
      <c r="C12177" s="54">
        <v>43466</v>
      </c>
      <c r="D12177" s="3" t="str">
        <f>YEAR(Datos_Consumo[[#This Row],[FECHA]])&amp;"-"&amp;MONTH(Datos_Consumo[[#This Row],[FECHA]])</f>
        <v>2019-1</v>
      </c>
    </row>
    <row r="12178" spans="1:4" x14ac:dyDescent="0.25">
      <c r="A12178" t="s">
        <v>4162</v>
      </c>
      <c r="B12178">
        <v>70</v>
      </c>
      <c r="C12178" s="54">
        <v>43313</v>
      </c>
      <c r="D12178" s="3" t="str">
        <f>YEAR(Datos_Consumo[[#This Row],[FECHA]])&amp;"-"&amp;MONTH(Datos_Consumo[[#This Row],[FECHA]])</f>
        <v>2018-8</v>
      </c>
    </row>
    <row r="12179" spans="1:4" x14ac:dyDescent="0.25">
      <c r="A12179" t="s">
        <v>4162</v>
      </c>
      <c r="B12179">
        <v>60</v>
      </c>
      <c r="C12179" s="54">
        <v>43344</v>
      </c>
      <c r="D12179" s="3" t="str">
        <f>YEAR(Datos_Consumo[[#This Row],[FECHA]])&amp;"-"&amp;MONTH(Datos_Consumo[[#This Row],[FECHA]])</f>
        <v>2018-9</v>
      </c>
    </row>
    <row r="12180" spans="1:4" x14ac:dyDescent="0.25">
      <c r="A12180" t="s">
        <v>4162</v>
      </c>
      <c r="B12180">
        <v>95</v>
      </c>
      <c r="C12180" s="54">
        <v>43374</v>
      </c>
      <c r="D12180" s="3" t="str">
        <f>YEAR(Datos_Consumo[[#This Row],[FECHA]])&amp;"-"&amp;MONTH(Datos_Consumo[[#This Row],[FECHA]])</f>
        <v>2018-10</v>
      </c>
    </row>
    <row r="12181" spans="1:4" x14ac:dyDescent="0.25">
      <c r="A12181" t="s">
        <v>4162</v>
      </c>
      <c r="B12181">
        <v>60</v>
      </c>
      <c r="C12181" s="54">
        <v>43405</v>
      </c>
      <c r="D12181" s="3" t="str">
        <f>YEAR(Datos_Consumo[[#This Row],[FECHA]])&amp;"-"&amp;MONTH(Datos_Consumo[[#This Row],[FECHA]])</f>
        <v>2018-11</v>
      </c>
    </row>
    <row r="12182" spans="1:4" x14ac:dyDescent="0.25">
      <c r="A12182" t="s">
        <v>4162</v>
      </c>
      <c r="B12182">
        <v>30</v>
      </c>
      <c r="C12182" s="54">
        <v>43435</v>
      </c>
      <c r="D12182" s="3" t="str">
        <f>YEAR(Datos_Consumo[[#This Row],[FECHA]])&amp;"-"&amp;MONTH(Datos_Consumo[[#This Row],[FECHA]])</f>
        <v>2018-12</v>
      </c>
    </row>
    <row r="12183" spans="1:4" x14ac:dyDescent="0.25">
      <c r="A12183" t="s">
        <v>4162</v>
      </c>
      <c r="B12183">
        <v>5</v>
      </c>
      <c r="C12183" s="54">
        <v>43466</v>
      </c>
      <c r="D12183" s="3" t="str">
        <f>YEAR(Datos_Consumo[[#This Row],[FECHA]])&amp;"-"&amp;MONTH(Datos_Consumo[[#This Row],[FECHA]])</f>
        <v>2019-1</v>
      </c>
    </row>
    <row r="12184" spans="1:4" x14ac:dyDescent="0.25">
      <c r="A12184" t="s">
        <v>4163</v>
      </c>
      <c r="B12184">
        <v>290</v>
      </c>
      <c r="C12184" s="54">
        <v>43313</v>
      </c>
      <c r="D12184" s="3" t="str">
        <f>YEAR(Datos_Consumo[[#This Row],[FECHA]])&amp;"-"&amp;MONTH(Datos_Consumo[[#This Row],[FECHA]])</f>
        <v>2018-8</v>
      </c>
    </row>
    <row r="12185" spans="1:4" x14ac:dyDescent="0.25">
      <c r="A12185" t="s">
        <v>4163</v>
      </c>
      <c r="B12185">
        <v>35</v>
      </c>
      <c r="C12185" s="54">
        <v>43344</v>
      </c>
      <c r="D12185" s="3" t="str">
        <f>YEAR(Datos_Consumo[[#This Row],[FECHA]])&amp;"-"&amp;MONTH(Datos_Consumo[[#This Row],[FECHA]])</f>
        <v>2018-9</v>
      </c>
    </row>
    <row r="12186" spans="1:4" x14ac:dyDescent="0.25">
      <c r="A12186" t="s">
        <v>4163</v>
      </c>
      <c r="B12186">
        <v>535</v>
      </c>
      <c r="C12186" s="54">
        <v>43374</v>
      </c>
      <c r="D12186" s="3" t="str">
        <f>YEAR(Datos_Consumo[[#This Row],[FECHA]])&amp;"-"&amp;MONTH(Datos_Consumo[[#This Row],[FECHA]])</f>
        <v>2018-10</v>
      </c>
    </row>
    <row r="12187" spans="1:4" x14ac:dyDescent="0.25">
      <c r="A12187" t="s">
        <v>4163</v>
      </c>
      <c r="B12187">
        <v>165</v>
      </c>
      <c r="C12187" s="54">
        <v>43405</v>
      </c>
      <c r="D12187" s="3" t="str">
        <f>YEAR(Datos_Consumo[[#This Row],[FECHA]])&amp;"-"&amp;MONTH(Datos_Consumo[[#This Row],[FECHA]])</f>
        <v>2018-11</v>
      </c>
    </row>
    <row r="12188" spans="1:4" x14ac:dyDescent="0.25">
      <c r="A12188" t="s">
        <v>4163</v>
      </c>
      <c r="B12188">
        <v>615</v>
      </c>
      <c r="C12188" s="54">
        <v>43435</v>
      </c>
      <c r="D12188" s="3" t="str">
        <f>YEAR(Datos_Consumo[[#This Row],[FECHA]])&amp;"-"&amp;MONTH(Datos_Consumo[[#This Row],[FECHA]])</f>
        <v>2018-12</v>
      </c>
    </row>
    <row r="12189" spans="1:4" x14ac:dyDescent="0.25">
      <c r="A12189" t="s">
        <v>4163</v>
      </c>
      <c r="B12189">
        <v>140</v>
      </c>
      <c r="C12189" s="54">
        <v>43466</v>
      </c>
      <c r="D12189" s="3" t="str">
        <f>YEAR(Datos_Consumo[[#This Row],[FECHA]])&amp;"-"&amp;MONTH(Datos_Consumo[[#This Row],[FECHA]])</f>
        <v>2019-1</v>
      </c>
    </row>
    <row r="12190" spans="1:4" x14ac:dyDescent="0.25">
      <c r="A12190" t="s">
        <v>4164</v>
      </c>
      <c r="B12190">
        <v>15</v>
      </c>
      <c r="C12190" s="54">
        <v>43313</v>
      </c>
      <c r="D12190" s="3" t="str">
        <f>YEAR(Datos_Consumo[[#This Row],[FECHA]])&amp;"-"&amp;MONTH(Datos_Consumo[[#This Row],[FECHA]])</f>
        <v>2018-8</v>
      </c>
    </row>
    <row r="12191" spans="1:4" x14ac:dyDescent="0.25">
      <c r="A12191" t="s">
        <v>4164</v>
      </c>
      <c r="B12191">
        <v>35</v>
      </c>
      <c r="C12191" s="54">
        <v>43344</v>
      </c>
      <c r="D12191" s="3" t="str">
        <f>YEAR(Datos_Consumo[[#This Row],[FECHA]])&amp;"-"&amp;MONTH(Datos_Consumo[[#This Row],[FECHA]])</f>
        <v>2018-9</v>
      </c>
    </row>
    <row r="12192" spans="1:4" x14ac:dyDescent="0.25">
      <c r="A12192" t="s">
        <v>4164</v>
      </c>
      <c r="B12192">
        <v>63</v>
      </c>
      <c r="C12192" s="54">
        <v>43374</v>
      </c>
      <c r="D12192" s="3" t="str">
        <f>YEAR(Datos_Consumo[[#This Row],[FECHA]])&amp;"-"&amp;MONTH(Datos_Consumo[[#This Row],[FECHA]])</f>
        <v>2018-10</v>
      </c>
    </row>
    <row r="12193" spans="1:4" x14ac:dyDescent="0.25">
      <c r="A12193" t="s">
        <v>4164</v>
      </c>
      <c r="B12193">
        <v>10</v>
      </c>
      <c r="C12193" s="54">
        <v>43405</v>
      </c>
      <c r="D12193" s="3" t="str">
        <f>YEAR(Datos_Consumo[[#This Row],[FECHA]])&amp;"-"&amp;MONTH(Datos_Consumo[[#This Row],[FECHA]])</f>
        <v>2018-11</v>
      </c>
    </row>
    <row r="12194" spans="1:4" x14ac:dyDescent="0.25">
      <c r="A12194" t="s">
        <v>4164</v>
      </c>
      <c r="B12194">
        <v>33</v>
      </c>
      <c r="C12194" s="54">
        <v>43435</v>
      </c>
      <c r="D12194" s="3" t="str">
        <f>YEAR(Datos_Consumo[[#This Row],[FECHA]])&amp;"-"&amp;MONTH(Datos_Consumo[[#This Row],[FECHA]])</f>
        <v>2018-12</v>
      </c>
    </row>
    <row r="12195" spans="1:4" x14ac:dyDescent="0.25">
      <c r="A12195" t="s">
        <v>4164</v>
      </c>
      <c r="B12195">
        <v>30</v>
      </c>
      <c r="C12195" s="54">
        <v>43466</v>
      </c>
      <c r="D12195" s="3" t="str">
        <f>YEAR(Datos_Consumo[[#This Row],[FECHA]])&amp;"-"&amp;MONTH(Datos_Consumo[[#This Row],[FECHA]])</f>
        <v>2019-1</v>
      </c>
    </row>
    <row r="12196" spans="1:4" x14ac:dyDescent="0.25">
      <c r="A12196" t="s">
        <v>4165</v>
      </c>
      <c r="B12196">
        <v>100</v>
      </c>
      <c r="C12196" s="54">
        <v>43313</v>
      </c>
      <c r="D12196" s="3" t="str">
        <f>YEAR(Datos_Consumo[[#This Row],[FECHA]])&amp;"-"&amp;MONTH(Datos_Consumo[[#This Row],[FECHA]])</f>
        <v>2018-8</v>
      </c>
    </row>
    <row r="12197" spans="1:4" x14ac:dyDescent="0.25">
      <c r="A12197" t="s">
        <v>4165</v>
      </c>
      <c r="B12197">
        <v>100</v>
      </c>
      <c r="C12197" s="54">
        <v>43435</v>
      </c>
      <c r="D12197" s="3" t="str">
        <f>YEAR(Datos_Consumo[[#This Row],[FECHA]])&amp;"-"&amp;MONTH(Datos_Consumo[[#This Row],[FECHA]])</f>
        <v>2018-12</v>
      </c>
    </row>
    <row r="12198" spans="1:4" x14ac:dyDescent="0.25">
      <c r="A12198" t="s">
        <v>4166</v>
      </c>
      <c r="B12198">
        <v>70</v>
      </c>
      <c r="C12198" s="54">
        <v>43435</v>
      </c>
      <c r="D12198" s="3" t="str">
        <f>YEAR(Datos_Consumo[[#This Row],[FECHA]])&amp;"-"&amp;MONTH(Datos_Consumo[[#This Row],[FECHA]])</f>
        <v>2018-12</v>
      </c>
    </row>
    <row r="12199" spans="1:4" x14ac:dyDescent="0.25">
      <c r="A12199" t="s">
        <v>4166</v>
      </c>
      <c r="B12199">
        <v>10</v>
      </c>
      <c r="C12199" s="54">
        <v>43466</v>
      </c>
      <c r="D12199" s="3" t="str">
        <f>YEAR(Datos_Consumo[[#This Row],[FECHA]])&amp;"-"&amp;MONTH(Datos_Consumo[[#This Row],[FECHA]])</f>
        <v>2019-1</v>
      </c>
    </row>
    <row r="12200" spans="1:4" x14ac:dyDescent="0.25">
      <c r="A12200" t="s">
        <v>4167</v>
      </c>
      <c r="B12200">
        <v>500</v>
      </c>
      <c r="C12200" s="54">
        <v>43313</v>
      </c>
      <c r="D12200" s="3" t="str">
        <f>YEAR(Datos_Consumo[[#This Row],[FECHA]])&amp;"-"&amp;MONTH(Datos_Consumo[[#This Row],[FECHA]])</f>
        <v>2018-8</v>
      </c>
    </row>
    <row r="12201" spans="1:4" x14ac:dyDescent="0.25">
      <c r="A12201" t="s">
        <v>4167</v>
      </c>
      <c r="B12201">
        <v>500</v>
      </c>
      <c r="C12201" s="54">
        <v>43435</v>
      </c>
      <c r="D12201" s="3" t="str">
        <f>YEAR(Datos_Consumo[[#This Row],[FECHA]])&amp;"-"&amp;MONTH(Datos_Consumo[[#This Row],[FECHA]])</f>
        <v>2018-12</v>
      </c>
    </row>
    <row r="12202" spans="1:4" x14ac:dyDescent="0.25">
      <c r="A12202" t="s">
        <v>4168</v>
      </c>
      <c r="B12202">
        <v>10</v>
      </c>
      <c r="C12202" s="54">
        <v>43313</v>
      </c>
      <c r="D12202" s="3" t="str">
        <f>YEAR(Datos_Consumo[[#This Row],[FECHA]])&amp;"-"&amp;MONTH(Datos_Consumo[[#This Row],[FECHA]])</f>
        <v>2018-8</v>
      </c>
    </row>
    <row r="12203" spans="1:4" x14ac:dyDescent="0.25">
      <c r="A12203" t="s">
        <v>4168</v>
      </c>
      <c r="B12203">
        <v>75</v>
      </c>
      <c r="C12203" s="54">
        <v>43344</v>
      </c>
      <c r="D12203" s="3" t="str">
        <f>YEAR(Datos_Consumo[[#This Row],[FECHA]])&amp;"-"&amp;MONTH(Datos_Consumo[[#This Row],[FECHA]])</f>
        <v>2018-9</v>
      </c>
    </row>
    <row r="12204" spans="1:4" x14ac:dyDescent="0.25">
      <c r="A12204" t="s">
        <v>4168</v>
      </c>
      <c r="B12204">
        <v>70</v>
      </c>
      <c r="C12204" s="54">
        <v>43374</v>
      </c>
      <c r="D12204" s="3" t="str">
        <f>YEAR(Datos_Consumo[[#This Row],[FECHA]])&amp;"-"&amp;MONTH(Datos_Consumo[[#This Row],[FECHA]])</f>
        <v>2018-10</v>
      </c>
    </row>
    <row r="12205" spans="1:4" x14ac:dyDescent="0.25">
      <c r="A12205" t="s">
        <v>4168</v>
      </c>
      <c r="B12205">
        <v>40</v>
      </c>
      <c r="C12205" s="54">
        <v>43405</v>
      </c>
      <c r="D12205" s="3" t="str">
        <f>YEAR(Datos_Consumo[[#This Row],[FECHA]])&amp;"-"&amp;MONTH(Datos_Consumo[[#This Row],[FECHA]])</f>
        <v>2018-11</v>
      </c>
    </row>
    <row r="12206" spans="1:4" x14ac:dyDescent="0.25">
      <c r="A12206" t="s">
        <v>4168</v>
      </c>
      <c r="B12206">
        <v>70</v>
      </c>
      <c r="C12206" s="54">
        <v>43435</v>
      </c>
      <c r="D12206" s="3" t="str">
        <f>YEAR(Datos_Consumo[[#This Row],[FECHA]])&amp;"-"&amp;MONTH(Datos_Consumo[[#This Row],[FECHA]])</f>
        <v>2018-12</v>
      </c>
    </row>
    <row r="12207" spans="1:4" x14ac:dyDescent="0.25">
      <c r="A12207" t="s">
        <v>4169</v>
      </c>
      <c r="B12207">
        <v>70</v>
      </c>
      <c r="C12207" s="54">
        <v>43313</v>
      </c>
      <c r="D12207" s="3" t="str">
        <f>YEAR(Datos_Consumo[[#This Row],[FECHA]])&amp;"-"&amp;MONTH(Datos_Consumo[[#This Row],[FECHA]])</f>
        <v>2018-8</v>
      </c>
    </row>
    <row r="12208" spans="1:4" x14ac:dyDescent="0.25">
      <c r="A12208" t="s">
        <v>4169</v>
      </c>
      <c r="B12208">
        <v>90</v>
      </c>
      <c r="C12208" s="54">
        <v>43344</v>
      </c>
      <c r="D12208" s="3" t="str">
        <f>YEAR(Datos_Consumo[[#This Row],[FECHA]])&amp;"-"&amp;MONTH(Datos_Consumo[[#This Row],[FECHA]])</f>
        <v>2018-9</v>
      </c>
    </row>
    <row r="12209" spans="1:4" x14ac:dyDescent="0.25">
      <c r="A12209" t="s">
        <v>4169</v>
      </c>
      <c r="B12209">
        <v>40</v>
      </c>
      <c r="C12209" s="54">
        <v>43374</v>
      </c>
      <c r="D12209" s="3" t="str">
        <f>YEAR(Datos_Consumo[[#This Row],[FECHA]])&amp;"-"&amp;MONTH(Datos_Consumo[[#This Row],[FECHA]])</f>
        <v>2018-10</v>
      </c>
    </row>
    <row r="12210" spans="1:4" x14ac:dyDescent="0.25">
      <c r="A12210" t="s">
        <v>4169</v>
      </c>
      <c r="B12210">
        <v>260</v>
      </c>
      <c r="C12210" s="54">
        <v>43405</v>
      </c>
      <c r="D12210" s="3" t="str">
        <f>YEAR(Datos_Consumo[[#This Row],[FECHA]])&amp;"-"&amp;MONTH(Datos_Consumo[[#This Row],[FECHA]])</f>
        <v>2018-11</v>
      </c>
    </row>
    <row r="12211" spans="1:4" x14ac:dyDescent="0.25">
      <c r="A12211" t="s">
        <v>4169</v>
      </c>
      <c r="B12211">
        <v>170</v>
      </c>
      <c r="C12211" s="54">
        <v>43435</v>
      </c>
      <c r="D12211" s="3" t="str">
        <f>YEAR(Datos_Consumo[[#This Row],[FECHA]])&amp;"-"&amp;MONTH(Datos_Consumo[[#This Row],[FECHA]])</f>
        <v>2018-12</v>
      </c>
    </row>
    <row r="12212" spans="1:4" x14ac:dyDescent="0.25">
      <c r="A12212" t="s">
        <v>4169</v>
      </c>
      <c r="B12212">
        <v>60</v>
      </c>
      <c r="C12212" s="54">
        <v>43466</v>
      </c>
      <c r="D12212" s="3" t="str">
        <f>YEAR(Datos_Consumo[[#This Row],[FECHA]])&amp;"-"&amp;MONTH(Datos_Consumo[[#This Row],[FECHA]])</f>
        <v>2019-1</v>
      </c>
    </row>
    <row r="12213" spans="1:4" x14ac:dyDescent="0.25">
      <c r="A12213" t="s">
        <v>4170</v>
      </c>
      <c r="B12213">
        <v>100</v>
      </c>
      <c r="C12213" s="54">
        <v>43313</v>
      </c>
      <c r="D12213" s="3" t="str">
        <f>YEAR(Datos_Consumo[[#This Row],[FECHA]])&amp;"-"&amp;MONTH(Datos_Consumo[[#This Row],[FECHA]])</f>
        <v>2018-8</v>
      </c>
    </row>
    <row r="12214" spans="1:4" x14ac:dyDescent="0.25">
      <c r="A12214" t="s">
        <v>4170</v>
      </c>
      <c r="B12214">
        <v>270</v>
      </c>
      <c r="C12214" s="54">
        <v>43344</v>
      </c>
      <c r="D12214" s="3" t="str">
        <f>YEAR(Datos_Consumo[[#This Row],[FECHA]])&amp;"-"&amp;MONTH(Datos_Consumo[[#This Row],[FECHA]])</f>
        <v>2018-9</v>
      </c>
    </row>
    <row r="12215" spans="1:4" x14ac:dyDescent="0.25">
      <c r="A12215" t="s">
        <v>4170</v>
      </c>
      <c r="B12215">
        <v>10</v>
      </c>
      <c r="C12215" s="54">
        <v>43374</v>
      </c>
      <c r="D12215" s="3" t="str">
        <f>YEAR(Datos_Consumo[[#This Row],[FECHA]])&amp;"-"&amp;MONTH(Datos_Consumo[[#This Row],[FECHA]])</f>
        <v>2018-10</v>
      </c>
    </row>
    <row r="12216" spans="1:4" x14ac:dyDescent="0.25">
      <c r="A12216" t="s">
        <v>4170</v>
      </c>
      <c r="B12216">
        <v>160</v>
      </c>
      <c r="C12216" s="54">
        <v>43405</v>
      </c>
      <c r="D12216" s="3" t="str">
        <f>YEAR(Datos_Consumo[[#This Row],[FECHA]])&amp;"-"&amp;MONTH(Datos_Consumo[[#This Row],[FECHA]])</f>
        <v>2018-11</v>
      </c>
    </row>
    <row r="12217" spans="1:4" x14ac:dyDescent="0.25">
      <c r="A12217" t="s">
        <v>4170</v>
      </c>
      <c r="B12217">
        <v>80</v>
      </c>
      <c r="C12217" s="54">
        <v>43435</v>
      </c>
      <c r="D12217" s="3" t="str">
        <f>YEAR(Datos_Consumo[[#This Row],[FECHA]])&amp;"-"&amp;MONTH(Datos_Consumo[[#This Row],[FECHA]])</f>
        <v>2018-12</v>
      </c>
    </row>
    <row r="12218" spans="1:4" x14ac:dyDescent="0.25">
      <c r="A12218" t="s">
        <v>4170</v>
      </c>
      <c r="B12218">
        <v>80</v>
      </c>
      <c r="C12218" s="54">
        <v>43466</v>
      </c>
      <c r="D12218" s="3" t="str">
        <f>YEAR(Datos_Consumo[[#This Row],[FECHA]])&amp;"-"&amp;MONTH(Datos_Consumo[[#This Row],[FECHA]])</f>
        <v>2019-1</v>
      </c>
    </row>
    <row r="12219" spans="1:4" x14ac:dyDescent="0.25">
      <c r="A12219" t="s">
        <v>1509</v>
      </c>
      <c r="B12219">
        <v>70</v>
      </c>
      <c r="C12219" s="54">
        <v>43313</v>
      </c>
      <c r="D12219" s="3" t="str">
        <f>YEAR(Datos_Consumo[[#This Row],[FECHA]])&amp;"-"&amp;MONTH(Datos_Consumo[[#This Row],[FECHA]])</f>
        <v>2018-8</v>
      </c>
    </row>
    <row r="12220" spans="1:4" x14ac:dyDescent="0.25">
      <c r="A12220" t="s">
        <v>1509</v>
      </c>
      <c r="B12220">
        <v>160</v>
      </c>
      <c r="C12220" s="54">
        <v>43344</v>
      </c>
      <c r="D12220" s="3" t="str">
        <f>YEAR(Datos_Consumo[[#This Row],[FECHA]])&amp;"-"&amp;MONTH(Datos_Consumo[[#This Row],[FECHA]])</f>
        <v>2018-9</v>
      </c>
    </row>
    <row r="12221" spans="1:4" x14ac:dyDescent="0.25">
      <c r="A12221" t="s">
        <v>1509</v>
      </c>
      <c r="B12221">
        <v>130</v>
      </c>
      <c r="C12221" s="54">
        <v>43374</v>
      </c>
      <c r="D12221" s="3" t="str">
        <f>YEAR(Datos_Consumo[[#This Row],[FECHA]])&amp;"-"&amp;MONTH(Datos_Consumo[[#This Row],[FECHA]])</f>
        <v>2018-10</v>
      </c>
    </row>
    <row r="12222" spans="1:4" x14ac:dyDescent="0.25">
      <c r="A12222" t="s">
        <v>1509</v>
      </c>
      <c r="B12222">
        <v>222</v>
      </c>
      <c r="C12222" s="54">
        <v>43405</v>
      </c>
      <c r="D12222" s="3" t="str">
        <f>YEAR(Datos_Consumo[[#This Row],[FECHA]])&amp;"-"&amp;MONTH(Datos_Consumo[[#This Row],[FECHA]])</f>
        <v>2018-11</v>
      </c>
    </row>
    <row r="12223" spans="1:4" x14ac:dyDescent="0.25">
      <c r="A12223" t="s">
        <v>1509</v>
      </c>
      <c r="B12223">
        <v>100</v>
      </c>
      <c r="C12223" s="54">
        <v>43435</v>
      </c>
      <c r="D12223" s="3" t="str">
        <f>YEAR(Datos_Consumo[[#This Row],[FECHA]])&amp;"-"&amp;MONTH(Datos_Consumo[[#This Row],[FECHA]])</f>
        <v>2018-12</v>
      </c>
    </row>
    <row r="12224" spans="1:4" x14ac:dyDescent="0.25">
      <c r="A12224" t="s">
        <v>1509</v>
      </c>
      <c r="B12224">
        <v>60</v>
      </c>
      <c r="C12224" s="54">
        <v>43466</v>
      </c>
      <c r="D12224" s="3" t="str">
        <f>YEAR(Datos_Consumo[[#This Row],[FECHA]])&amp;"-"&amp;MONTH(Datos_Consumo[[#This Row],[FECHA]])</f>
        <v>2019-1</v>
      </c>
    </row>
    <row r="12225" spans="1:4" x14ac:dyDescent="0.25">
      <c r="A12225" t="s">
        <v>1510</v>
      </c>
      <c r="B12225">
        <v>290</v>
      </c>
      <c r="C12225" s="54">
        <v>43313</v>
      </c>
      <c r="D12225" s="3" t="str">
        <f>YEAR(Datos_Consumo[[#This Row],[FECHA]])&amp;"-"&amp;MONTH(Datos_Consumo[[#This Row],[FECHA]])</f>
        <v>2018-8</v>
      </c>
    </row>
    <row r="12226" spans="1:4" x14ac:dyDescent="0.25">
      <c r="A12226" t="s">
        <v>1510</v>
      </c>
      <c r="B12226">
        <v>200</v>
      </c>
      <c r="C12226" s="54">
        <v>43344</v>
      </c>
      <c r="D12226" s="3" t="str">
        <f>YEAR(Datos_Consumo[[#This Row],[FECHA]])&amp;"-"&amp;MONTH(Datos_Consumo[[#This Row],[FECHA]])</f>
        <v>2018-9</v>
      </c>
    </row>
    <row r="12227" spans="1:4" x14ac:dyDescent="0.25">
      <c r="A12227" t="s">
        <v>1510</v>
      </c>
      <c r="B12227">
        <v>230</v>
      </c>
      <c r="C12227" s="54">
        <v>43374</v>
      </c>
      <c r="D12227" s="3" t="str">
        <f>YEAR(Datos_Consumo[[#This Row],[FECHA]])&amp;"-"&amp;MONTH(Datos_Consumo[[#This Row],[FECHA]])</f>
        <v>2018-10</v>
      </c>
    </row>
    <row r="12228" spans="1:4" x14ac:dyDescent="0.25">
      <c r="A12228" t="s">
        <v>1510</v>
      </c>
      <c r="B12228">
        <v>110</v>
      </c>
      <c r="C12228" s="54">
        <v>43405</v>
      </c>
      <c r="D12228" s="3" t="str">
        <f>YEAR(Datos_Consumo[[#This Row],[FECHA]])&amp;"-"&amp;MONTH(Datos_Consumo[[#This Row],[FECHA]])</f>
        <v>2018-11</v>
      </c>
    </row>
    <row r="12229" spans="1:4" x14ac:dyDescent="0.25">
      <c r="A12229" t="s">
        <v>1510</v>
      </c>
      <c r="B12229">
        <v>30</v>
      </c>
      <c r="C12229" s="54">
        <v>43435</v>
      </c>
      <c r="D12229" s="3" t="str">
        <f>YEAR(Datos_Consumo[[#This Row],[FECHA]])&amp;"-"&amp;MONTH(Datos_Consumo[[#This Row],[FECHA]])</f>
        <v>2018-12</v>
      </c>
    </row>
    <row r="12230" spans="1:4" x14ac:dyDescent="0.25">
      <c r="A12230" t="s">
        <v>1510</v>
      </c>
      <c r="B12230">
        <v>100</v>
      </c>
      <c r="C12230" s="54">
        <v>43466</v>
      </c>
      <c r="D12230" s="3" t="str">
        <f>YEAR(Datos_Consumo[[#This Row],[FECHA]])&amp;"-"&amp;MONTH(Datos_Consumo[[#This Row],[FECHA]])</f>
        <v>2019-1</v>
      </c>
    </row>
    <row r="12231" spans="1:4" x14ac:dyDescent="0.25">
      <c r="A12231" t="s">
        <v>1511</v>
      </c>
      <c r="B12231">
        <v>266</v>
      </c>
      <c r="C12231" s="54">
        <v>43313</v>
      </c>
      <c r="D12231" s="3" t="str">
        <f>YEAR(Datos_Consumo[[#This Row],[FECHA]])&amp;"-"&amp;MONTH(Datos_Consumo[[#This Row],[FECHA]])</f>
        <v>2018-8</v>
      </c>
    </row>
    <row r="12232" spans="1:4" x14ac:dyDescent="0.25">
      <c r="A12232" t="s">
        <v>1511</v>
      </c>
      <c r="B12232">
        <v>175</v>
      </c>
      <c r="C12232" s="54">
        <v>43344</v>
      </c>
      <c r="D12232" s="3" t="str">
        <f>YEAR(Datos_Consumo[[#This Row],[FECHA]])&amp;"-"&amp;MONTH(Datos_Consumo[[#This Row],[FECHA]])</f>
        <v>2018-9</v>
      </c>
    </row>
    <row r="12233" spans="1:4" x14ac:dyDescent="0.25">
      <c r="A12233" t="s">
        <v>1511</v>
      </c>
      <c r="B12233">
        <v>120</v>
      </c>
      <c r="C12233" s="54">
        <v>43374</v>
      </c>
      <c r="D12233" s="3" t="str">
        <f>YEAR(Datos_Consumo[[#This Row],[FECHA]])&amp;"-"&amp;MONTH(Datos_Consumo[[#This Row],[FECHA]])</f>
        <v>2018-10</v>
      </c>
    </row>
    <row r="12234" spans="1:4" x14ac:dyDescent="0.25">
      <c r="A12234" t="s">
        <v>1511</v>
      </c>
      <c r="B12234">
        <v>150</v>
      </c>
      <c r="C12234" s="54">
        <v>43405</v>
      </c>
      <c r="D12234" s="3" t="str">
        <f>YEAR(Datos_Consumo[[#This Row],[FECHA]])&amp;"-"&amp;MONTH(Datos_Consumo[[#This Row],[FECHA]])</f>
        <v>2018-11</v>
      </c>
    </row>
    <row r="12235" spans="1:4" x14ac:dyDescent="0.25">
      <c r="A12235" t="s">
        <v>1511</v>
      </c>
      <c r="B12235">
        <v>75</v>
      </c>
      <c r="C12235" s="54">
        <v>43435</v>
      </c>
      <c r="D12235" s="3" t="str">
        <f>YEAR(Datos_Consumo[[#This Row],[FECHA]])&amp;"-"&amp;MONTH(Datos_Consumo[[#This Row],[FECHA]])</f>
        <v>2018-12</v>
      </c>
    </row>
    <row r="12236" spans="1:4" x14ac:dyDescent="0.25">
      <c r="A12236" t="s">
        <v>1512</v>
      </c>
      <c r="B12236">
        <v>85</v>
      </c>
      <c r="C12236" s="54">
        <v>43313</v>
      </c>
      <c r="D12236" s="3" t="str">
        <f>YEAR(Datos_Consumo[[#This Row],[FECHA]])&amp;"-"&amp;MONTH(Datos_Consumo[[#This Row],[FECHA]])</f>
        <v>2018-8</v>
      </c>
    </row>
    <row r="12237" spans="1:4" x14ac:dyDescent="0.25">
      <c r="A12237" t="s">
        <v>1512</v>
      </c>
      <c r="B12237">
        <v>90</v>
      </c>
      <c r="C12237" s="54">
        <v>43344</v>
      </c>
      <c r="D12237" s="3" t="str">
        <f>YEAR(Datos_Consumo[[#This Row],[FECHA]])&amp;"-"&amp;MONTH(Datos_Consumo[[#This Row],[FECHA]])</f>
        <v>2018-9</v>
      </c>
    </row>
    <row r="12238" spans="1:4" x14ac:dyDescent="0.25">
      <c r="A12238" t="s">
        <v>1512</v>
      </c>
      <c r="B12238">
        <v>125</v>
      </c>
      <c r="C12238" s="54">
        <v>43374</v>
      </c>
      <c r="D12238" s="3" t="str">
        <f>YEAR(Datos_Consumo[[#This Row],[FECHA]])&amp;"-"&amp;MONTH(Datos_Consumo[[#This Row],[FECHA]])</f>
        <v>2018-10</v>
      </c>
    </row>
    <row r="12239" spans="1:4" x14ac:dyDescent="0.25">
      <c r="A12239" t="s">
        <v>1512</v>
      </c>
      <c r="B12239">
        <v>145</v>
      </c>
      <c r="C12239" s="54">
        <v>43405</v>
      </c>
      <c r="D12239" s="3" t="str">
        <f>YEAR(Datos_Consumo[[#This Row],[FECHA]])&amp;"-"&amp;MONTH(Datos_Consumo[[#This Row],[FECHA]])</f>
        <v>2018-11</v>
      </c>
    </row>
    <row r="12240" spans="1:4" x14ac:dyDescent="0.25">
      <c r="A12240" t="s">
        <v>1512</v>
      </c>
      <c r="B12240">
        <v>55</v>
      </c>
      <c r="C12240" s="54">
        <v>43435</v>
      </c>
      <c r="D12240" s="3" t="str">
        <f>YEAR(Datos_Consumo[[#This Row],[FECHA]])&amp;"-"&amp;MONTH(Datos_Consumo[[#This Row],[FECHA]])</f>
        <v>2018-12</v>
      </c>
    </row>
    <row r="12241" spans="1:4" x14ac:dyDescent="0.25">
      <c r="A12241" t="s">
        <v>1512</v>
      </c>
      <c r="B12241">
        <v>85</v>
      </c>
      <c r="C12241" s="54">
        <v>43466</v>
      </c>
      <c r="D12241" s="3" t="str">
        <f>YEAR(Datos_Consumo[[#This Row],[FECHA]])&amp;"-"&amp;MONTH(Datos_Consumo[[#This Row],[FECHA]])</f>
        <v>2019-1</v>
      </c>
    </row>
    <row r="12242" spans="1:4" x14ac:dyDescent="0.25">
      <c r="A12242" t="s">
        <v>1513</v>
      </c>
      <c r="B12242">
        <v>110</v>
      </c>
      <c r="C12242" s="54">
        <v>43313</v>
      </c>
      <c r="D12242" s="3" t="str">
        <f>YEAR(Datos_Consumo[[#This Row],[FECHA]])&amp;"-"&amp;MONTH(Datos_Consumo[[#This Row],[FECHA]])</f>
        <v>2018-8</v>
      </c>
    </row>
    <row r="12243" spans="1:4" x14ac:dyDescent="0.25">
      <c r="A12243" t="s">
        <v>1513</v>
      </c>
      <c r="B12243">
        <v>60</v>
      </c>
      <c r="C12243" s="54">
        <v>43344</v>
      </c>
      <c r="D12243" s="3" t="str">
        <f>YEAR(Datos_Consumo[[#This Row],[FECHA]])&amp;"-"&amp;MONTH(Datos_Consumo[[#This Row],[FECHA]])</f>
        <v>2018-9</v>
      </c>
    </row>
    <row r="12244" spans="1:4" x14ac:dyDescent="0.25">
      <c r="A12244" t="s">
        <v>1513</v>
      </c>
      <c r="B12244">
        <v>90</v>
      </c>
      <c r="C12244" s="54">
        <v>43374</v>
      </c>
      <c r="D12244" s="3" t="str">
        <f>YEAR(Datos_Consumo[[#This Row],[FECHA]])&amp;"-"&amp;MONTH(Datos_Consumo[[#This Row],[FECHA]])</f>
        <v>2018-10</v>
      </c>
    </row>
    <row r="12245" spans="1:4" x14ac:dyDescent="0.25">
      <c r="A12245" t="s">
        <v>1513</v>
      </c>
      <c r="B12245">
        <v>242</v>
      </c>
      <c r="C12245" s="54">
        <v>43405</v>
      </c>
      <c r="D12245" s="3" t="str">
        <f>YEAR(Datos_Consumo[[#This Row],[FECHA]])&amp;"-"&amp;MONTH(Datos_Consumo[[#This Row],[FECHA]])</f>
        <v>2018-11</v>
      </c>
    </row>
    <row r="12246" spans="1:4" x14ac:dyDescent="0.25">
      <c r="A12246" t="s">
        <v>1513</v>
      </c>
      <c r="B12246">
        <v>80</v>
      </c>
      <c r="C12246" s="54">
        <v>43435</v>
      </c>
      <c r="D12246" s="3" t="str">
        <f>YEAR(Datos_Consumo[[#This Row],[FECHA]])&amp;"-"&amp;MONTH(Datos_Consumo[[#This Row],[FECHA]])</f>
        <v>2018-12</v>
      </c>
    </row>
    <row r="12247" spans="1:4" x14ac:dyDescent="0.25">
      <c r="A12247" t="s">
        <v>1513</v>
      </c>
      <c r="B12247">
        <v>50</v>
      </c>
      <c r="C12247" s="54">
        <v>43466</v>
      </c>
      <c r="D12247" s="3" t="str">
        <f>YEAR(Datos_Consumo[[#This Row],[FECHA]])&amp;"-"&amp;MONTH(Datos_Consumo[[#This Row],[FECHA]])</f>
        <v>2019-1</v>
      </c>
    </row>
    <row r="12248" spans="1:4" x14ac:dyDescent="0.25">
      <c r="A12248" t="s">
        <v>4171</v>
      </c>
      <c r="B12248">
        <v>480</v>
      </c>
      <c r="C12248" s="54">
        <v>43313</v>
      </c>
      <c r="D12248" s="3" t="str">
        <f>YEAR(Datos_Consumo[[#This Row],[FECHA]])&amp;"-"&amp;MONTH(Datos_Consumo[[#This Row],[FECHA]])</f>
        <v>2018-8</v>
      </c>
    </row>
    <row r="12249" spans="1:4" x14ac:dyDescent="0.25">
      <c r="A12249" t="s">
        <v>4171</v>
      </c>
      <c r="B12249">
        <v>360</v>
      </c>
      <c r="C12249" s="54">
        <v>43344</v>
      </c>
      <c r="D12249" s="3" t="str">
        <f>YEAR(Datos_Consumo[[#This Row],[FECHA]])&amp;"-"&amp;MONTH(Datos_Consumo[[#This Row],[FECHA]])</f>
        <v>2018-9</v>
      </c>
    </row>
    <row r="12250" spans="1:4" x14ac:dyDescent="0.25">
      <c r="A12250" t="s">
        <v>4171</v>
      </c>
      <c r="B12250">
        <v>200</v>
      </c>
      <c r="C12250" s="54">
        <v>43374</v>
      </c>
      <c r="D12250" s="3" t="str">
        <f>YEAR(Datos_Consumo[[#This Row],[FECHA]])&amp;"-"&amp;MONTH(Datos_Consumo[[#This Row],[FECHA]])</f>
        <v>2018-10</v>
      </c>
    </row>
    <row r="12251" spans="1:4" x14ac:dyDescent="0.25">
      <c r="A12251" t="s">
        <v>4171</v>
      </c>
      <c r="B12251">
        <v>12</v>
      </c>
      <c r="C12251" s="54">
        <v>43405</v>
      </c>
      <c r="D12251" s="3" t="str">
        <f>YEAR(Datos_Consumo[[#This Row],[FECHA]])&amp;"-"&amp;MONTH(Datos_Consumo[[#This Row],[FECHA]])</f>
        <v>2018-11</v>
      </c>
    </row>
    <row r="12252" spans="1:4" x14ac:dyDescent="0.25">
      <c r="A12252" t="s">
        <v>4171</v>
      </c>
      <c r="B12252">
        <v>140</v>
      </c>
      <c r="C12252" s="54">
        <v>43466</v>
      </c>
      <c r="D12252" s="3" t="str">
        <f>YEAR(Datos_Consumo[[#This Row],[FECHA]])&amp;"-"&amp;MONTH(Datos_Consumo[[#This Row],[FECHA]])</f>
        <v>2019-1</v>
      </c>
    </row>
    <row r="12253" spans="1:4" x14ac:dyDescent="0.25">
      <c r="A12253" t="s">
        <v>1514</v>
      </c>
      <c r="B12253">
        <v>60</v>
      </c>
      <c r="C12253" s="54">
        <v>43313</v>
      </c>
      <c r="D12253" s="3" t="str">
        <f>YEAR(Datos_Consumo[[#This Row],[FECHA]])&amp;"-"&amp;MONTH(Datos_Consumo[[#This Row],[FECHA]])</f>
        <v>2018-8</v>
      </c>
    </row>
    <row r="12254" spans="1:4" x14ac:dyDescent="0.25">
      <c r="A12254" t="s">
        <v>1514</v>
      </c>
      <c r="B12254">
        <v>120</v>
      </c>
      <c r="C12254" s="54">
        <v>43344</v>
      </c>
      <c r="D12254" s="3" t="str">
        <f>YEAR(Datos_Consumo[[#This Row],[FECHA]])&amp;"-"&amp;MONTH(Datos_Consumo[[#This Row],[FECHA]])</f>
        <v>2018-9</v>
      </c>
    </row>
    <row r="12255" spans="1:4" x14ac:dyDescent="0.25">
      <c r="A12255" t="s">
        <v>1514</v>
      </c>
      <c r="B12255">
        <v>95</v>
      </c>
      <c r="C12255" s="54">
        <v>43374</v>
      </c>
      <c r="D12255" s="3" t="str">
        <f>YEAR(Datos_Consumo[[#This Row],[FECHA]])&amp;"-"&amp;MONTH(Datos_Consumo[[#This Row],[FECHA]])</f>
        <v>2018-10</v>
      </c>
    </row>
    <row r="12256" spans="1:4" x14ac:dyDescent="0.25">
      <c r="A12256" t="s">
        <v>1514</v>
      </c>
      <c r="B12256">
        <v>130</v>
      </c>
      <c r="C12256" s="54">
        <v>43405</v>
      </c>
      <c r="D12256" s="3" t="str">
        <f>YEAR(Datos_Consumo[[#This Row],[FECHA]])&amp;"-"&amp;MONTH(Datos_Consumo[[#This Row],[FECHA]])</f>
        <v>2018-11</v>
      </c>
    </row>
    <row r="12257" spans="1:4" x14ac:dyDescent="0.25">
      <c r="A12257" t="s">
        <v>1514</v>
      </c>
      <c r="B12257">
        <v>110</v>
      </c>
      <c r="C12257" s="54">
        <v>43435</v>
      </c>
      <c r="D12257" s="3" t="str">
        <f>YEAR(Datos_Consumo[[#This Row],[FECHA]])&amp;"-"&amp;MONTH(Datos_Consumo[[#This Row],[FECHA]])</f>
        <v>2018-12</v>
      </c>
    </row>
    <row r="12258" spans="1:4" x14ac:dyDescent="0.25">
      <c r="A12258" t="s">
        <v>1514</v>
      </c>
      <c r="B12258">
        <v>40</v>
      </c>
      <c r="C12258" s="54">
        <v>43466</v>
      </c>
      <c r="D12258" s="3" t="str">
        <f>YEAR(Datos_Consumo[[#This Row],[FECHA]])&amp;"-"&amp;MONTH(Datos_Consumo[[#This Row],[FECHA]])</f>
        <v>2019-1</v>
      </c>
    </row>
    <row r="12259" spans="1:4" x14ac:dyDescent="0.25">
      <c r="A12259" t="s">
        <v>1515</v>
      </c>
      <c r="B12259">
        <v>87</v>
      </c>
      <c r="C12259" s="54">
        <v>43313</v>
      </c>
      <c r="D12259" s="3" t="str">
        <f>YEAR(Datos_Consumo[[#This Row],[FECHA]])&amp;"-"&amp;MONTH(Datos_Consumo[[#This Row],[FECHA]])</f>
        <v>2018-8</v>
      </c>
    </row>
    <row r="12260" spans="1:4" x14ac:dyDescent="0.25">
      <c r="A12260" t="s">
        <v>1515</v>
      </c>
      <c r="B12260">
        <v>61</v>
      </c>
      <c r="C12260" s="54">
        <v>43344</v>
      </c>
      <c r="D12260" s="3" t="str">
        <f>YEAR(Datos_Consumo[[#This Row],[FECHA]])&amp;"-"&amp;MONTH(Datos_Consumo[[#This Row],[FECHA]])</f>
        <v>2018-9</v>
      </c>
    </row>
    <row r="12261" spans="1:4" x14ac:dyDescent="0.25">
      <c r="A12261" t="s">
        <v>1515</v>
      </c>
      <c r="B12261">
        <v>133</v>
      </c>
      <c r="C12261" s="54">
        <v>43374</v>
      </c>
      <c r="D12261" s="3" t="str">
        <f>YEAR(Datos_Consumo[[#This Row],[FECHA]])&amp;"-"&amp;MONTH(Datos_Consumo[[#This Row],[FECHA]])</f>
        <v>2018-10</v>
      </c>
    </row>
    <row r="12262" spans="1:4" x14ac:dyDescent="0.25">
      <c r="A12262" t="s">
        <v>1515</v>
      </c>
      <c r="B12262">
        <v>122</v>
      </c>
      <c r="C12262" s="54">
        <v>43405</v>
      </c>
      <c r="D12262" s="3" t="str">
        <f>YEAR(Datos_Consumo[[#This Row],[FECHA]])&amp;"-"&amp;MONTH(Datos_Consumo[[#This Row],[FECHA]])</f>
        <v>2018-11</v>
      </c>
    </row>
    <row r="12263" spans="1:4" x14ac:dyDescent="0.25">
      <c r="A12263" t="s">
        <v>1515</v>
      </c>
      <c r="B12263">
        <v>83</v>
      </c>
      <c r="C12263" s="54">
        <v>43435</v>
      </c>
      <c r="D12263" s="3" t="str">
        <f>YEAR(Datos_Consumo[[#This Row],[FECHA]])&amp;"-"&amp;MONTH(Datos_Consumo[[#This Row],[FECHA]])</f>
        <v>2018-12</v>
      </c>
    </row>
    <row r="12264" spans="1:4" x14ac:dyDescent="0.25">
      <c r="A12264" t="s">
        <v>1515</v>
      </c>
      <c r="B12264">
        <v>70</v>
      </c>
      <c r="C12264" s="54">
        <v>43466</v>
      </c>
      <c r="D12264" s="3" t="str">
        <f>YEAR(Datos_Consumo[[#This Row],[FECHA]])&amp;"-"&amp;MONTH(Datos_Consumo[[#This Row],[FECHA]])</f>
        <v>2019-1</v>
      </c>
    </row>
    <row r="12265" spans="1:4" x14ac:dyDescent="0.25">
      <c r="A12265" t="s">
        <v>1516</v>
      </c>
      <c r="B12265">
        <v>24</v>
      </c>
      <c r="C12265" s="54">
        <v>43313</v>
      </c>
      <c r="D12265" s="3" t="str">
        <f>YEAR(Datos_Consumo[[#This Row],[FECHA]])&amp;"-"&amp;MONTH(Datos_Consumo[[#This Row],[FECHA]])</f>
        <v>2018-8</v>
      </c>
    </row>
    <row r="12266" spans="1:4" x14ac:dyDescent="0.25">
      <c r="A12266" t="s">
        <v>1516</v>
      </c>
      <c r="B12266">
        <v>36</v>
      </c>
      <c r="C12266" s="54">
        <v>43344</v>
      </c>
      <c r="D12266" s="3" t="str">
        <f>YEAR(Datos_Consumo[[#This Row],[FECHA]])&amp;"-"&amp;MONTH(Datos_Consumo[[#This Row],[FECHA]])</f>
        <v>2018-9</v>
      </c>
    </row>
    <row r="12267" spans="1:4" x14ac:dyDescent="0.25">
      <c r="A12267" t="s">
        <v>1516</v>
      </c>
      <c r="B12267">
        <v>78</v>
      </c>
      <c r="C12267" s="54">
        <v>43374</v>
      </c>
      <c r="D12267" s="3" t="str">
        <f>YEAR(Datos_Consumo[[#This Row],[FECHA]])&amp;"-"&amp;MONTH(Datos_Consumo[[#This Row],[FECHA]])</f>
        <v>2018-10</v>
      </c>
    </row>
    <row r="12268" spans="1:4" x14ac:dyDescent="0.25">
      <c r="A12268" t="s">
        <v>1516</v>
      </c>
      <c r="B12268">
        <v>15</v>
      </c>
      <c r="C12268" s="54">
        <v>43405</v>
      </c>
      <c r="D12268" s="3" t="str">
        <f>YEAR(Datos_Consumo[[#This Row],[FECHA]])&amp;"-"&amp;MONTH(Datos_Consumo[[#This Row],[FECHA]])</f>
        <v>2018-11</v>
      </c>
    </row>
    <row r="12269" spans="1:4" x14ac:dyDescent="0.25">
      <c r="A12269" t="s">
        <v>1516</v>
      </c>
      <c r="B12269">
        <v>73</v>
      </c>
      <c r="C12269" s="54">
        <v>43435</v>
      </c>
      <c r="D12269" s="3" t="str">
        <f>YEAR(Datos_Consumo[[#This Row],[FECHA]])&amp;"-"&amp;MONTH(Datos_Consumo[[#This Row],[FECHA]])</f>
        <v>2018-12</v>
      </c>
    </row>
    <row r="12270" spans="1:4" x14ac:dyDescent="0.25">
      <c r="A12270" t="s">
        <v>1516</v>
      </c>
      <c r="B12270">
        <v>15</v>
      </c>
      <c r="C12270" s="54">
        <v>43466</v>
      </c>
      <c r="D12270" s="3" t="str">
        <f>YEAR(Datos_Consumo[[#This Row],[FECHA]])&amp;"-"&amp;MONTH(Datos_Consumo[[#This Row],[FECHA]])</f>
        <v>2019-1</v>
      </c>
    </row>
    <row r="12271" spans="1:4" x14ac:dyDescent="0.25">
      <c r="A12271" t="s">
        <v>4172</v>
      </c>
      <c r="B12271">
        <v>70</v>
      </c>
      <c r="C12271" s="54">
        <v>43344</v>
      </c>
      <c r="D12271" s="3" t="str">
        <f>YEAR(Datos_Consumo[[#This Row],[FECHA]])&amp;"-"&amp;MONTH(Datos_Consumo[[#This Row],[FECHA]])</f>
        <v>2018-9</v>
      </c>
    </row>
    <row r="12272" spans="1:4" x14ac:dyDescent="0.25">
      <c r="A12272" t="s">
        <v>4172</v>
      </c>
      <c r="B12272">
        <v>149</v>
      </c>
      <c r="C12272" s="54">
        <v>43374</v>
      </c>
      <c r="D12272" s="3" t="str">
        <f>YEAR(Datos_Consumo[[#This Row],[FECHA]])&amp;"-"&amp;MONTH(Datos_Consumo[[#This Row],[FECHA]])</f>
        <v>2018-10</v>
      </c>
    </row>
    <row r="12273" spans="1:4" x14ac:dyDescent="0.25">
      <c r="A12273" t="s">
        <v>4172</v>
      </c>
      <c r="B12273">
        <v>91</v>
      </c>
      <c r="C12273" s="54">
        <v>43405</v>
      </c>
      <c r="D12273" s="3" t="str">
        <f>YEAR(Datos_Consumo[[#This Row],[FECHA]])&amp;"-"&amp;MONTH(Datos_Consumo[[#This Row],[FECHA]])</f>
        <v>2018-11</v>
      </c>
    </row>
    <row r="12274" spans="1:4" x14ac:dyDescent="0.25">
      <c r="A12274" t="s">
        <v>4172</v>
      </c>
      <c r="B12274">
        <v>74</v>
      </c>
      <c r="C12274" s="54">
        <v>43435</v>
      </c>
      <c r="D12274" s="3" t="str">
        <f>YEAR(Datos_Consumo[[#This Row],[FECHA]])&amp;"-"&amp;MONTH(Datos_Consumo[[#This Row],[FECHA]])</f>
        <v>2018-12</v>
      </c>
    </row>
    <row r="12275" spans="1:4" x14ac:dyDescent="0.25">
      <c r="A12275" t="s">
        <v>4172</v>
      </c>
      <c r="B12275">
        <v>26</v>
      </c>
      <c r="C12275" s="54">
        <v>43466</v>
      </c>
      <c r="D12275" s="3" t="str">
        <f>YEAR(Datos_Consumo[[#This Row],[FECHA]])&amp;"-"&amp;MONTH(Datos_Consumo[[#This Row],[FECHA]])</f>
        <v>2019-1</v>
      </c>
    </row>
    <row r="12276" spans="1:4" x14ac:dyDescent="0.25">
      <c r="A12276" t="s">
        <v>4173</v>
      </c>
      <c r="B12276">
        <v>3</v>
      </c>
      <c r="C12276" s="54">
        <v>43313</v>
      </c>
      <c r="D12276" s="3" t="str">
        <f>YEAR(Datos_Consumo[[#This Row],[FECHA]])&amp;"-"&amp;MONTH(Datos_Consumo[[#This Row],[FECHA]])</f>
        <v>2018-8</v>
      </c>
    </row>
    <row r="12277" spans="1:4" x14ac:dyDescent="0.25">
      <c r="A12277" t="s">
        <v>4173</v>
      </c>
      <c r="B12277">
        <v>8</v>
      </c>
      <c r="C12277" s="54">
        <v>43344</v>
      </c>
      <c r="D12277" s="3" t="str">
        <f>YEAR(Datos_Consumo[[#This Row],[FECHA]])&amp;"-"&amp;MONTH(Datos_Consumo[[#This Row],[FECHA]])</f>
        <v>2018-9</v>
      </c>
    </row>
    <row r="12278" spans="1:4" x14ac:dyDescent="0.25">
      <c r="A12278" t="s">
        <v>4173</v>
      </c>
      <c r="B12278">
        <v>12</v>
      </c>
      <c r="C12278" s="54">
        <v>43374</v>
      </c>
      <c r="D12278" s="3" t="str">
        <f>YEAR(Datos_Consumo[[#This Row],[FECHA]])&amp;"-"&amp;MONTH(Datos_Consumo[[#This Row],[FECHA]])</f>
        <v>2018-10</v>
      </c>
    </row>
    <row r="12279" spans="1:4" x14ac:dyDescent="0.25">
      <c r="A12279" t="s">
        <v>4173</v>
      </c>
      <c r="B12279">
        <v>10</v>
      </c>
      <c r="C12279" s="54">
        <v>43405</v>
      </c>
      <c r="D12279" s="3" t="str">
        <f>YEAR(Datos_Consumo[[#This Row],[FECHA]])&amp;"-"&amp;MONTH(Datos_Consumo[[#This Row],[FECHA]])</f>
        <v>2018-11</v>
      </c>
    </row>
    <row r="12280" spans="1:4" x14ac:dyDescent="0.25">
      <c r="A12280" t="s">
        <v>4174</v>
      </c>
      <c r="B12280">
        <v>20</v>
      </c>
      <c r="C12280" s="54">
        <v>43313</v>
      </c>
      <c r="D12280" s="3" t="str">
        <f>YEAR(Datos_Consumo[[#This Row],[FECHA]])&amp;"-"&amp;MONTH(Datos_Consumo[[#This Row],[FECHA]])</f>
        <v>2018-8</v>
      </c>
    </row>
    <row r="12281" spans="1:4" x14ac:dyDescent="0.25">
      <c r="A12281" t="s">
        <v>4174</v>
      </c>
      <c r="B12281">
        <v>15</v>
      </c>
      <c r="C12281" s="54">
        <v>43344</v>
      </c>
      <c r="D12281" s="3" t="str">
        <f>YEAR(Datos_Consumo[[#This Row],[FECHA]])&amp;"-"&amp;MONTH(Datos_Consumo[[#This Row],[FECHA]])</f>
        <v>2018-9</v>
      </c>
    </row>
    <row r="12282" spans="1:4" x14ac:dyDescent="0.25">
      <c r="A12282" t="s">
        <v>4174</v>
      </c>
      <c r="B12282">
        <v>5</v>
      </c>
      <c r="C12282" s="54">
        <v>43374</v>
      </c>
      <c r="D12282" s="3" t="str">
        <f>YEAR(Datos_Consumo[[#This Row],[FECHA]])&amp;"-"&amp;MONTH(Datos_Consumo[[#This Row],[FECHA]])</f>
        <v>2018-10</v>
      </c>
    </row>
    <row r="12283" spans="1:4" x14ac:dyDescent="0.25">
      <c r="A12283" t="s">
        <v>4174</v>
      </c>
      <c r="B12283">
        <v>5</v>
      </c>
      <c r="C12283" s="54">
        <v>43435</v>
      </c>
      <c r="D12283" s="3" t="str">
        <f>YEAR(Datos_Consumo[[#This Row],[FECHA]])&amp;"-"&amp;MONTH(Datos_Consumo[[#This Row],[FECHA]])</f>
        <v>2018-12</v>
      </c>
    </row>
    <row r="12284" spans="1:4" x14ac:dyDescent="0.25">
      <c r="A12284" t="s">
        <v>4174</v>
      </c>
      <c r="B12284">
        <v>5</v>
      </c>
      <c r="C12284" s="54">
        <v>43466</v>
      </c>
      <c r="D12284" s="3" t="str">
        <f>YEAR(Datos_Consumo[[#This Row],[FECHA]])&amp;"-"&amp;MONTH(Datos_Consumo[[#This Row],[FECHA]])</f>
        <v>2019-1</v>
      </c>
    </row>
    <row r="12285" spans="1:4" x14ac:dyDescent="0.25">
      <c r="A12285" t="s">
        <v>4175</v>
      </c>
      <c r="B12285">
        <v>21</v>
      </c>
      <c r="C12285" s="54">
        <v>43313</v>
      </c>
      <c r="D12285" s="3" t="str">
        <f>YEAR(Datos_Consumo[[#This Row],[FECHA]])&amp;"-"&amp;MONTH(Datos_Consumo[[#This Row],[FECHA]])</f>
        <v>2018-8</v>
      </c>
    </row>
    <row r="12286" spans="1:4" x14ac:dyDescent="0.25">
      <c r="A12286" t="s">
        <v>4175</v>
      </c>
      <c r="B12286">
        <v>18</v>
      </c>
      <c r="C12286" s="54">
        <v>43344</v>
      </c>
      <c r="D12286" s="3" t="str">
        <f>YEAR(Datos_Consumo[[#This Row],[FECHA]])&amp;"-"&amp;MONTH(Datos_Consumo[[#This Row],[FECHA]])</f>
        <v>2018-9</v>
      </c>
    </row>
    <row r="12287" spans="1:4" x14ac:dyDescent="0.25">
      <c r="A12287" t="s">
        <v>4175</v>
      </c>
      <c r="B12287">
        <v>28</v>
      </c>
      <c r="C12287" s="54">
        <v>43374</v>
      </c>
      <c r="D12287" s="3" t="str">
        <f>YEAR(Datos_Consumo[[#This Row],[FECHA]])&amp;"-"&amp;MONTH(Datos_Consumo[[#This Row],[FECHA]])</f>
        <v>2018-10</v>
      </c>
    </row>
    <row r="12288" spans="1:4" x14ac:dyDescent="0.25">
      <c r="A12288" t="s">
        <v>4175</v>
      </c>
      <c r="B12288">
        <v>38</v>
      </c>
      <c r="C12288" s="54">
        <v>43405</v>
      </c>
      <c r="D12288" s="3" t="str">
        <f>YEAR(Datos_Consumo[[#This Row],[FECHA]])&amp;"-"&amp;MONTH(Datos_Consumo[[#This Row],[FECHA]])</f>
        <v>2018-11</v>
      </c>
    </row>
    <row r="12289" spans="1:4" x14ac:dyDescent="0.25">
      <c r="A12289" t="s">
        <v>4175</v>
      </c>
      <c r="B12289">
        <v>4</v>
      </c>
      <c r="C12289" s="54">
        <v>43435</v>
      </c>
      <c r="D12289" s="3" t="str">
        <f>YEAR(Datos_Consumo[[#This Row],[FECHA]])&amp;"-"&amp;MONTH(Datos_Consumo[[#This Row],[FECHA]])</f>
        <v>2018-12</v>
      </c>
    </row>
    <row r="12290" spans="1:4" x14ac:dyDescent="0.25">
      <c r="A12290" t="s">
        <v>1517</v>
      </c>
      <c r="B12290">
        <v>15</v>
      </c>
      <c r="C12290" s="54">
        <v>43313</v>
      </c>
      <c r="D12290" s="3" t="str">
        <f>YEAR(Datos_Consumo[[#This Row],[FECHA]])&amp;"-"&amp;MONTH(Datos_Consumo[[#This Row],[FECHA]])</f>
        <v>2018-8</v>
      </c>
    </row>
    <row r="12291" spans="1:4" x14ac:dyDescent="0.25">
      <c r="A12291" t="s">
        <v>1517</v>
      </c>
      <c r="B12291">
        <v>15</v>
      </c>
      <c r="C12291" s="54">
        <v>43344</v>
      </c>
      <c r="D12291" s="3" t="str">
        <f>YEAR(Datos_Consumo[[#This Row],[FECHA]])&amp;"-"&amp;MONTH(Datos_Consumo[[#This Row],[FECHA]])</f>
        <v>2018-9</v>
      </c>
    </row>
    <row r="12292" spans="1:4" x14ac:dyDescent="0.25">
      <c r="A12292" t="s">
        <v>1517</v>
      </c>
      <c r="B12292">
        <v>47</v>
      </c>
      <c r="C12292" s="54">
        <v>43374</v>
      </c>
      <c r="D12292" s="3" t="str">
        <f>YEAR(Datos_Consumo[[#This Row],[FECHA]])&amp;"-"&amp;MONTH(Datos_Consumo[[#This Row],[FECHA]])</f>
        <v>2018-10</v>
      </c>
    </row>
    <row r="12293" spans="1:4" x14ac:dyDescent="0.25">
      <c r="A12293" t="s">
        <v>1517</v>
      </c>
      <c r="B12293">
        <v>35</v>
      </c>
      <c r="C12293" s="54">
        <v>43405</v>
      </c>
      <c r="D12293" s="3" t="str">
        <f>YEAR(Datos_Consumo[[#This Row],[FECHA]])&amp;"-"&amp;MONTH(Datos_Consumo[[#This Row],[FECHA]])</f>
        <v>2018-11</v>
      </c>
    </row>
    <row r="12294" spans="1:4" x14ac:dyDescent="0.25">
      <c r="A12294" t="s">
        <v>1517</v>
      </c>
      <c r="B12294">
        <v>2</v>
      </c>
      <c r="C12294" s="54">
        <v>43435</v>
      </c>
      <c r="D12294" s="3" t="str">
        <f>YEAR(Datos_Consumo[[#This Row],[FECHA]])&amp;"-"&amp;MONTH(Datos_Consumo[[#This Row],[FECHA]])</f>
        <v>2018-12</v>
      </c>
    </row>
    <row r="12295" spans="1:4" x14ac:dyDescent="0.25">
      <c r="A12295" t="s">
        <v>1517</v>
      </c>
      <c r="B12295">
        <v>11</v>
      </c>
      <c r="C12295" s="54">
        <v>43466</v>
      </c>
      <c r="D12295" s="3" t="str">
        <f>YEAR(Datos_Consumo[[#This Row],[FECHA]])&amp;"-"&amp;MONTH(Datos_Consumo[[#This Row],[FECHA]])</f>
        <v>2019-1</v>
      </c>
    </row>
    <row r="12296" spans="1:4" x14ac:dyDescent="0.25">
      <c r="A12296" t="s">
        <v>1518</v>
      </c>
      <c r="B12296">
        <v>157</v>
      </c>
      <c r="C12296" s="54">
        <v>43313</v>
      </c>
      <c r="D12296" s="3" t="str">
        <f>YEAR(Datos_Consumo[[#This Row],[FECHA]])&amp;"-"&amp;MONTH(Datos_Consumo[[#This Row],[FECHA]])</f>
        <v>2018-8</v>
      </c>
    </row>
    <row r="12297" spans="1:4" x14ac:dyDescent="0.25">
      <c r="A12297" t="s">
        <v>1518</v>
      </c>
      <c r="B12297">
        <v>38</v>
      </c>
      <c r="C12297" s="54">
        <v>43344</v>
      </c>
      <c r="D12297" s="3" t="str">
        <f>YEAR(Datos_Consumo[[#This Row],[FECHA]])&amp;"-"&amp;MONTH(Datos_Consumo[[#This Row],[FECHA]])</f>
        <v>2018-9</v>
      </c>
    </row>
    <row r="12298" spans="1:4" x14ac:dyDescent="0.25">
      <c r="A12298" t="s">
        <v>1518</v>
      </c>
      <c r="B12298">
        <v>57</v>
      </c>
      <c r="C12298" s="54">
        <v>43374</v>
      </c>
      <c r="D12298" s="3" t="str">
        <f>YEAR(Datos_Consumo[[#This Row],[FECHA]])&amp;"-"&amp;MONTH(Datos_Consumo[[#This Row],[FECHA]])</f>
        <v>2018-10</v>
      </c>
    </row>
    <row r="12299" spans="1:4" x14ac:dyDescent="0.25">
      <c r="A12299" t="s">
        <v>1518</v>
      </c>
      <c r="B12299">
        <v>89</v>
      </c>
      <c r="C12299" s="54">
        <v>43405</v>
      </c>
      <c r="D12299" s="3" t="str">
        <f>YEAR(Datos_Consumo[[#This Row],[FECHA]])&amp;"-"&amp;MONTH(Datos_Consumo[[#This Row],[FECHA]])</f>
        <v>2018-11</v>
      </c>
    </row>
    <row r="12300" spans="1:4" x14ac:dyDescent="0.25">
      <c r="A12300" t="s">
        <v>1518</v>
      </c>
      <c r="B12300">
        <v>36</v>
      </c>
      <c r="C12300" s="54">
        <v>43435</v>
      </c>
      <c r="D12300" s="3" t="str">
        <f>YEAR(Datos_Consumo[[#This Row],[FECHA]])&amp;"-"&amp;MONTH(Datos_Consumo[[#This Row],[FECHA]])</f>
        <v>2018-12</v>
      </c>
    </row>
    <row r="12301" spans="1:4" x14ac:dyDescent="0.25">
      <c r="A12301" t="s">
        <v>1518</v>
      </c>
      <c r="B12301">
        <v>46</v>
      </c>
      <c r="C12301" s="54">
        <v>43466</v>
      </c>
      <c r="D12301" s="3" t="str">
        <f>YEAR(Datos_Consumo[[#This Row],[FECHA]])&amp;"-"&amp;MONTH(Datos_Consumo[[#This Row],[FECHA]])</f>
        <v>2019-1</v>
      </c>
    </row>
    <row r="12302" spans="1:4" x14ac:dyDescent="0.25">
      <c r="A12302" t="s">
        <v>4176</v>
      </c>
      <c r="B12302">
        <v>55</v>
      </c>
      <c r="C12302" s="54">
        <v>43313</v>
      </c>
      <c r="D12302" s="3" t="str">
        <f>YEAR(Datos_Consumo[[#This Row],[FECHA]])&amp;"-"&amp;MONTH(Datos_Consumo[[#This Row],[FECHA]])</f>
        <v>2018-8</v>
      </c>
    </row>
    <row r="12303" spans="1:4" x14ac:dyDescent="0.25">
      <c r="A12303" t="s">
        <v>4176</v>
      </c>
      <c r="B12303">
        <v>40</v>
      </c>
      <c r="C12303" s="54">
        <v>43344</v>
      </c>
      <c r="D12303" s="3" t="str">
        <f>YEAR(Datos_Consumo[[#This Row],[FECHA]])&amp;"-"&amp;MONTH(Datos_Consumo[[#This Row],[FECHA]])</f>
        <v>2018-9</v>
      </c>
    </row>
    <row r="12304" spans="1:4" x14ac:dyDescent="0.25">
      <c r="A12304" t="s">
        <v>4176</v>
      </c>
      <c r="B12304">
        <v>25</v>
      </c>
      <c r="C12304" s="54">
        <v>43374</v>
      </c>
      <c r="D12304" s="3" t="str">
        <f>YEAR(Datos_Consumo[[#This Row],[FECHA]])&amp;"-"&amp;MONTH(Datos_Consumo[[#This Row],[FECHA]])</f>
        <v>2018-10</v>
      </c>
    </row>
    <row r="12305" spans="1:4" x14ac:dyDescent="0.25">
      <c r="A12305" t="s">
        <v>4176</v>
      </c>
      <c r="B12305">
        <v>29</v>
      </c>
      <c r="C12305" s="54">
        <v>43405</v>
      </c>
      <c r="D12305" s="3" t="str">
        <f>YEAR(Datos_Consumo[[#This Row],[FECHA]])&amp;"-"&amp;MONTH(Datos_Consumo[[#This Row],[FECHA]])</f>
        <v>2018-11</v>
      </c>
    </row>
    <row r="12306" spans="1:4" x14ac:dyDescent="0.25">
      <c r="A12306" t="s">
        <v>4176</v>
      </c>
      <c r="B12306">
        <v>15</v>
      </c>
      <c r="C12306" s="54">
        <v>43435</v>
      </c>
      <c r="D12306" s="3" t="str">
        <f>YEAR(Datos_Consumo[[#This Row],[FECHA]])&amp;"-"&amp;MONTH(Datos_Consumo[[#This Row],[FECHA]])</f>
        <v>2018-12</v>
      </c>
    </row>
    <row r="12307" spans="1:4" x14ac:dyDescent="0.25">
      <c r="A12307" t="s">
        <v>4176</v>
      </c>
      <c r="B12307">
        <v>14</v>
      </c>
      <c r="C12307" s="54">
        <v>43466</v>
      </c>
      <c r="D12307" s="3" t="str">
        <f>YEAR(Datos_Consumo[[#This Row],[FECHA]])&amp;"-"&amp;MONTH(Datos_Consumo[[#This Row],[FECHA]])</f>
        <v>2019-1</v>
      </c>
    </row>
    <row r="12308" spans="1:4" x14ac:dyDescent="0.25">
      <c r="A12308" t="s">
        <v>4177</v>
      </c>
      <c r="B12308">
        <v>42</v>
      </c>
      <c r="C12308" s="54">
        <v>43313</v>
      </c>
      <c r="D12308" s="3" t="str">
        <f>YEAR(Datos_Consumo[[#This Row],[FECHA]])&amp;"-"&amp;MONTH(Datos_Consumo[[#This Row],[FECHA]])</f>
        <v>2018-8</v>
      </c>
    </row>
    <row r="12309" spans="1:4" x14ac:dyDescent="0.25">
      <c r="A12309" t="s">
        <v>4177</v>
      </c>
      <c r="B12309">
        <v>34</v>
      </c>
      <c r="C12309" s="54">
        <v>43344</v>
      </c>
      <c r="D12309" s="3" t="str">
        <f>YEAR(Datos_Consumo[[#This Row],[FECHA]])&amp;"-"&amp;MONTH(Datos_Consumo[[#This Row],[FECHA]])</f>
        <v>2018-9</v>
      </c>
    </row>
    <row r="12310" spans="1:4" x14ac:dyDescent="0.25">
      <c r="A12310" t="s">
        <v>4177</v>
      </c>
      <c r="B12310">
        <v>42</v>
      </c>
      <c r="C12310" s="54">
        <v>43374</v>
      </c>
      <c r="D12310" s="3" t="str">
        <f>YEAR(Datos_Consumo[[#This Row],[FECHA]])&amp;"-"&amp;MONTH(Datos_Consumo[[#This Row],[FECHA]])</f>
        <v>2018-10</v>
      </c>
    </row>
    <row r="12311" spans="1:4" x14ac:dyDescent="0.25">
      <c r="A12311" t="s">
        <v>4177</v>
      </c>
      <c r="B12311">
        <v>20</v>
      </c>
      <c r="C12311" s="54">
        <v>43405</v>
      </c>
      <c r="D12311" s="3" t="str">
        <f>YEAR(Datos_Consumo[[#This Row],[FECHA]])&amp;"-"&amp;MONTH(Datos_Consumo[[#This Row],[FECHA]])</f>
        <v>2018-11</v>
      </c>
    </row>
    <row r="12312" spans="1:4" x14ac:dyDescent="0.25">
      <c r="A12312" t="s">
        <v>4177</v>
      </c>
      <c r="B12312">
        <v>15</v>
      </c>
      <c r="C12312" s="54">
        <v>43435</v>
      </c>
      <c r="D12312" s="3" t="str">
        <f>YEAR(Datos_Consumo[[#This Row],[FECHA]])&amp;"-"&amp;MONTH(Datos_Consumo[[#This Row],[FECHA]])</f>
        <v>2018-12</v>
      </c>
    </row>
    <row r="12313" spans="1:4" x14ac:dyDescent="0.25">
      <c r="A12313" t="s">
        <v>4177</v>
      </c>
      <c r="B12313">
        <v>12</v>
      </c>
      <c r="C12313" s="54">
        <v>43466</v>
      </c>
      <c r="D12313" s="3" t="str">
        <f>YEAR(Datos_Consumo[[#This Row],[FECHA]])&amp;"-"&amp;MONTH(Datos_Consumo[[#This Row],[FECHA]])</f>
        <v>2019-1</v>
      </c>
    </row>
    <row r="12314" spans="1:4" x14ac:dyDescent="0.25">
      <c r="A12314" t="s">
        <v>1519</v>
      </c>
      <c r="B12314">
        <v>16</v>
      </c>
      <c r="C12314" s="54">
        <v>43313</v>
      </c>
      <c r="D12314" s="3" t="str">
        <f>YEAR(Datos_Consumo[[#This Row],[FECHA]])&amp;"-"&amp;MONTH(Datos_Consumo[[#This Row],[FECHA]])</f>
        <v>2018-8</v>
      </c>
    </row>
    <row r="12315" spans="1:4" x14ac:dyDescent="0.25">
      <c r="A12315" t="s">
        <v>1519</v>
      </c>
      <c r="B12315">
        <v>23</v>
      </c>
      <c r="C12315" s="54">
        <v>43344</v>
      </c>
      <c r="D12315" s="3" t="str">
        <f>YEAR(Datos_Consumo[[#This Row],[FECHA]])&amp;"-"&amp;MONTH(Datos_Consumo[[#This Row],[FECHA]])</f>
        <v>2018-9</v>
      </c>
    </row>
    <row r="12316" spans="1:4" x14ac:dyDescent="0.25">
      <c r="A12316" t="s">
        <v>1519</v>
      </c>
      <c r="B12316">
        <v>9</v>
      </c>
      <c r="C12316" s="54">
        <v>43374</v>
      </c>
      <c r="D12316" s="3" t="str">
        <f>YEAR(Datos_Consumo[[#This Row],[FECHA]])&amp;"-"&amp;MONTH(Datos_Consumo[[#This Row],[FECHA]])</f>
        <v>2018-10</v>
      </c>
    </row>
    <row r="12317" spans="1:4" x14ac:dyDescent="0.25">
      <c r="A12317" t="s">
        <v>1519</v>
      </c>
      <c r="B12317">
        <v>4</v>
      </c>
      <c r="C12317" s="54">
        <v>43405</v>
      </c>
      <c r="D12317" s="3" t="str">
        <f>YEAR(Datos_Consumo[[#This Row],[FECHA]])&amp;"-"&amp;MONTH(Datos_Consumo[[#This Row],[FECHA]])</f>
        <v>2018-11</v>
      </c>
    </row>
    <row r="12318" spans="1:4" x14ac:dyDescent="0.25">
      <c r="A12318" t="s">
        <v>1520</v>
      </c>
      <c r="B12318">
        <v>97</v>
      </c>
      <c r="C12318" s="54">
        <v>43313</v>
      </c>
      <c r="D12318" s="3" t="str">
        <f>YEAR(Datos_Consumo[[#This Row],[FECHA]])&amp;"-"&amp;MONTH(Datos_Consumo[[#This Row],[FECHA]])</f>
        <v>2018-8</v>
      </c>
    </row>
    <row r="12319" spans="1:4" x14ac:dyDescent="0.25">
      <c r="A12319" t="s">
        <v>1520</v>
      </c>
      <c r="B12319">
        <v>109</v>
      </c>
      <c r="C12319" s="54">
        <v>43344</v>
      </c>
      <c r="D12319" s="3" t="str">
        <f>YEAR(Datos_Consumo[[#This Row],[FECHA]])&amp;"-"&amp;MONTH(Datos_Consumo[[#This Row],[FECHA]])</f>
        <v>2018-9</v>
      </c>
    </row>
    <row r="12320" spans="1:4" x14ac:dyDescent="0.25">
      <c r="A12320" t="s">
        <v>1520</v>
      </c>
      <c r="B12320">
        <v>62</v>
      </c>
      <c r="C12320" s="54">
        <v>43374</v>
      </c>
      <c r="D12320" s="3" t="str">
        <f>YEAR(Datos_Consumo[[#This Row],[FECHA]])&amp;"-"&amp;MONTH(Datos_Consumo[[#This Row],[FECHA]])</f>
        <v>2018-10</v>
      </c>
    </row>
    <row r="12321" spans="1:4" x14ac:dyDescent="0.25">
      <c r="A12321" t="s">
        <v>1520</v>
      </c>
      <c r="B12321">
        <v>48</v>
      </c>
      <c r="C12321" s="54">
        <v>43405</v>
      </c>
      <c r="D12321" s="3" t="str">
        <f>YEAR(Datos_Consumo[[#This Row],[FECHA]])&amp;"-"&amp;MONTH(Datos_Consumo[[#This Row],[FECHA]])</f>
        <v>2018-11</v>
      </c>
    </row>
    <row r="12322" spans="1:4" x14ac:dyDescent="0.25">
      <c r="A12322" t="s">
        <v>1520</v>
      </c>
      <c r="B12322">
        <v>36</v>
      </c>
      <c r="C12322" s="54">
        <v>43435</v>
      </c>
      <c r="D12322" s="3" t="str">
        <f>YEAR(Datos_Consumo[[#This Row],[FECHA]])&amp;"-"&amp;MONTH(Datos_Consumo[[#This Row],[FECHA]])</f>
        <v>2018-12</v>
      </c>
    </row>
    <row r="12323" spans="1:4" x14ac:dyDescent="0.25">
      <c r="A12323" t="s">
        <v>1520</v>
      </c>
      <c r="B12323">
        <v>9</v>
      </c>
      <c r="C12323" s="54">
        <v>43466</v>
      </c>
      <c r="D12323" s="3" t="str">
        <f>YEAR(Datos_Consumo[[#This Row],[FECHA]])&amp;"-"&amp;MONTH(Datos_Consumo[[#This Row],[FECHA]])</f>
        <v>2019-1</v>
      </c>
    </row>
    <row r="12324" spans="1:4" x14ac:dyDescent="0.25">
      <c r="A12324" t="s">
        <v>1521</v>
      </c>
      <c r="B12324">
        <v>10</v>
      </c>
      <c r="C12324" s="54">
        <v>43313</v>
      </c>
      <c r="D12324" s="3" t="str">
        <f>YEAR(Datos_Consumo[[#This Row],[FECHA]])&amp;"-"&amp;MONTH(Datos_Consumo[[#This Row],[FECHA]])</f>
        <v>2018-8</v>
      </c>
    </row>
    <row r="12325" spans="1:4" x14ac:dyDescent="0.25">
      <c r="A12325" t="s">
        <v>1521</v>
      </c>
      <c r="B12325">
        <v>20</v>
      </c>
      <c r="C12325" s="54">
        <v>43344</v>
      </c>
      <c r="D12325" s="3" t="str">
        <f>YEAR(Datos_Consumo[[#This Row],[FECHA]])&amp;"-"&amp;MONTH(Datos_Consumo[[#This Row],[FECHA]])</f>
        <v>2018-9</v>
      </c>
    </row>
    <row r="12326" spans="1:4" x14ac:dyDescent="0.25">
      <c r="A12326" t="s">
        <v>1521</v>
      </c>
      <c r="B12326">
        <v>13</v>
      </c>
      <c r="C12326" s="54">
        <v>43374</v>
      </c>
      <c r="D12326" s="3" t="str">
        <f>YEAR(Datos_Consumo[[#This Row],[FECHA]])&amp;"-"&amp;MONTH(Datos_Consumo[[#This Row],[FECHA]])</f>
        <v>2018-10</v>
      </c>
    </row>
    <row r="12327" spans="1:4" x14ac:dyDescent="0.25">
      <c r="A12327" t="s">
        <v>1521</v>
      </c>
      <c r="B12327">
        <v>33</v>
      </c>
      <c r="C12327" s="54">
        <v>43405</v>
      </c>
      <c r="D12327" s="3" t="str">
        <f>YEAR(Datos_Consumo[[#This Row],[FECHA]])&amp;"-"&amp;MONTH(Datos_Consumo[[#This Row],[FECHA]])</f>
        <v>2018-11</v>
      </c>
    </row>
    <row r="12328" spans="1:4" x14ac:dyDescent="0.25">
      <c r="A12328" t="s">
        <v>1521</v>
      </c>
      <c r="B12328">
        <v>3</v>
      </c>
      <c r="C12328" s="54">
        <v>43435</v>
      </c>
      <c r="D12328" s="3" t="str">
        <f>YEAR(Datos_Consumo[[#This Row],[FECHA]])&amp;"-"&amp;MONTH(Datos_Consumo[[#This Row],[FECHA]])</f>
        <v>2018-12</v>
      </c>
    </row>
    <row r="12329" spans="1:4" x14ac:dyDescent="0.25">
      <c r="A12329" t="s">
        <v>1522</v>
      </c>
      <c r="B12329">
        <v>5</v>
      </c>
      <c r="C12329" s="54">
        <v>43313</v>
      </c>
      <c r="D12329" s="3" t="str">
        <f>YEAR(Datos_Consumo[[#This Row],[FECHA]])&amp;"-"&amp;MONTH(Datos_Consumo[[#This Row],[FECHA]])</f>
        <v>2018-8</v>
      </c>
    </row>
    <row r="12330" spans="1:4" x14ac:dyDescent="0.25">
      <c r="A12330" t="s">
        <v>1522</v>
      </c>
      <c r="B12330">
        <v>9</v>
      </c>
      <c r="C12330" s="54">
        <v>43344</v>
      </c>
      <c r="D12330" s="3" t="str">
        <f>YEAR(Datos_Consumo[[#This Row],[FECHA]])&amp;"-"&amp;MONTH(Datos_Consumo[[#This Row],[FECHA]])</f>
        <v>2018-9</v>
      </c>
    </row>
    <row r="12331" spans="1:4" x14ac:dyDescent="0.25">
      <c r="A12331" t="s">
        <v>1522</v>
      </c>
      <c r="B12331">
        <v>13</v>
      </c>
      <c r="C12331" s="54">
        <v>43374</v>
      </c>
      <c r="D12331" s="3" t="str">
        <f>YEAR(Datos_Consumo[[#This Row],[FECHA]])&amp;"-"&amp;MONTH(Datos_Consumo[[#This Row],[FECHA]])</f>
        <v>2018-10</v>
      </c>
    </row>
    <row r="12332" spans="1:4" x14ac:dyDescent="0.25">
      <c r="A12332" t="s">
        <v>1522</v>
      </c>
      <c r="B12332">
        <v>16</v>
      </c>
      <c r="C12332" s="54">
        <v>43405</v>
      </c>
      <c r="D12332" s="3" t="str">
        <f>YEAR(Datos_Consumo[[#This Row],[FECHA]])&amp;"-"&amp;MONTH(Datos_Consumo[[#This Row],[FECHA]])</f>
        <v>2018-11</v>
      </c>
    </row>
    <row r="12333" spans="1:4" x14ac:dyDescent="0.25">
      <c r="A12333" t="s">
        <v>1522</v>
      </c>
      <c r="B12333">
        <v>6</v>
      </c>
      <c r="C12333" s="54">
        <v>43435</v>
      </c>
      <c r="D12333" s="3" t="str">
        <f>YEAR(Datos_Consumo[[#This Row],[FECHA]])&amp;"-"&amp;MONTH(Datos_Consumo[[#This Row],[FECHA]])</f>
        <v>2018-12</v>
      </c>
    </row>
    <row r="12334" spans="1:4" x14ac:dyDescent="0.25">
      <c r="A12334" t="s">
        <v>1522</v>
      </c>
      <c r="B12334">
        <v>2</v>
      </c>
      <c r="C12334" s="54">
        <v>43466</v>
      </c>
      <c r="D12334" s="3" t="str">
        <f>YEAR(Datos_Consumo[[#This Row],[FECHA]])&amp;"-"&amp;MONTH(Datos_Consumo[[#This Row],[FECHA]])</f>
        <v>2019-1</v>
      </c>
    </row>
    <row r="12335" spans="1:4" x14ac:dyDescent="0.25">
      <c r="A12335" t="s">
        <v>1523</v>
      </c>
      <c r="B12335">
        <v>234</v>
      </c>
      <c r="C12335" s="54">
        <v>43313</v>
      </c>
      <c r="D12335" s="3" t="str">
        <f>YEAR(Datos_Consumo[[#This Row],[FECHA]])&amp;"-"&amp;MONTH(Datos_Consumo[[#This Row],[FECHA]])</f>
        <v>2018-8</v>
      </c>
    </row>
    <row r="12336" spans="1:4" x14ac:dyDescent="0.25">
      <c r="A12336" t="s">
        <v>1523</v>
      </c>
      <c r="B12336">
        <v>139</v>
      </c>
      <c r="C12336" s="54">
        <v>43344</v>
      </c>
      <c r="D12336" s="3" t="str">
        <f>YEAR(Datos_Consumo[[#This Row],[FECHA]])&amp;"-"&amp;MONTH(Datos_Consumo[[#This Row],[FECHA]])</f>
        <v>2018-9</v>
      </c>
    </row>
    <row r="12337" spans="1:4" x14ac:dyDescent="0.25">
      <c r="A12337" t="s">
        <v>1523</v>
      </c>
      <c r="B12337">
        <v>185</v>
      </c>
      <c r="C12337" s="54">
        <v>43374</v>
      </c>
      <c r="D12337" s="3" t="str">
        <f>YEAR(Datos_Consumo[[#This Row],[FECHA]])&amp;"-"&amp;MONTH(Datos_Consumo[[#This Row],[FECHA]])</f>
        <v>2018-10</v>
      </c>
    </row>
    <row r="12338" spans="1:4" x14ac:dyDescent="0.25">
      <c r="A12338" t="s">
        <v>1523</v>
      </c>
      <c r="B12338">
        <v>160</v>
      </c>
      <c r="C12338" s="54">
        <v>43405</v>
      </c>
      <c r="D12338" s="3" t="str">
        <f>YEAR(Datos_Consumo[[#This Row],[FECHA]])&amp;"-"&amp;MONTH(Datos_Consumo[[#This Row],[FECHA]])</f>
        <v>2018-11</v>
      </c>
    </row>
    <row r="12339" spans="1:4" x14ac:dyDescent="0.25">
      <c r="A12339" t="s">
        <v>1523</v>
      </c>
      <c r="B12339">
        <v>175</v>
      </c>
      <c r="C12339" s="54">
        <v>43435</v>
      </c>
      <c r="D12339" s="3" t="str">
        <f>YEAR(Datos_Consumo[[#This Row],[FECHA]])&amp;"-"&amp;MONTH(Datos_Consumo[[#This Row],[FECHA]])</f>
        <v>2018-12</v>
      </c>
    </row>
    <row r="12340" spans="1:4" x14ac:dyDescent="0.25">
      <c r="A12340" t="s">
        <v>1523</v>
      </c>
      <c r="B12340">
        <v>59</v>
      </c>
      <c r="C12340" s="54">
        <v>43466</v>
      </c>
      <c r="D12340" s="3" t="str">
        <f>YEAR(Datos_Consumo[[#This Row],[FECHA]])&amp;"-"&amp;MONTH(Datos_Consumo[[#This Row],[FECHA]])</f>
        <v>2019-1</v>
      </c>
    </row>
    <row r="12341" spans="1:4" x14ac:dyDescent="0.25">
      <c r="A12341" t="s">
        <v>4178</v>
      </c>
      <c r="B12341">
        <v>45</v>
      </c>
      <c r="C12341" s="54">
        <v>43344</v>
      </c>
      <c r="D12341" s="3" t="str">
        <f>YEAR(Datos_Consumo[[#This Row],[FECHA]])&amp;"-"&amp;MONTH(Datos_Consumo[[#This Row],[FECHA]])</f>
        <v>2018-9</v>
      </c>
    </row>
    <row r="12342" spans="1:4" x14ac:dyDescent="0.25">
      <c r="A12342" t="s">
        <v>4178</v>
      </c>
      <c r="B12342">
        <v>39</v>
      </c>
      <c r="C12342" s="54">
        <v>43374</v>
      </c>
      <c r="D12342" s="3" t="str">
        <f>YEAR(Datos_Consumo[[#This Row],[FECHA]])&amp;"-"&amp;MONTH(Datos_Consumo[[#This Row],[FECHA]])</f>
        <v>2018-10</v>
      </c>
    </row>
    <row r="12343" spans="1:4" x14ac:dyDescent="0.25">
      <c r="A12343" t="s">
        <v>4178</v>
      </c>
      <c r="B12343">
        <v>27</v>
      </c>
      <c r="C12343" s="54">
        <v>43405</v>
      </c>
      <c r="D12343" s="3" t="str">
        <f>YEAR(Datos_Consumo[[#This Row],[FECHA]])&amp;"-"&amp;MONTH(Datos_Consumo[[#This Row],[FECHA]])</f>
        <v>2018-11</v>
      </c>
    </row>
    <row r="12344" spans="1:4" x14ac:dyDescent="0.25">
      <c r="A12344" t="s">
        <v>4178</v>
      </c>
      <c r="B12344">
        <v>22</v>
      </c>
      <c r="C12344" s="54">
        <v>43435</v>
      </c>
      <c r="D12344" s="3" t="str">
        <f>YEAR(Datos_Consumo[[#This Row],[FECHA]])&amp;"-"&amp;MONTH(Datos_Consumo[[#This Row],[FECHA]])</f>
        <v>2018-12</v>
      </c>
    </row>
    <row r="12345" spans="1:4" x14ac:dyDescent="0.25">
      <c r="A12345" t="s">
        <v>4178</v>
      </c>
      <c r="B12345">
        <v>2</v>
      </c>
      <c r="C12345" s="54">
        <v>43466</v>
      </c>
      <c r="D12345" s="3" t="str">
        <f>YEAR(Datos_Consumo[[#This Row],[FECHA]])&amp;"-"&amp;MONTH(Datos_Consumo[[#This Row],[FECHA]])</f>
        <v>2019-1</v>
      </c>
    </row>
    <row r="12346" spans="1:4" x14ac:dyDescent="0.25">
      <c r="A12346" t="s">
        <v>4179</v>
      </c>
      <c r="B12346">
        <v>160</v>
      </c>
      <c r="C12346" s="54">
        <v>43313</v>
      </c>
      <c r="D12346" s="3" t="str">
        <f>YEAR(Datos_Consumo[[#This Row],[FECHA]])&amp;"-"&amp;MONTH(Datos_Consumo[[#This Row],[FECHA]])</f>
        <v>2018-8</v>
      </c>
    </row>
    <row r="12347" spans="1:4" x14ac:dyDescent="0.25">
      <c r="A12347" t="s">
        <v>4179</v>
      </c>
      <c r="B12347">
        <v>245</v>
      </c>
      <c r="C12347" s="54">
        <v>43344</v>
      </c>
      <c r="D12347" s="3" t="str">
        <f>YEAR(Datos_Consumo[[#This Row],[FECHA]])&amp;"-"&amp;MONTH(Datos_Consumo[[#This Row],[FECHA]])</f>
        <v>2018-9</v>
      </c>
    </row>
    <row r="12348" spans="1:4" x14ac:dyDescent="0.25">
      <c r="A12348" t="s">
        <v>4179</v>
      </c>
      <c r="B12348">
        <v>139</v>
      </c>
      <c r="C12348" s="54">
        <v>43374</v>
      </c>
      <c r="D12348" s="3" t="str">
        <f>YEAR(Datos_Consumo[[#This Row],[FECHA]])&amp;"-"&amp;MONTH(Datos_Consumo[[#This Row],[FECHA]])</f>
        <v>2018-10</v>
      </c>
    </row>
    <row r="12349" spans="1:4" x14ac:dyDescent="0.25">
      <c r="A12349" t="s">
        <v>4179</v>
      </c>
      <c r="B12349">
        <v>114</v>
      </c>
      <c r="C12349" s="54">
        <v>43405</v>
      </c>
      <c r="D12349" s="3" t="str">
        <f>YEAR(Datos_Consumo[[#This Row],[FECHA]])&amp;"-"&amp;MONTH(Datos_Consumo[[#This Row],[FECHA]])</f>
        <v>2018-11</v>
      </c>
    </row>
    <row r="12350" spans="1:4" x14ac:dyDescent="0.25">
      <c r="A12350" t="s">
        <v>4179</v>
      </c>
      <c r="B12350">
        <v>80</v>
      </c>
      <c r="C12350" s="54">
        <v>43435</v>
      </c>
      <c r="D12350" s="3" t="str">
        <f>YEAR(Datos_Consumo[[#This Row],[FECHA]])&amp;"-"&amp;MONTH(Datos_Consumo[[#This Row],[FECHA]])</f>
        <v>2018-12</v>
      </c>
    </row>
    <row r="12351" spans="1:4" x14ac:dyDescent="0.25">
      <c r="A12351" t="s">
        <v>4179</v>
      </c>
      <c r="B12351">
        <v>138</v>
      </c>
      <c r="C12351" s="54">
        <v>43466</v>
      </c>
      <c r="D12351" s="3" t="str">
        <f>YEAR(Datos_Consumo[[#This Row],[FECHA]])&amp;"-"&amp;MONTH(Datos_Consumo[[#This Row],[FECHA]])</f>
        <v>2019-1</v>
      </c>
    </row>
    <row r="12352" spans="1:4" x14ac:dyDescent="0.25">
      <c r="A12352" t="s">
        <v>1524</v>
      </c>
      <c r="B12352">
        <v>16</v>
      </c>
      <c r="C12352" s="54">
        <v>43313</v>
      </c>
      <c r="D12352" s="3" t="str">
        <f>YEAR(Datos_Consumo[[#This Row],[FECHA]])&amp;"-"&amp;MONTH(Datos_Consumo[[#This Row],[FECHA]])</f>
        <v>2018-8</v>
      </c>
    </row>
    <row r="12353" spans="1:4" x14ac:dyDescent="0.25">
      <c r="A12353" t="s">
        <v>1524</v>
      </c>
      <c r="B12353">
        <v>9</v>
      </c>
      <c r="C12353" s="54">
        <v>43344</v>
      </c>
      <c r="D12353" s="3" t="str">
        <f>YEAR(Datos_Consumo[[#This Row],[FECHA]])&amp;"-"&amp;MONTH(Datos_Consumo[[#This Row],[FECHA]])</f>
        <v>2018-9</v>
      </c>
    </row>
    <row r="12354" spans="1:4" x14ac:dyDescent="0.25">
      <c r="A12354" t="s">
        <v>1524</v>
      </c>
      <c r="B12354">
        <v>9</v>
      </c>
      <c r="C12354" s="54">
        <v>43374</v>
      </c>
      <c r="D12354" s="3" t="str">
        <f>YEAR(Datos_Consumo[[#This Row],[FECHA]])&amp;"-"&amp;MONTH(Datos_Consumo[[#This Row],[FECHA]])</f>
        <v>2018-10</v>
      </c>
    </row>
    <row r="12355" spans="1:4" x14ac:dyDescent="0.25">
      <c r="A12355" t="s">
        <v>1524</v>
      </c>
      <c r="B12355">
        <v>33</v>
      </c>
      <c r="C12355" s="54">
        <v>43405</v>
      </c>
      <c r="D12355" s="3" t="str">
        <f>YEAR(Datos_Consumo[[#This Row],[FECHA]])&amp;"-"&amp;MONTH(Datos_Consumo[[#This Row],[FECHA]])</f>
        <v>2018-11</v>
      </c>
    </row>
    <row r="12356" spans="1:4" x14ac:dyDescent="0.25">
      <c r="A12356" t="s">
        <v>1524</v>
      </c>
      <c r="B12356">
        <v>14</v>
      </c>
      <c r="C12356" s="54">
        <v>43435</v>
      </c>
      <c r="D12356" s="3" t="str">
        <f>YEAR(Datos_Consumo[[#This Row],[FECHA]])&amp;"-"&amp;MONTH(Datos_Consumo[[#This Row],[FECHA]])</f>
        <v>2018-12</v>
      </c>
    </row>
    <row r="12357" spans="1:4" x14ac:dyDescent="0.25">
      <c r="A12357" t="s">
        <v>1524</v>
      </c>
      <c r="B12357">
        <v>6</v>
      </c>
      <c r="C12357" s="54">
        <v>43466</v>
      </c>
      <c r="D12357" s="3" t="str">
        <f>YEAR(Datos_Consumo[[#This Row],[FECHA]])&amp;"-"&amp;MONTH(Datos_Consumo[[#This Row],[FECHA]])</f>
        <v>2019-1</v>
      </c>
    </row>
    <row r="12358" spans="1:4" x14ac:dyDescent="0.25">
      <c r="A12358" t="s">
        <v>1525</v>
      </c>
      <c r="B12358">
        <v>73</v>
      </c>
      <c r="C12358" s="54">
        <v>43313</v>
      </c>
      <c r="D12358" s="3" t="str">
        <f>YEAR(Datos_Consumo[[#This Row],[FECHA]])&amp;"-"&amp;MONTH(Datos_Consumo[[#This Row],[FECHA]])</f>
        <v>2018-8</v>
      </c>
    </row>
    <row r="12359" spans="1:4" x14ac:dyDescent="0.25">
      <c r="A12359" t="s">
        <v>1525</v>
      </c>
      <c r="B12359">
        <v>85</v>
      </c>
      <c r="C12359" s="54">
        <v>43344</v>
      </c>
      <c r="D12359" s="3" t="str">
        <f>YEAR(Datos_Consumo[[#This Row],[FECHA]])&amp;"-"&amp;MONTH(Datos_Consumo[[#This Row],[FECHA]])</f>
        <v>2018-9</v>
      </c>
    </row>
    <row r="12360" spans="1:4" x14ac:dyDescent="0.25">
      <c r="A12360" t="s">
        <v>1525</v>
      </c>
      <c r="B12360">
        <v>66</v>
      </c>
      <c r="C12360" s="54">
        <v>43374</v>
      </c>
      <c r="D12360" s="3" t="str">
        <f>YEAR(Datos_Consumo[[#This Row],[FECHA]])&amp;"-"&amp;MONTH(Datos_Consumo[[#This Row],[FECHA]])</f>
        <v>2018-10</v>
      </c>
    </row>
    <row r="12361" spans="1:4" x14ac:dyDescent="0.25">
      <c r="A12361" t="s">
        <v>1525</v>
      </c>
      <c r="B12361">
        <v>47</v>
      </c>
      <c r="C12361" s="54">
        <v>43405</v>
      </c>
      <c r="D12361" s="3" t="str">
        <f>YEAR(Datos_Consumo[[#This Row],[FECHA]])&amp;"-"&amp;MONTH(Datos_Consumo[[#This Row],[FECHA]])</f>
        <v>2018-11</v>
      </c>
    </row>
    <row r="12362" spans="1:4" x14ac:dyDescent="0.25">
      <c r="A12362" t="s">
        <v>1525</v>
      </c>
      <c r="B12362">
        <v>58</v>
      </c>
      <c r="C12362" s="54">
        <v>43435</v>
      </c>
      <c r="D12362" s="3" t="str">
        <f>YEAR(Datos_Consumo[[#This Row],[FECHA]])&amp;"-"&amp;MONTH(Datos_Consumo[[#This Row],[FECHA]])</f>
        <v>2018-12</v>
      </c>
    </row>
    <row r="12363" spans="1:4" x14ac:dyDescent="0.25">
      <c r="A12363" t="s">
        <v>1525</v>
      </c>
      <c r="B12363">
        <v>23</v>
      </c>
      <c r="C12363" s="54">
        <v>43466</v>
      </c>
      <c r="D12363" s="3" t="str">
        <f>YEAR(Datos_Consumo[[#This Row],[FECHA]])&amp;"-"&amp;MONTH(Datos_Consumo[[#This Row],[FECHA]])</f>
        <v>2019-1</v>
      </c>
    </row>
    <row r="12364" spans="1:4" x14ac:dyDescent="0.25">
      <c r="A12364" t="s">
        <v>1526</v>
      </c>
      <c r="B12364">
        <v>9</v>
      </c>
      <c r="C12364" s="54">
        <v>43313</v>
      </c>
      <c r="D12364" s="3" t="str">
        <f>YEAR(Datos_Consumo[[#This Row],[FECHA]])&amp;"-"&amp;MONTH(Datos_Consumo[[#This Row],[FECHA]])</f>
        <v>2018-8</v>
      </c>
    </row>
    <row r="12365" spans="1:4" x14ac:dyDescent="0.25">
      <c r="A12365" t="s">
        <v>1526</v>
      </c>
      <c r="B12365">
        <v>2</v>
      </c>
      <c r="C12365" s="54">
        <v>43374</v>
      </c>
      <c r="D12365" s="3" t="str">
        <f>YEAR(Datos_Consumo[[#This Row],[FECHA]])&amp;"-"&amp;MONTH(Datos_Consumo[[#This Row],[FECHA]])</f>
        <v>2018-10</v>
      </c>
    </row>
    <row r="12366" spans="1:4" x14ac:dyDescent="0.25">
      <c r="A12366" t="s">
        <v>1526</v>
      </c>
      <c r="B12366">
        <v>10</v>
      </c>
      <c r="C12366" s="54">
        <v>43405</v>
      </c>
      <c r="D12366" s="3" t="str">
        <f>YEAR(Datos_Consumo[[#This Row],[FECHA]])&amp;"-"&amp;MONTH(Datos_Consumo[[#This Row],[FECHA]])</f>
        <v>2018-11</v>
      </c>
    </row>
    <row r="12367" spans="1:4" x14ac:dyDescent="0.25">
      <c r="A12367" t="s">
        <v>1526</v>
      </c>
      <c r="B12367">
        <v>2</v>
      </c>
      <c r="C12367" s="54">
        <v>43466</v>
      </c>
      <c r="D12367" s="3" t="str">
        <f>YEAR(Datos_Consumo[[#This Row],[FECHA]])&amp;"-"&amp;MONTH(Datos_Consumo[[#This Row],[FECHA]])</f>
        <v>2019-1</v>
      </c>
    </row>
    <row r="12368" spans="1:4" x14ac:dyDescent="0.25">
      <c r="A12368" t="s">
        <v>4180</v>
      </c>
      <c r="B12368">
        <v>12</v>
      </c>
      <c r="C12368" s="54">
        <v>43344</v>
      </c>
      <c r="D12368" s="3" t="str">
        <f>YEAR(Datos_Consumo[[#This Row],[FECHA]])&amp;"-"&amp;MONTH(Datos_Consumo[[#This Row],[FECHA]])</f>
        <v>2018-9</v>
      </c>
    </row>
    <row r="12369" spans="1:4" x14ac:dyDescent="0.25">
      <c r="A12369" t="s">
        <v>4180</v>
      </c>
      <c r="B12369">
        <v>11</v>
      </c>
      <c r="C12369" s="54">
        <v>43374</v>
      </c>
      <c r="D12369" s="3" t="str">
        <f>YEAR(Datos_Consumo[[#This Row],[FECHA]])&amp;"-"&amp;MONTH(Datos_Consumo[[#This Row],[FECHA]])</f>
        <v>2018-10</v>
      </c>
    </row>
    <row r="12370" spans="1:4" x14ac:dyDescent="0.25">
      <c r="A12370" t="s">
        <v>4180</v>
      </c>
      <c r="B12370">
        <v>18</v>
      </c>
      <c r="C12370" s="54">
        <v>43405</v>
      </c>
      <c r="D12370" s="3" t="str">
        <f>YEAR(Datos_Consumo[[#This Row],[FECHA]])&amp;"-"&amp;MONTH(Datos_Consumo[[#This Row],[FECHA]])</f>
        <v>2018-11</v>
      </c>
    </row>
    <row r="12371" spans="1:4" x14ac:dyDescent="0.25">
      <c r="A12371" t="s">
        <v>4180</v>
      </c>
      <c r="B12371">
        <v>11</v>
      </c>
      <c r="C12371" s="54">
        <v>43435</v>
      </c>
      <c r="D12371" s="3" t="str">
        <f>YEAR(Datos_Consumo[[#This Row],[FECHA]])&amp;"-"&amp;MONTH(Datos_Consumo[[#This Row],[FECHA]])</f>
        <v>2018-12</v>
      </c>
    </row>
    <row r="12372" spans="1:4" x14ac:dyDescent="0.25">
      <c r="A12372" t="s">
        <v>4180</v>
      </c>
      <c r="B12372">
        <v>9</v>
      </c>
      <c r="C12372" s="54">
        <v>43466</v>
      </c>
      <c r="D12372" s="3" t="str">
        <f>YEAR(Datos_Consumo[[#This Row],[FECHA]])&amp;"-"&amp;MONTH(Datos_Consumo[[#This Row],[FECHA]])</f>
        <v>2019-1</v>
      </c>
    </row>
    <row r="12373" spans="1:4" x14ac:dyDescent="0.25">
      <c r="A12373" t="s">
        <v>1527</v>
      </c>
      <c r="B12373">
        <v>22</v>
      </c>
      <c r="C12373" s="54">
        <v>43313</v>
      </c>
      <c r="D12373" s="3" t="str">
        <f>YEAR(Datos_Consumo[[#This Row],[FECHA]])&amp;"-"&amp;MONTH(Datos_Consumo[[#This Row],[FECHA]])</f>
        <v>2018-8</v>
      </c>
    </row>
    <row r="12374" spans="1:4" x14ac:dyDescent="0.25">
      <c r="A12374" t="s">
        <v>1527</v>
      </c>
      <c r="B12374">
        <v>19</v>
      </c>
      <c r="C12374" s="54">
        <v>43344</v>
      </c>
      <c r="D12374" s="3" t="str">
        <f>YEAR(Datos_Consumo[[#This Row],[FECHA]])&amp;"-"&amp;MONTH(Datos_Consumo[[#This Row],[FECHA]])</f>
        <v>2018-9</v>
      </c>
    </row>
    <row r="12375" spans="1:4" x14ac:dyDescent="0.25">
      <c r="A12375" t="s">
        <v>1527</v>
      </c>
      <c r="B12375">
        <v>63</v>
      </c>
      <c r="C12375" s="54">
        <v>43374</v>
      </c>
      <c r="D12375" s="3" t="str">
        <f>YEAR(Datos_Consumo[[#This Row],[FECHA]])&amp;"-"&amp;MONTH(Datos_Consumo[[#This Row],[FECHA]])</f>
        <v>2018-10</v>
      </c>
    </row>
    <row r="12376" spans="1:4" x14ac:dyDescent="0.25">
      <c r="A12376" t="s">
        <v>1527</v>
      </c>
      <c r="B12376">
        <v>9</v>
      </c>
      <c r="C12376" s="54">
        <v>43405</v>
      </c>
      <c r="D12376" s="3" t="str">
        <f>YEAR(Datos_Consumo[[#This Row],[FECHA]])&amp;"-"&amp;MONTH(Datos_Consumo[[#This Row],[FECHA]])</f>
        <v>2018-11</v>
      </c>
    </row>
    <row r="12377" spans="1:4" x14ac:dyDescent="0.25">
      <c r="A12377" t="s">
        <v>1527</v>
      </c>
      <c r="B12377">
        <v>16</v>
      </c>
      <c r="C12377" s="54">
        <v>43435</v>
      </c>
      <c r="D12377" s="3" t="str">
        <f>YEAR(Datos_Consumo[[#This Row],[FECHA]])&amp;"-"&amp;MONTH(Datos_Consumo[[#This Row],[FECHA]])</f>
        <v>2018-12</v>
      </c>
    </row>
    <row r="12378" spans="1:4" x14ac:dyDescent="0.25">
      <c r="A12378" t="s">
        <v>1527</v>
      </c>
      <c r="B12378">
        <v>10</v>
      </c>
      <c r="C12378" s="54">
        <v>43466</v>
      </c>
      <c r="D12378" s="3" t="str">
        <f>YEAR(Datos_Consumo[[#This Row],[FECHA]])&amp;"-"&amp;MONTH(Datos_Consumo[[#This Row],[FECHA]])</f>
        <v>2019-1</v>
      </c>
    </row>
    <row r="12379" spans="1:4" x14ac:dyDescent="0.25">
      <c r="A12379" t="s">
        <v>4181</v>
      </c>
      <c r="B12379">
        <v>9</v>
      </c>
      <c r="C12379" s="54">
        <v>43313</v>
      </c>
      <c r="D12379" s="3" t="str">
        <f>YEAR(Datos_Consumo[[#This Row],[FECHA]])&amp;"-"&amp;MONTH(Datos_Consumo[[#This Row],[FECHA]])</f>
        <v>2018-8</v>
      </c>
    </row>
    <row r="12380" spans="1:4" x14ac:dyDescent="0.25">
      <c r="A12380" t="s">
        <v>4181</v>
      </c>
      <c r="B12380">
        <v>31</v>
      </c>
      <c r="C12380" s="54">
        <v>43344</v>
      </c>
      <c r="D12380" s="3" t="str">
        <f>YEAR(Datos_Consumo[[#This Row],[FECHA]])&amp;"-"&amp;MONTH(Datos_Consumo[[#This Row],[FECHA]])</f>
        <v>2018-9</v>
      </c>
    </row>
    <row r="12381" spans="1:4" x14ac:dyDescent="0.25">
      <c r="A12381" t="s">
        <v>4181</v>
      </c>
      <c r="B12381">
        <v>17</v>
      </c>
      <c r="C12381" s="54">
        <v>43374</v>
      </c>
      <c r="D12381" s="3" t="str">
        <f>YEAR(Datos_Consumo[[#This Row],[FECHA]])&amp;"-"&amp;MONTH(Datos_Consumo[[#This Row],[FECHA]])</f>
        <v>2018-10</v>
      </c>
    </row>
    <row r="12382" spans="1:4" x14ac:dyDescent="0.25">
      <c r="A12382" t="s">
        <v>4181</v>
      </c>
      <c r="B12382">
        <v>20</v>
      </c>
      <c r="C12382" s="54">
        <v>43405</v>
      </c>
      <c r="D12382" s="3" t="str">
        <f>YEAR(Datos_Consumo[[#This Row],[FECHA]])&amp;"-"&amp;MONTH(Datos_Consumo[[#This Row],[FECHA]])</f>
        <v>2018-11</v>
      </c>
    </row>
    <row r="12383" spans="1:4" x14ac:dyDescent="0.25">
      <c r="A12383" t="s">
        <v>4181</v>
      </c>
      <c r="B12383">
        <v>9</v>
      </c>
      <c r="C12383" s="54">
        <v>43435</v>
      </c>
      <c r="D12383" s="3" t="str">
        <f>YEAR(Datos_Consumo[[#This Row],[FECHA]])&amp;"-"&amp;MONTH(Datos_Consumo[[#This Row],[FECHA]])</f>
        <v>2018-12</v>
      </c>
    </row>
    <row r="12384" spans="1:4" x14ac:dyDescent="0.25">
      <c r="A12384" t="s">
        <v>4181</v>
      </c>
      <c r="B12384">
        <v>11</v>
      </c>
      <c r="C12384" s="54">
        <v>43466</v>
      </c>
      <c r="D12384" s="3" t="str">
        <f>YEAR(Datos_Consumo[[#This Row],[FECHA]])&amp;"-"&amp;MONTH(Datos_Consumo[[#This Row],[FECHA]])</f>
        <v>2019-1</v>
      </c>
    </row>
    <row r="12385" spans="1:4" x14ac:dyDescent="0.25">
      <c r="A12385" t="s">
        <v>4182</v>
      </c>
      <c r="B12385">
        <v>77</v>
      </c>
      <c r="C12385" s="54">
        <v>43313</v>
      </c>
      <c r="D12385" s="3" t="str">
        <f>YEAR(Datos_Consumo[[#This Row],[FECHA]])&amp;"-"&amp;MONTH(Datos_Consumo[[#This Row],[FECHA]])</f>
        <v>2018-8</v>
      </c>
    </row>
    <row r="12386" spans="1:4" x14ac:dyDescent="0.25">
      <c r="A12386" t="s">
        <v>4182</v>
      </c>
      <c r="B12386">
        <v>44</v>
      </c>
      <c r="C12386" s="54">
        <v>43344</v>
      </c>
      <c r="D12386" s="3" t="str">
        <f>YEAR(Datos_Consumo[[#This Row],[FECHA]])&amp;"-"&amp;MONTH(Datos_Consumo[[#This Row],[FECHA]])</f>
        <v>2018-9</v>
      </c>
    </row>
    <row r="12387" spans="1:4" x14ac:dyDescent="0.25">
      <c r="A12387" t="s">
        <v>4182</v>
      </c>
      <c r="B12387">
        <v>96</v>
      </c>
      <c r="C12387" s="54">
        <v>43374</v>
      </c>
      <c r="D12387" s="3" t="str">
        <f>YEAR(Datos_Consumo[[#This Row],[FECHA]])&amp;"-"&amp;MONTH(Datos_Consumo[[#This Row],[FECHA]])</f>
        <v>2018-10</v>
      </c>
    </row>
    <row r="12388" spans="1:4" x14ac:dyDescent="0.25">
      <c r="A12388" t="s">
        <v>4182</v>
      </c>
      <c r="B12388">
        <v>49</v>
      </c>
      <c r="C12388" s="54">
        <v>43405</v>
      </c>
      <c r="D12388" s="3" t="str">
        <f>YEAR(Datos_Consumo[[#This Row],[FECHA]])&amp;"-"&amp;MONTH(Datos_Consumo[[#This Row],[FECHA]])</f>
        <v>2018-11</v>
      </c>
    </row>
    <row r="12389" spans="1:4" x14ac:dyDescent="0.25">
      <c r="A12389" t="s">
        <v>4182</v>
      </c>
      <c r="B12389">
        <v>45</v>
      </c>
      <c r="C12389" s="54">
        <v>43435</v>
      </c>
      <c r="D12389" s="3" t="str">
        <f>YEAR(Datos_Consumo[[#This Row],[FECHA]])&amp;"-"&amp;MONTH(Datos_Consumo[[#This Row],[FECHA]])</f>
        <v>2018-12</v>
      </c>
    </row>
    <row r="12390" spans="1:4" x14ac:dyDescent="0.25">
      <c r="A12390" t="s">
        <v>4182</v>
      </c>
      <c r="B12390">
        <v>19</v>
      </c>
      <c r="C12390" s="54">
        <v>43466</v>
      </c>
      <c r="D12390" s="3" t="str">
        <f>YEAR(Datos_Consumo[[#This Row],[FECHA]])&amp;"-"&amp;MONTH(Datos_Consumo[[#This Row],[FECHA]])</f>
        <v>2019-1</v>
      </c>
    </row>
    <row r="12391" spans="1:4" x14ac:dyDescent="0.25">
      <c r="A12391" t="s">
        <v>4183</v>
      </c>
      <c r="B12391">
        <v>59</v>
      </c>
      <c r="C12391" s="54">
        <v>43313</v>
      </c>
      <c r="D12391" s="3" t="str">
        <f>YEAR(Datos_Consumo[[#This Row],[FECHA]])&amp;"-"&amp;MONTH(Datos_Consumo[[#This Row],[FECHA]])</f>
        <v>2018-8</v>
      </c>
    </row>
    <row r="12392" spans="1:4" x14ac:dyDescent="0.25">
      <c r="A12392" t="s">
        <v>4183</v>
      </c>
      <c r="B12392">
        <v>11</v>
      </c>
      <c r="C12392" s="54">
        <v>43344</v>
      </c>
      <c r="D12392" s="3" t="str">
        <f>YEAR(Datos_Consumo[[#This Row],[FECHA]])&amp;"-"&amp;MONTH(Datos_Consumo[[#This Row],[FECHA]])</f>
        <v>2018-9</v>
      </c>
    </row>
    <row r="12393" spans="1:4" x14ac:dyDescent="0.25">
      <c r="A12393" t="s">
        <v>4183</v>
      </c>
      <c r="B12393">
        <v>98</v>
      </c>
      <c r="C12393" s="54">
        <v>43435</v>
      </c>
      <c r="D12393" s="3" t="str">
        <f>YEAR(Datos_Consumo[[#This Row],[FECHA]])&amp;"-"&amp;MONTH(Datos_Consumo[[#This Row],[FECHA]])</f>
        <v>2018-12</v>
      </c>
    </row>
    <row r="12394" spans="1:4" x14ac:dyDescent="0.25">
      <c r="A12394" t="s">
        <v>4183</v>
      </c>
      <c r="B12394">
        <v>14</v>
      </c>
      <c r="C12394" s="54">
        <v>43466</v>
      </c>
      <c r="D12394" s="3" t="str">
        <f>YEAR(Datos_Consumo[[#This Row],[FECHA]])&amp;"-"&amp;MONTH(Datos_Consumo[[#This Row],[FECHA]])</f>
        <v>2019-1</v>
      </c>
    </row>
    <row r="12395" spans="1:4" x14ac:dyDescent="0.25">
      <c r="A12395" t="s">
        <v>4184</v>
      </c>
      <c r="B12395">
        <v>39</v>
      </c>
      <c r="C12395" s="54">
        <v>43313</v>
      </c>
      <c r="D12395" s="3" t="str">
        <f>YEAR(Datos_Consumo[[#This Row],[FECHA]])&amp;"-"&amp;MONTH(Datos_Consumo[[#This Row],[FECHA]])</f>
        <v>2018-8</v>
      </c>
    </row>
    <row r="12396" spans="1:4" x14ac:dyDescent="0.25">
      <c r="A12396" t="s">
        <v>4184</v>
      </c>
      <c r="B12396">
        <v>9</v>
      </c>
      <c r="C12396" s="54">
        <v>43344</v>
      </c>
      <c r="D12396" s="3" t="str">
        <f>YEAR(Datos_Consumo[[#This Row],[FECHA]])&amp;"-"&amp;MONTH(Datos_Consumo[[#This Row],[FECHA]])</f>
        <v>2018-9</v>
      </c>
    </row>
    <row r="12397" spans="1:4" x14ac:dyDescent="0.25">
      <c r="A12397" t="s">
        <v>4184</v>
      </c>
      <c r="B12397">
        <v>15</v>
      </c>
      <c r="C12397" s="54">
        <v>43374</v>
      </c>
      <c r="D12397" s="3" t="str">
        <f>YEAR(Datos_Consumo[[#This Row],[FECHA]])&amp;"-"&amp;MONTH(Datos_Consumo[[#This Row],[FECHA]])</f>
        <v>2018-10</v>
      </c>
    </row>
    <row r="12398" spans="1:4" x14ac:dyDescent="0.25">
      <c r="A12398" t="s">
        <v>4184</v>
      </c>
      <c r="B12398">
        <v>7</v>
      </c>
      <c r="C12398" s="54">
        <v>43405</v>
      </c>
      <c r="D12398" s="3" t="str">
        <f>YEAR(Datos_Consumo[[#This Row],[FECHA]])&amp;"-"&amp;MONTH(Datos_Consumo[[#This Row],[FECHA]])</f>
        <v>2018-11</v>
      </c>
    </row>
    <row r="12399" spans="1:4" x14ac:dyDescent="0.25">
      <c r="A12399" t="s">
        <v>4184</v>
      </c>
      <c r="B12399">
        <v>40</v>
      </c>
      <c r="C12399" s="54">
        <v>43435</v>
      </c>
      <c r="D12399" s="3" t="str">
        <f>YEAR(Datos_Consumo[[#This Row],[FECHA]])&amp;"-"&amp;MONTH(Datos_Consumo[[#This Row],[FECHA]])</f>
        <v>2018-12</v>
      </c>
    </row>
    <row r="12400" spans="1:4" x14ac:dyDescent="0.25">
      <c r="A12400" t="s">
        <v>4184</v>
      </c>
      <c r="B12400">
        <v>23</v>
      </c>
      <c r="C12400" s="54">
        <v>43466</v>
      </c>
      <c r="D12400" s="3" t="str">
        <f>YEAR(Datos_Consumo[[#This Row],[FECHA]])&amp;"-"&amp;MONTH(Datos_Consumo[[#This Row],[FECHA]])</f>
        <v>2019-1</v>
      </c>
    </row>
    <row r="12401" spans="1:4" x14ac:dyDescent="0.25">
      <c r="A12401" t="s">
        <v>4185</v>
      </c>
      <c r="B12401">
        <v>14</v>
      </c>
      <c r="C12401" s="54">
        <v>43313</v>
      </c>
      <c r="D12401" s="3" t="str">
        <f>YEAR(Datos_Consumo[[#This Row],[FECHA]])&amp;"-"&amp;MONTH(Datos_Consumo[[#This Row],[FECHA]])</f>
        <v>2018-8</v>
      </c>
    </row>
    <row r="12402" spans="1:4" x14ac:dyDescent="0.25">
      <c r="A12402" t="s">
        <v>4185</v>
      </c>
      <c r="B12402">
        <v>15</v>
      </c>
      <c r="C12402" s="54">
        <v>43344</v>
      </c>
      <c r="D12402" s="3" t="str">
        <f>YEAR(Datos_Consumo[[#This Row],[FECHA]])&amp;"-"&amp;MONTH(Datos_Consumo[[#This Row],[FECHA]])</f>
        <v>2018-9</v>
      </c>
    </row>
    <row r="12403" spans="1:4" x14ac:dyDescent="0.25">
      <c r="A12403" t="s">
        <v>4185</v>
      </c>
      <c r="B12403">
        <v>7</v>
      </c>
      <c r="C12403" s="54">
        <v>43374</v>
      </c>
      <c r="D12403" s="3" t="str">
        <f>YEAR(Datos_Consumo[[#This Row],[FECHA]])&amp;"-"&amp;MONTH(Datos_Consumo[[#This Row],[FECHA]])</f>
        <v>2018-10</v>
      </c>
    </row>
    <row r="12404" spans="1:4" x14ac:dyDescent="0.25">
      <c r="A12404" t="s">
        <v>4185</v>
      </c>
      <c r="B12404">
        <v>9</v>
      </c>
      <c r="C12404" s="54">
        <v>43405</v>
      </c>
      <c r="D12404" s="3" t="str">
        <f>YEAR(Datos_Consumo[[#This Row],[FECHA]])&amp;"-"&amp;MONTH(Datos_Consumo[[#This Row],[FECHA]])</f>
        <v>2018-11</v>
      </c>
    </row>
    <row r="12405" spans="1:4" x14ac:dyDescent="0.25">
      <c r="A12405" t="s">
        <v>4185</v>
      </c>
      <c r="B12405">
        <v>17</v>
      </c>
      <c r="C12405" s="54">
        <v>43435</v>
      </c>
      <c r="D12405" s="3" t="str">
        <f>YEAR(Datos_Consumo[[#This Row],[FECHA]])&amp;"-"&amp;MONTH(Datos_Consumo[[#This Row],[FECHA]])</f>
        <v>2018-12</v>
      </c>
    </row>
    <row r="12406" spans="1:4" x14ac:dyDescent="0.25">
      <c r="A12406" t="s">
        <v>4185</v>
      </c>
      <c r="B12406">
        <v>16</v>
      </c>
      <c r="C12406" s="54">
        <v>43466</v>
      </c>
      <c r="D12406" s="3" t="str">
        <f>YEAR(Datos_Consumo[[#This Row],[FECHA]])&amp;"-"&amp;MONTH(Datos_Consumo[[#This Row],[FECHA]])</f>
        <v>2019-1</v>
      </c>
    </row>
    <row r="12407" spans="1:4" x14ac:dyDescent="0.25">
      <c r="A12407" t="s">
        <v>4186</v>
      </c>
      <c r="B12407">
        <v>30</v>
      </c>
      <c r="C12407" s="54">
        <v>43313</v>
      </c>
      <c r="D12407" s="3" t="str">
        <f>YEAR(Datos_Consumo[[#This Row],[FECHA]])&amp;"-"&amp;MONTH(Datos_Consumo[[#This Row],[FECHA]])</f>
        <v>2018-8</v>
      </c>
    </row>
    <row r="12408" spans="1:4" x14ac:dyDescent="0.25">
      <c r="A12408" t="s">
        <v>4186</v>
      </c>
      <c r="B12408">
        <v>57</v>
      </c>
      <c r="C12408" s="54">
        <v>43435</v>
      </c>
      <c r="D12408" s="3" t="str">
        <f>YEAR(Datos_Consumo[[#This Row],[FECHA]])&amp;"-"&amp;MONTH(Datos_Consumo[[#This Row],[FECHA]])</f>
        <v>2018-12</v>
      </c>
    </row>
    <row r="12409" spans="1:4" x14ac:dyDescent="0.25">
      <c r="A12409" t="s">
        <v>4186</v>
      </c>
      <c r="B12409">
        <v>25</v>
      </c>
      <c r="C12409" s="54">
        <v>43466</v>
      </c>
      <c r="D12409" s="3" t="str">
        <f>YEAR(Datos_Consumo[[#This Row],[FECHA]])&amp;"-"&amp;MONTH(Datos_Consumo[[#This Row],[FECHA]])</f>
        <v>2019-1</v>
      </c>
    </row>
    <row r="12410" spans="1:4" x14ac:dyDescent="0.25">
      <c r="A12410" t="s">
        <v>4187</v>
      </c>
      <c r="B12410">
        <v>30</v>
      </c>
      <c r="C12410" s="54">
        <v>43313</v>
      </c>
      <c r="D12410" s="3" t="str">
        <f>YEAR(Datos_Consumo[[#This Row],[FECHA]])&amp;"-"&amp;MONTH(Datos_Consumo[[#This Row],[FECHA]])</f>
        <v>2018-8</v>
      </c>
    </row>
    <row r="12411" spans="1:4" x14ac:dyDescent="0.25">
      <c r="A12411" t="s">
        <v>4187</v>
      </c>
      <c r="B12411">
        <v>70</v>
      </c>
      <c r="C12411" s="54">
        <v>43435</v>
      </c>
      <c r="D12411" s="3" t="str">
        <f>YEAR(Datos_Consumo[[#This Row],[FECHA]])&amp;"-"&amp;MONTH(Datos_Consumo[[#This Row],[FECHA]])</f>
        <v>2018-12</v>
      </c>
    </row>
    <row r="12412" spans="1:4" x14ac:dyDescent="0.25">
      <c r="A12412" t="s">
        <v>4187</v>
      </c>
      <c r="B12412">
        <v>24</v>
      </c>
      <c r="C12412" s="54">
        <v>43466</v>
      </c>
      <c r="D12412" s="3" t="str">
        <f>YEAR(Datos_Consumo[[#This Row],[FECHA]])&amp;"-"&amp;MONTH(Datos_Consumo[[#This Row],[FECHA]])</f>
        <v>2019-1</v>
      </c>
    </row>
    <row r="12413" spans="1:4" x14ac:dyDescent="0.25">
      <c r="A12413" t="s">
        <v>4188</v>
      </c>
      <c r="B12413">
        <v>20</v>
      </c>
      <c r="C12413" s="54">
        <v>43313</v>
      </c>
      <c r="D12413" s="3" t="str">
        <f>YEAR(Datos_Consumo[[#This Row],[FECHA]])&amp;"-"&amp;MONTH(Datos_Consumo[[#This Row],[FECHA]])</f>
        <v>2018-8</v>
      </c>
    </row>
    <row r="12414" spans="1:4" x14ac:dyDescent="0.25">
      <c r="A12414" t="s">
        <v>4188</v>
      </c>
      <c r="B12414">
        <v>33</v>
      </c>
      <c r="C12414" s="54">
        <v>43435</v>
      </c>
      <c r="D12414" s="3" t="str">
        <f>YEAR(Datos_Consumo[[#This Row],[FECHA]])&amp;"-"&amp;MONTH(Datos_Consumo[[#This Row],[FECHA]])</f>
        <v>2018-12</v>
      </c>
    </row>
    <row r="12415" spans="1:4" x14ac:dyDescent="0.25">
      <c r="A12415" t="s">
        <v>4188</v>
      </c>
      <c r="B12415">
        <v>18</v>
      </c>
      <c r="C12415" s="54">
        <v>43466</v>
      </c>
      <c r="D12415" s="3" t="str">
        <f>YEAR(Datos_Consumo[[#This Row],[FECHA]])&amp;"-"&amp;MONTH(Datos_Consumo[[#This Row],[FECHA]])</f>
        <v>2019-1</v>
      </c>
    </row>
    <row r="12416" spans="1:4" x14ac:dyDescent="0.25">
      <c r="A12416" t="s">
        <v>4189</v>
      </c>
      <c r="B12416">
        <v>30</v>
      </c>
      <c r="C12416" s="54">
        <v>43313</v>
      </c>
      <c r="D12416" s="3" t="str">
        <f>YEAR(Datos_Consumo[[#This Row],[FECHA]])&amp;"-"&amp;MONTH(Datos_Consumo[[#This Row],[FECHA]])</f>
        <v>2018-8</v>
      </c>
    </row>
    <row r="12417" spans="1:4" x14ac:dyDescent="0.25">
      <c r="A12417" t="s">
        <v>4189</v>
      </c>
      <c r="B12417">
        <v>131</v>
      </c>
      <c r="C12417" s="54">
        <v>43435</v>
      </c>
      <c r="D12417" s="3" t="str">
        <f>YEAR(Datos_Consumo[[#This Row],[FECHA]])&amp;"-"&amp;MONTH(Datos_Consumo[[#This Row],[FECHA]])</f>
        <v>2018-12</v>
      </c>
    </row>
    <row r="12418" spans="1:4" x14ac:dyDescent="0.25">
      <c r="A12418" t="s">
        <v>4189</v>
      </c>
      <c r="B12418">
        <v>59</v>
      </c>
      <c r="C12418" s="54">
        <v>43466</v>
      </c>
      <c r="D12418" s="3" t="str">
        <f>YEAR(Datos_Consumo[[#This Row],[FECHA]])&amp;"-"&amp;MONTH(Datos_Consumo[[#This Row],[FECHA]])</f>
        <v>2019-1</v>
      </c>
    </row>
    <row r="12419" spans="1:4" x14ac:dyDescent="0.25">
      <c r="A12419" t="s">
        <v>4190</v>
      </c>
      <c r="B12419">
        <v>12</v>
      </c>
      <c r="C12419" s="54">
        <v>43435</v>
      </c>
      <c r="D12419" s="3" t="str">
        <f>YEAR(Datos_Consumo[[#This Row],[FECHA]])&amp;"-"&amp;MONTH(Datos_Consumo[[#This Row],[FECHA]])</f>
        <v>2018-12</v>
      </c>
    </row>
    <row r="12420" spans="1:4" x14ac:dyDescent="0.25">
      <c r="A12420" t="s">
        <v>1528</v>
      </c>
      <c r="B12420">
        <v>27</v>
      </c>
      <c r="C12420" s="54">
        <v>43313</v>
      </c>
      <c r="D12420" s="3" t="str">
        <f>YEAR(Datos_Consumo[[#This Row],[FECHA]])&amp;"-"&amp;MONTH(Datos_Consumo[[#This Row],[FECHA]])</f>
        <v>2018-8</v>
      </c>
    </row>
    <row r="12421" spans="1:4" x14ac:dyDescent="0.25">
      <c r="A12421" t="s">
        <v>1528</v>
      </c>
      <c r="B12421">
        <v>34</v>
      </c>
      <c r="C12421" s="54">
        <v>43344</v>
      </c>
      <c r="D12421" s="3" t="str">
        <f>YEAR(Datos_Consumo[[#This Row],[FECHA]])&amp;"-"&amp;MONTH(Datos_Consumo[[#This Row],[FECHA]])</f>
        <v>2018-9</v>
      </c>
    </row>
    <row r="12422" spans="1:4" x14ac:dyDescent="0.25">
      <c r="A12422" t="s">
        <v>1528</v>
      </c>
      <c r="B12422">
        <v>16</v>
      </c>
      <c r="C12422" s="54">
        <v>43374</v>
      </c>
      <c r="D12422" s="3" t="str">
        <f>YEAR(Datos_Consumo[[#This Row],[FECHA]])&amp;"-"&amp;MONTH(Datos_Consumo[[#This Row],[FECHA]])</f>
        <v>2018-10</v>
      </c>
    </row>
    <row r="12423" spans="1:4" x14ac:dyDescent="0.25">
      <c r="A12423" t="s">
        <v>1528</v>
      </c>
      <c r="B12423">
        <v>18</v>
      </c>
      <c r="C12423" s="54">
        <v>43405</v>
      </c>
      <c r="D12423" s="3" t="str">
        <f>YEAR(Datos_Consumo[[#This Row],[FECHA]])&amp;"-"&amp;MONTH(Datos_Consumo[[#This Row],[FECHA]])</f>
        <v>2018-11</v>
      </c>
    </row>
    <row r="12424" spans="1:4" x14ac:dyDescent="0.25">
      <c r="A12424" t="s">
        <v>1528</v>
      </c>
      <c r="B12424">
        <v>12</v>
      </c>
      <c r="C12424" s="54">
        <v>43435</v>
      </c>
      <c r="D12424" s="3" t="str">
        <f>YEAR(Datos_Consumo[[#This Row],[FECHA]])&amp;"-"&amp;MONTH(Datos_Consumo[[#This Row],[FECHA]])</f>
        <v>2018-12</v>
      </c>
    </row>
    <row r="12425" spans="1:4" x14ac:dyDescent="0.25">
      <c r="A12425" t="s">
        <v>1528</v>
      </c>
      <c r="B12425">
        <v>5</v>
      </c>
      <c r="C12425" s="54">
        <v>43466</v>
      </c>
      <c r="D12425" s="3" t="str">
        <f>YEAR(Datos_Consumo[[#This Row],[FECHA]])&amp;"-"&amp;MONTH(Datos_Consumo[[#This Row],[FECHA]])</f>
        <v>2019-1</v>
      </c>
    </row>
    <row r="12426" spans="1:4" x14ac:dyDescent="0.25">
      <c r="A12426" t="s">
        <v>4191</v>
      </c>
      <c r="B12426">
        <v>6</v>
      </c>
      <c r="C12426" s="54">
        <v>43313</v>
      </c>
      <c r="D12426" s="3" t="str">
        <f>YEAR(Datos_Consumo[[#This Row],[FECHA]])&amp;"-"&amp;MONTH(Datos_Consumo[[#This Row],[FECHA]])</f>
        <v>2018-8</v>
      </c>
    </row>
    <row r="12427" spans="1:4" x14ac:dyDescent="0.25">
      <c r="A12427" t="s">
        <v>4191</v>
      </c>
      <c r="B12427">
        <v>6</v>
      </c>
      <c r="C12427" s="54">
        <v>43344</v>
      </c>
      <c r="D12427" s="3" t="str">
        <f>YEAR(Datos_Consumo[[#This Row],[FECHA]])&amp;"-"&amp;MONTH(Datos_Consumo[[#This Row],[FECHA]])</f>
        <v>2018-9</v>
      </c>
    </row>
    <row r="12428" spans="1:4" x14ac:dyDescent="0.25">
      <c r="A12428" t="s">
        <v>4191</v>
      </c>
      <c r="B12428">
        <v>5</v>
      </c>
      <c r="C12428" s="54">
        <v>43374</v>
      </c>
      <c r="D12428" s="3" t="str">
        <f>YEAR(Datos_Consumo[[#This Row],[FECHA]])&amp;"-"&amp;MONTH(Datos_Consumo[[#This Row],[FECHA]])</f>
        <v>2018-10</v>
      </c>
    </row>
    <row r="12429" spans="1:4" x14ac:dyDescent="0.25">
      <c r="A12429" t="s">
        <v>4191</v>
      </c>
      <c r="B12429">
        <v>6</v>
      </c>
      <c r="C12429" s="54">
        <v>43405</v>
      </c>
      <c r="D12429" s="3" t="str">
        <f>YEAR(Datos_Consumo[[#This Row],[FECHA]])&amp;"-"&amp;MONTH(Datos_Consumo[[#This Row],[FECHA]])</f>
        <v>2018-11</v>
      </c>
    </row>
    <row r="12430" spans="1:4" x14ac:dyDescent="0.25">
      <c r="A12430" t="s">
        <v>4191</v>
      </c>
      <c r="B12430">
        <v>8</v>
      </c>
      <c r="C12430" s="54">
        <v>43435</v>
      </c>
      <c r="D12430" s="3" t="str">
        <f>YEAR(Datos_Consumo[[#This Row],[FECHA]])&amp;"-"&amp;MONTH(Datos_Consumo[[#This Row],[FECHA]])</f>
        <v>2018-12</v>
      </c>
    </row>
    <row r="12431" spans="1:4" x14ac:dyDescent="0.25">
      <c r="A12431" t="s">
        <v>4191</v>
      </c>
      <c r="B12431">
        <v>1</v>
      </c>
      <c r="C12431" s="54">
        <v>43466</v>
      </c>
      <c r="D12431" s="3" t="str">
        <f>YEAR(Datos_Consumo[[#This Row],[FECHA]])&amp;"-"&amp;MONTH(Datos_Consumo[[#This Row],[FECHA]])</f>
        <v>2019-1</v>
      </c>
    </row>
    <row r="12432" spans="1:4" x14ac:dyDescent="0.25">
      <c r="A12432" t="s">
        <v>4192</v>
      </c>
      <c r="B12432">
        <v>1</v>
      </c>
      <c r="C12432" s="54">
        <v>43313</v>
      </c>
      <c r="D12432" s="3" t="str">
        <f>YEAR(Datos_Consumo[[#This Row],[FECHA]])&amp;"-"&amp;MONTH(Datos_Consumo[[#This Row],[FECHA]])</f>
        <v>2018-8</v>
      </c>
    </row>
    <row r="12433" spans="1:4" x14ac:dyDescent="0.25">
      <c r="A12433" t="s">
        <v>4192</v>
      </c>
      <c r="B12433">
        <v>13</v>
      </c>
      <c r="C12433" s="54">
        <v>43344</v>
      </c>
      <c r="D12433" s="3" t="str">
        <f>YEAR(Datos_Consumo[[#This Row],[FECHA]])&amp;"-"&amp;MONTH(Datos_Consumo[[#This Row],[FECHA]])</f>
        <v>2018-9</v>
      </c>
    </row>
    <row r="12434" spans="1:4" x14ac:dyDescent="0.25">
      <c r="A12434" t="s">
        <v>4192</v>
      </c>
      <c r="B12434">
        <v>1</v>
      </c>
      <c r="C12434" s="54">
        <v>43405</v>
      </c>
      <c r="D12434" s="3" t="str">
        <f>YEAR(Datos_Consumo[[#This Row],[FECHA]])&amp;"-"&amp;MONTH(Datos_Consumo[[#This Row],[FECHA]])</f>
        <v>2018-11</v>
      </c>
    </row>
    <row r="12435" spans="1:4" x14ac:dyDescent="0.25">
      <c r="A12435" t="s">
        <v>4192</v>
      </c>
      <c r="B12435">
        <v>2</v>
      </c>
      <c r="C12435" s="54">
        <v>43466</v>
      </c>
      <c r="D12435" s="3" t="str">
        <f>YEAR(Datos_Consumo[[#This Row],[FECHA]])&amp;"-"&amp;MONTH(Datos_Consumo[[#This Row],[FECHA]])</f>
        <v>2019-1</v>
      </c>
    </row>
    <row r="12436" spans="1:4" x14ac:dyDescent="0.25">
      <c r="A12436" t="s">
        <v>4193</v>
      </c>
      <c r="B12436">
        <v>1</v>
      </c>
      <c r="C12436" s="54">
        <v>43405</v>
      </c>
      <c r="D12436" s="3" t="str">
        <f>YEAR(Datos_Consumo[[#This Row],[FECHA]])&amp;"-"&amp;MONTH(Datos_Consumo[[#This Row],[FECHA]])</f>
        <v>2018-11</v>
      </c>
    </row>
    <row r="12437" spans="1:4" x14ac:dyDescent="0.25">
      <c r="A12437" t="s">
        <v>4193</v>
      </c>
      <c r="B12437">
        <v>10</v>
      </c>
      <c r="C12437" s="54">
        <v>43435</v>
      </c>
      <c r="D12437" s="3" t="str">
        <f>YEAR(Datos_Consumo[[#This Row],[FECHA]])&amp;"-"&amp;MONTH(Datos_Consumo[[#This Row],[FECHA]])</f>
        <v>2018-12</v>
      </c>
    </row>
    <row r="12438" spans="1:4" x14ac:dyDescent="0.25">
      <c r="A12438" t="s">
        <v>4194</v>
      </c>
      <c r="B12438">
        <v>10</v>
      </c>
      <c r="C12438" s="54">
        <v>43313</v>
      </c>
      <c r="D12438" s="3" t="str">
        <f>YEAR(Datos_Consumo[[#This Row],[FECHA]])&amp;"-"&amp;MONTH(Datos_Consumo[[#This Row],[FECHA]])</f>
        <v>2018-8</v>
      </c>
    </row>
    <row r="12439" spans="1:4" x14ac:dyDescent="0.25">
      <c r="A12439" t="s">
        <v>4194</v>
      </c>
      <c r="B12439">
        <v>11</v>
      </c>
      <c r="C12439" s="54">
        <v>43344</v>
      </c>
      <c r="D12439" s="3" t="str">
        <f>YEAR(Datos_Consumo[[#This Row],[FECHA]])&amp;"-"&amp;MONTH(Datos_Consumo[[#This Row],[FECHA]])</f>
        <v>2018-9</v>
      </c>
    </row>
    <row r="12440" spans="1:4" x14ac:dyDescent="0.25">
      <c r="A12440" t="s">
        <v>4194</v>
      </c>
      <c r="B12440">
        <v>14</v>
      </c>
      <c r="C12440" s="54">
        <v>43374</v>
      </c>
      <c r="D12440" s="3" t="str">
        <f>YEAR(Datos_Consumo[[#This Row],[FECHA]])&amp;"-"&amp;MONTH(Datos_Consumo[[#This Row],[FECHA]])</f>
        <v>2018-10</v>
      </c>
    </row>
    <row r="12441" spans="1:4" x14ac:dyDescent="0.25">
      <c r="A12441" t="s">
        <v>4194</v>
      </c>
      <c r="B12441">
        <v>2</v>
      </c>
      <c r="C12441" s="54">
        <v>43405</v>
      </c>
      <c r="D12441" s="3" t="str">
        <f>YEAR(Datos_Consumo[[#This Row],[FECHA]])&amp;"-"&amp;MONTH(Datos_Consumo[[#This Row],[FECHA]])</f>
        <v>2018-11</v>
      </c>
    </row>
    <row r="12442" spans="1:4" x14ac:dyDescent="0.25">
      <c r="A12442" t="s">
        <v>4194</v>
      </c>
      <c r="B12442">
        <v>7</v>
      </c>
      <c r="C12442" s="54">
        <v>43435</v>
      </c>
      <c r="D12442" s="3" t="str">
        <f>YEAR(Datos_Consumo[[#This Row],[FECHA]])&amp;"-"&amp;MONTH(Datos_Consumo[[#This Row],[FECHA]])</f>
        <v>2018-12</v>
      </c>
    </row>
    <row r="12443" spans="1:4" x14ac:dyDescent="0.25">
      <c r="A12443" t="s">
        <v>4194</v>
      </c>
      <c r="B12443">
        <v>1</v>
      </c>
      <c r="C12443" s="54">
        <v>43466</v>
      </c>
      <c r="D12443" s="3" t="str">
        <f>YEAR(Datos_Consumo[[#This Row],[FECHA]])&amp;"-"&amp;MONTH(Datos_Consumo[[#This Row],[FECHA]])</f>
        <v>2019-1</v>
      </c>
    </row>
    <row r="12444" spans="1:4" x14ac:dyDescent="0.25">
      <c r="A12444" t="s">
        <v>4195</v>
      </c>
      <c r="B12444">
        <v>2</v>
      </c>
      <c r="C12444" s="54">
        <v>43344</v>
      </c>
      <c r="D12444" s="3" t="str">
        <f>YEAR(Datos_Consumo[[#This Row],[FECHA]])&amp;"-"&amp;MONTH(Datos_Consumo[[#This Row],[FECHA]])</f>
        <v>2018-9</v>
      </c>
    </row>
    <row r="12445" spans="1:4" x14ac:dyDescent="0.25">
      <c r="A12445" t="s">
        <v>4195</v>
      </c>
      <c r="B12445">
        <v>3</v>
      </c>
      <c r="C12445" s="54">
        <v>43374</v>
      </c>
      <c r="D12445" s="3" t="str">
        <f>YEAR(Datos_Consumo[[#This Row],[FECHA]])&amp;"-"&amp;MONTH(Datos_Consumo[[#This Row],[FECHA]])</f>
        <v>2018-10</v>
      </c>
    </row>
    <row r="12446" spans="1:4" x14ac:dyDescent="0.25">
      <c r="A12446" t="s">
        <v>4195</v>
      </c>
      <c r="B12446">
        <v>6</v>
      </c>
      <c r="C12446" s="54">
        <v>43405</v>
      </c>
      <c r="D12446" s="3" t="str">
        <f>YEAR(Datos_Consumo[[#This Row],[FECHA]])&amp;"-"&amp;MONTH(Datos_Consumo[[#This Row],[FECHA]])</f>
        <v>2018-11</v>
      </c>
    </row>
    <row r="12447" spans="1:4" x14ac:dyDescent="0.25">
      <c r="A12447" t="s">
        <v>4195</v>
      </c>
      <c r="B12447">
        <v>1</v>
      </c>
      <c r="C12447" s="54">
        <v>43435</v>
      </c>
      <c r="D12447" s="3" t="str">
        <f>YEAR(Datos_Consumo[[#This Row],[FECHA]])&amp;"-"&amp;MONTH(Datos_Consumo[[#This Row],[FECHA]])</f>
        <v>2018-12</v>
      </c>
    </row>
    <row r="12448" spans="1:4" x14ac:dyDescent="0.25">
      <c r="A12448" t="s">
        <v>4196</v>
      </c>
      <c r="B12448">
        <v>2</v>
      </c>
      <c r="C12448" s="54">
        <v>43313</v>
      </c>
      <c r="D12448" s="3" t="str">
        <f>YEAR(Datos_Consumo[[#This Row],[FECHA]])&amp;"-"&amp;MONTH(Datos_Consumo[[#This Row],[FECHA]])</f>
        <v>2018-8</v>
      </c>
    </row>
    <row r="12449" spans="1:4" x14ac:dyDescent="0.25">
      <c r="A12449" t="s">
        <v>4196</v>
      </c>
      <c r="B12449">
        <v>9</v>
      </c>
      <c r="C12449" s="54">
        <v>43374</v>
      </c>
      <c r="D12449" s="3" t="str">
        <f>YEAR(Datos_Consumo[[#This Row],[FECHA]])&amp;"-"&amp;MONTH(Datos_Consumo[[#This Row],[FECHA]])</f>
        <v>2018-10</v>
      </c>
    </row>
    <row r="12450" spans="1:4" x14ac:dyDescent="0.25">
      <c r="A12450" t="s">
        <v>4196</v>
      </c>
      <c r="B12450">
        <v>2</v>
      </c>
      <c r="C12450" s="54">
        <v>43405</v>
      </c>
      <c r="D12450" s="3" t="str">
        <f>YEAR(Datos_Consumo[[#This Row],[FECHA]])&amp;"-"&amp;MONTH(Datos_Consumo[[#This Row],[FECHA]])</f>
        <v>2018-11</v>
      </c>
    </row>
    <row r="12451" spans="1:4" x14ac:dyDescent="0.25">
      <c r="A12451" t="s">
        <v>4197</v>
      </c>
      <c r="B12451">
        <v>1</v>
      </c>
      <c r="C12451" s="54">
        <v>43344</v>
      </c>
      <c r="D12451" s="3" t="str">
        <f>YEAR(Datos_Consumo[[#This Row],[FECHA]])&amp;"-"&amp;MONTH(Datos_Consumo[[#This Row],[FECHA]])</f>
        <v>2018-9</v>
      </c>
    </row>
    <row r="12452" spans="1:4" x14ac:dyDescent="0.25">
      <c r="A12452" t="s">
        <v>4197</v>
      </c>
      <c r="B12452">
        <v>5</v>
      </c>
      <c r="C12452" s="54">
        <v>43374</v>
      </c>
      <c r="D12452" s="3" t="str">
        <f>YEAR(Datos_Consumo[[#This Row],[FECHA]])&amp;"-"&amp;MONTH(Datos_Consumo[[#This Row],[FECHA]])</f>
        <v>2018-10</v>
      </c>
    </row>
    <row r="12453" spans="1:4" x14ac:dyDescent="0.25">
      <c r="A12453" t="s">
        <v>4197</v>
      </c>
      <c r="B12453">
        <v>6</v>
      </c>
      <c r="C12453" s="54">
        <v>43405</v>
      </c>
      <c r="D12453" s="3" t="str">
        <f>YEAR(Datos_Consumo[[#This Row],[FECHA]])&amp;"-"&amp;MONTH(Datos_Consumo[[#This Row],[FECHA]])</f>
        <v>2018-11</v>
      </c>
    </row>
    <row r="12454" spans="1:4" x14ac:dyDescent="0.25">
      <c r="A12454" t="s">
        <v>4198</v>
      </c>
      <c r="B12454">
        <v>1</v>
      </c>
      <c r="C12454" s="54">
        <v>43313</v>
      </c>
      <c r="D12454" s="3" t="str">
        <f>YEAR(Datos_Consumo[[#This Row],[FECHA]])&amp;"-"&amp;MONTH(Datos_Consumo[[#This Row],[FECHA]])</f>
        <v>2018-8</v>
      </c>
    </row>
    <row r="12455" spans="1:4" x14ac:dyDescent="0.25">
      <c r="A12455" t="s">
        <v>4198</v>
      </c>
      <c r="B12455">
        <v>17</v>
      </c>
      <c r="C12455" s="54">
        <v>43344</v>
      </c>
      <c r="D12455" s="3" t="str">
        <f>YEAR(Datos_Consumo[[#This Row],[FECHA]])&amp;"-"&amp;MONTH(Datos_Consumo[[#This Row],[FECHA]])</f>
        <v>2018-9</v>
      </c>
    </row>
    <row r="12456" spans="1:4" x14ac:dyDescent="0.25">
      <c r="A12456" t="s">
        <v>4198</v>
      </c>
      <c r="B12456">
        <v>3</v>
      </c>
      <c r="C12456" s="54">
        <v>43374</v>
      </c>
      <c r="D12456" s="3" t="str">
        <f>YEAR(Datos_Consumo[[#This Row],[FECHA]])&amp;"-"&amp;MONTH(Datos_Consumo[[#This Row],[FECHA]])</f>
        <v>2018-10</v>
      </c>
    </row>
    <row r="12457" spans="1:4" x14ac:dyDescent="0.25">
      <c r="A12457" t="s">
        <v>4198</v>
      </c>
      <c r="B12457">
        <v>7</v>
      </c>
      <c r="C12457" s="54">
        <v>43405</v>
      </c>
      <c r="D12457" s="3" t="str">
        <f>YEAR(Datos_Consumo[[#This Row],[FECHA]])&amp;"-"&amp;MONTH(Datos_Consumo[[#This Row],[FECHA]])</f>
        <v>2018-11</v>
      </c>
    </row>
    <row r="12458" spans="1:4" x14ac:dyDescent="0.25">
      <c r="A12458" t="s">
        <v>4198</v>
      </c>
      <c r="B12458">
        <v>6</v>
      </c>
      <c r="C12458" s="54">
        <v>43435</v>
      </c>
      <c r="D12458" s="3" t="str">
        <f>YEAR(Datos_Consumo[[#This Row],[FECHA]])&amp;"-"&amp;MONTH(Datos_Consumo[[#This Row],[FECHA]])</f>
        <v>2018-12</v>
      </c>
    </row>
    <row r="12459" spans="1:4" x14ac:dyDescent="0.25">
      <c r="A12459" t="s">
        <v>4198</v>
      </c>
      <c r="B12459">
        <v>1</v>
      </c>
      <c r="C12459" s="54">
        <v>43466</v>
      </c>
      <c r="D12459" s="3" t="str">
        <f>YEAR(Datos_Consumo[[#This Row],[FECHA]])&amp;"-"&amp;MONTH(Datos_Consumo[[#This Row],[FECHA]])</f>
        <v>2019-1</v>
      </c>
    </row>
    <row r="12460" spans="1:4" x14ac:dyDescent="0.25">
      <c r="A12460" t="s">
        <v>4199</v>
      </c>
      <c r="B12460">
        <v>5</v>
      </c>
      <c r="C12460" s="54">
        <v>43313</v>
      </c>
      <c r="D12460" s="3" t="str">
        <f>YEAR(Datos_Consumo[[#This Row],[FECHA]])&amp;"-"&amp;MONTH(Datos_Consumo[[#This Row],[FECHA]])</f>
        <v>2018-8</v>
      </c>
    </row>
    <row r="12461" spans="1:4" x14ac:dyDescent="0.25">
      <c r="A12461" t="s">
        <v>4199</v>
      </c>
      <c r="B12461">
        <v>3</v>
      </c>
      <c r="C12461" s="54">
        <v>43344</v>
      </c>
      <c r="D12461" s="3" t="str">
        <f>YEAR(Datos_Consumo[[#This Row],[FECHA]])&amp;"-"&amp;MONTH(Datos_Consumo[[#This Row],[FECHA]])</f>
        <v>2018-9</v>
      </c>
    </row>
    <row r="12462" spans="1:4" x14ac:dyDescent="0.25">
      <c r="A12462" t="s">
        <v>4199</v>
      </c>
      <c r="B12462">
        <v>3</v>
      </c>
      <c r="C12462" s="54">
        <v>43374</v>
      </c>
      <c r="D12462" s="3" t="str">
        <f>YEAR(Datos_Consumo[[#This Row],[FECHA]])&amp;"-"&amp;MONTH(Datos_Consumo[[#This Row],[FECHA]])</f>
        <v>2018-10</v>
      </c>
    </row>
    <row r="12463" spans="1:4" x14ac:dyDescent="0.25">
      <c r="A12463" t="s">
        <v>4199</v>
      </c>
      <c r="B12463">
        <v>7</v>
      </c>
      <c r="C12463" s="54">
        <v>43405</v>
      </c>
      <c r="D12463" s="3" t="str">
        <f>YEAR(Datos_Consumo[[#This Row],[FECHA]])&amp;"-"&amp;MONTH(Datos_Consumo[[#This Row],[FECHA]])</f>
        <v>2018-11</v>
      </c>
    </row>
    <row r="12464" spans="1:4" x14ac:dyDescent="0.25">
      <c r="A12464" t="s">
        <v>4199</v>
      </c>
      <c r="B12464">
        <v>3</v>
      </c>
      <c r="C12464" s="54">
        <v>43435</v>
      </c>
      <c r="D12464" s="3" t="str">
        <f>YEAR(Datos_Consumo[[#This Row],[FECHA]])&amp;"-"&amp;MONTH(Datos_Consumo[[#This Row],[FECHA]])</f>
        <v>2018-12</v>
      </c>
    </row>
    <row r="12465" spans="1:4" x14ac:dyDescent="0.25">
      <c r="A12465" t="s">
        <v>4199</v>
      </c>
      <c r="B12465">
        <v>1</v>
      </c>
      <c r="C12465" s="54">
        <v>43466</v>
      </c>
      <c r="D12465" s="3" t="str">
        <f>YEAR(Datos_Consumo[[#This Row],[FECHA]])&amp;"-"&amp;MONTH(Datos_Consumo[[#This Row],[FECHA]])</f>
        <v>2019-1</v>
      </c>
    </row>
    <row r="12466" spans="1:4" x14ac:dyDescent="0.25">
      <c r="A12466" t="s">
        <v>4200</v>
      </c>
      <c r="B12466">
        <v>1</v>
      </c>
      <c r="C12466" s="54">
        <v>43313</v>
      </c>
      <c r="D12466" s="3" t="str">
        <f>YEAR(Datos_Consumo[[#This Row],[FECHA]])&amp;"-"&amp;MONTH(Datos_Consumo[[#This Row],[FECHA]])</f>
        <v>2018-8</v>
      </c>
    </row>
    <row r="12467" spans="1:4" x14ac:dyDescent="0.25">
      <c r="A12467" t="s">
        <v>4200</v>
      </c>
      <c r="B12467">
        <v>5</v>
      </c>
      <c r="C12467" s="54">
        <v>43344</v>
      </c>
      <c r="D12467" s="3" t="str">
        <f>YEAR(Datos_Consumo[[#This Row],[FECHA]])&amp;"-"&amp;MONTH(Datos_Consumo[[#This Row],[FECHA]])</f>
        <v>2018-9</v>
      </c>
    </row>
    <row r="12468" spans="1:4" x14ac:dyDescent="0.25">
      <c r="A12468" t="s">
        <v>4200</v>
      </c>
      <c r="B12468">
        <v>12</v>
      </c>
      <c r="C12468" s="54">
        <v>43374</v>
      </c>
      <c r="D12468" s="3" t="str">
        <f>YEAR(Datos_Consumo[[#This Row],[FECHA]])&amp;"-"&amp;MONTH(Datos_Consumo[[#This Row],[FECHA]])</f>
        <v>2018-10</v>
      </c>
    </row>
    <row r="12469" spans="1:4" x14ac:dyDescent="0.25">
      <c r="A12469" t="s">
        <v>4200</v>
      </c>
      <c r="B12469">
        <v>2</v>
      </c>
      <c r="C12469" s="54">
        <v>43435</v>
      </c>
      <c r="D12469" s="3" t="str">
        <f>YEAR(Datos_Consumo[[#This Row],[FECHA]])&amp;"-"&amp;MONTH(Datos_Consumo[[#This Row],[FECHA]])</f>
        <v>2018-12</v>
      </c>
    </row>
    <row r="12470" spans="1:4" x14ac:dyDescent="0.25">
      <c r="A12470" t="s">
        <v>4201</v>
      </c>
      <c r="B12470">
        <v>17</v>
      </c>
      <c r="C12470" s="54">
        <v>43313</v>
      </c>
      <c r="D12470" s="3" t="str">
        <f>YEAR(Datos_Consumo[[#This Row],[FECHA]])&amp;"-"&amp;MONTH(Datos_Consumo[[#This Row],[FECHA]])</f>
        <v>2018-8</v>
      </c>
    </row>
    <row r="12471" spans="1:4" x14ac:dyDescent="0.25">
      <c r="A12471" t="s">
        <v>4201</v>
      </c>
      <c r="B12471">
        <v>22</v>
      </c>
      <c r="C12471" s="54">
        <v>43344</v>
      </c>
      <c r="D12471" s="3" t="str">
        <f>YEAR(Datos_Consumo[[#This Row],[FECHA]])&amp;"-"&amp;MONTH(Datos_Consumo[[#This Row],[FECHA]])</f>
        <v>2018-9</v>
      </c>
    </row>
    <row r="12472" spans="1:4" x14ac:dyDescent="0.25">
      <c r="A12472" t="s">
        <v>4201</v>
      </c>
      <c r="B12472">
        <v>29</v>
      </c>
      <c r="C12472" s="54">
        <v>43374</v>
      </c>
      <c r="D12472" s="3" t="str">
        <f>YEAR(Datos_Consumo[[#This Row],[FECHA]])&amp;"-"&amp;MONTH(Datos_Consumo[[#This Row],[FECHA]])</f>
        <v>2018-10</v>
      </c>
    </row>
    <row r="12473" spans="1:4" x14ac:dyDescent="0.25">
      <c r="A12473" t="s">
        <v>4201</v>
      </c>
      <c r="B12473">
        <v>5</v>
      </c>
      <c r="C12473" s="54">
        <v>43405</v>
      </c>
      <c r="D12473" s="3" t="str">
        <f>YEAR(Datos_Consumo[[#This Row],[FECHA]])&amp;"-"&amp;MONTH(Datos_Consumo[[#This Row],[FECHA]])</f>
        <v>2018-11</v>
      </c>
    </row>
    <row r="12474" spans="1:4" x14ac:dyDescent="0.25">
      <c r="A12474" t="s">
        <v>4201</v>
      </c>
      <c r="B12474">
        <v>7</v>
      </c>
      <c r="C12474" s="54">
        <v>43435</v>
      </c>
      <c r="D12474" s="3" t="str">
        <f>YEAR(Datos_Consumo[[#This Row],[FECHA]])&amp;"-"&amp;MONTH(Datos_Consumo[[#This Row],[FECHA]])</f>
        <v>2018-12</v>
      </c>
    </row>
    <row r="12475" spans="1:4" x14ac:dyDescent="0.25">
      <c r="A12475" t="s">
        <v>4201</v>
      </c>
      <c r="B12475">
        <v>8</v>
      </c>
      <c r="C12475" s="54">
        <v>43466</v>
      </c>
      <c r="D12475" s="3" t="str">
        <f>YEAR(Datos_Consumo[[#This Row],[FECHA]])&amp;"-"&amp;MONTH(Datos_Consumo[[#This Row],[FECHA]])</f>
        <v>2019-1</v>
      </c>
    </row>
    <row r="12476" spans="1:4" x14ac:dyDescent="0.25">
      <c r="A12476" t="s">
        <v>4202</v>
      </c>
      <c r="B12476">
        <v>1</v>
      </c>
      <c r="C12476" s="54">
        <v>43313</v>
      </c>
      <c r="D12476" s="3" t="str">
        <f>YEAR(Datos_Consumo[[#This Row],[FECHA]])&amp;"-"&amp;MONTH(Datos_Consumo[[#This Row],[FECHA]])</f>
        <v>2018-8</v>
      </c>
    </row>
    <row r="12477" spans="1:4" x14ac:dyDescent="0.25">
      <c r="A12477" t="s">
        <v>4202</v>
      </c>
      <c r="B12477">
        <v>2</v>
      </c>
      <c r="C12477" s="54">
        <v>43344</v>
      </c>
      <c r="D12477" s="3" t="str">
        <f>YEAR(Datos_Consumo[[#This Row],[FECHA]])&amp;"-"&amp;MONTH(Datos_Consumo[[#This Row],[FECHA]])</f>
        <v>2018-9</v>
      </c>
    </row>
    <row r="12478" spans="1:4" x14ac:dyDescent="0.25">
      <c r="A12478" t="s">
        <v>4202</v>
      </c>
      <c r="B12478">
        <v>2</v>
      </c>
      <c r="C12478" s="54">
        <v>43374</v>
      </c>
      <c r="D12478" s="3" t="str">
        <f>YEAR(Datos_Consumo[[#This Row],[FECHA]])&amp;"-"&amp;MONTH(Datos_Consumo[[#This Row],[FECHA]])</f>
        <v>2018-10</v>
      </c>
    </row>
    <row r="12479" spans="1:4" x14ac:dyDescent="0.25">
      <c r="A12479" t="s">
        <v>4202</v>
      </c>
      <c r="B12479">
        <v>3</v>
      </c>
      <c r="C12479" s="54">
        <v>43405</v>
      </c>
      <c r="D12479" s="3" t="str">
        <f>YEAR(Datos_Consumo[[#This Row],[FECHA]])&amp;"-"&amp;MONTH(Datos_Consumo[[#This Row],[FECHA]])</f>
        <v>2018-11</v>
      </c>
    </row>
    <row r="12480" spans="1:4" x14ac:dyDescent="0.25">
      <c r="A12480" t="s">
        <v>4202</v>
      </c>
      <c r="B12480">
        <v>2</v>
      </c>
      <c r="C12480" s="54">
        <v>43435</v>
      </c>
      <c r="D12480" s="3" t="str">
        <f>YEAR(Datos_Consumo[[#This Row],[FECHA]])&amp;"-"&amp;MONTH(Datos_Consumo[[#This Row],[FECHA]])</f>
        <v>2018-12</v>
      </c>
    </row>
    <row r="12481" spans="1:4" x14ac:dyDescent="0.25">
      <c r="A12481" t="s">
        <v>4203</v>
      </c>
      <c r="B12481">
        <v>3</v>
      </c>
      <c r="C12481" s="54">
        <v>43313</v>
      </c>
      <c r="D12481" s="3" t="str">
        <f>YEAR(Datos_Consumo[[#This Row],[FECHA]])&amp;"-"&amp;MONTH(Datos_Consumo[[#This Row],[FECHA]])</f>
        <v>2018-8</v>
      </c>
    </row>
    <row r="12482" spans="1:4" x14ac:dyDescent="0.25">
      <c r="A12482" t="s">
        <v>4203</v>
      </c>
      <c r="B12482">
        <v>8</v>
      </c>
      <c r="C12482" s="54">
        <v>43344</v>
      </c>
      <c r="D12482" s="3" t="str">
        <f>YEAR(Datos_Consumo[[#This Row],[FECHA]])&amp;"-"&amp;MONTH(Datos_Consumo[[#This Row],[FECHA]])</f>
        <v>2018-9</v>
      </c>
    </row>
    <row r="12483" spans="1:4" x14ac:dyDescent="0.25">
      <c r="A12483" t="s">
        <v>4203</v>
      </c>
      <c r="B12483">
        <v>6</v>
      </c>
      <c r="C12483" s="54">
        <v>43374</v>
      </c>
      <c r="D12483" s="3" t="str">
        <f>YEAR(Datos_Consumo[[#This Row],[FECHA]])&amp;"-"&amp;MONTH(Datos_Consumo[[#This Row],[FECHA]])</f>
        <v>2018-10</v>
      </c>
    </row>
    <row r="12484" spans="1:4" x14ac:dyDescent="0.25">
      <c r="A12484" t="s">
        <v>4203</v>
      </c>
      <c r="B12484">
        <v>5</v>
      </c>
      <c r="C12484" s="54">
        <v>43405</v>
      </c>
      <c r="D12484" s="3" t="str">
        <f>YEAR(Datos_Consumo[[#This Row],[FECHA]])&amp;"-"&amp;MONTH(Datos_Consumo[[#This Row],[FECHA]])</f>
        <v>2018-11</v>
      </c>
    </row>
    <row r="12485" spans="1:4" x14ac:dyDescent="0.25">
      <c r="A12485" t="s">
        <v>4203</v>
      </c>
      <c r="B12485">
        <v>5</v>
      </c>
      <c r="C12485" s="54">
        <v>43435</v>
      </c>
      <c r="D12485" s="3" t="str">
        <f>YEAR(Datos_Consumo[[#This Row],[FECHA]])&amp;"-"&amp;MONTH(Datos_Consumo[[#This Row],[FECHA]])</f>
        <v>2018-12</v>
      </c>
    </row>
    <row r="12486" spans="1:4" x14ac:dyDescent="0.25">
      <c r="A12486" t="s">
        <v>4203</v>
      </c>
      <c r="B12486">
        <v>2</v>
      </c>
      <c r="C12486" s="54">
        <v>43466</v>
      </c>
      <c r="D12486" s="3" t="str">
        <f>YEAR(Datos_Consumo[[#This Row],[FECHA]])&amp;"-"&amp;MONTH(Datos_Consumo[[#This Row],[FECHA]])</f>
        <v>2019-1</v>
      </c>
    </row>
    <row r="12487" spans="1:4" x14ac:dyDescent="0.25">
      <c r="A12487" t="s">
        <v>4204</v>
      </c>
      <c r="B12487">
        <v>9</v>
      </c>
      <c r="C12487" s="54">
        <v>43313</v>
      </c>
      <c r="D12487" s="3" t="str">
        <f>YEAR(Datos_Consumo[[#This Row],[FECHA]])&amp;"-"&amp;MONTH(Datos_Consumo[[#This Row],[FECHA]])</f>
        <v>2018-8</v>
      </c>
    </row>
    <row r="12488" spans="1:4" x14ac:dyDescent="0.25">
      <c r="A12488" t="s">
        <v>4204</v>
      </c>
      <c r="B12488">
        <v>6</v>
      </c>
      <c r="C12488" s="54">
        <v>43344</v>
      </c>
      <c r="D12488" s="3" t="str">
        <f>YEAR(Datos_Consumo[[#This Row],[FECHA]])&amp;"-"&amp;MONTH(Datos_Consumo[[#This Row],[FECHA]])</f>
        <v>2018-9</v>
      </c>
    </row>
    <row r="12489" spans="1:4" x14ac:dyDescent="0.25">
      <c r="A12489" t="s">
        <v>4204</v>
      </c>
      <c r="B12489">
        <v>10</v>
      </c>
      <c r="C12489" s="54">
        <v>43374</v>
      </c>
      <c r="D12489" s="3" t="str">
        <f>YEAR(Datos_Consumo[[#This Row],[FECHA]])&amp;"-"&amp;MONTH(Datos_Consumo[[#This Row],[FECHA]])</f>
        <v>2018-10</v>
      </c>
    </row>
    <row r="12490" spans="1:4" x14ac:dyDescent="0.25">
      <c r="A12490" t="s">
        <v>4204</v>
      </c>
      <c r="B12490">
        <v>10</v>
      </c>
      <c r="C12490" s="54">
        <v>43405</v>
      </c>
      <c r="D12490" s="3" t="str">
        <f>YEAR(Datos_Consumo[[#This Row],[FECHA]])&amp;"-"&amp;MONTH(Datos_Consumo[[#This Row],[FECHA]])</f>
        <v>2018-11</v>
      </c>
    </row>
    <row r="12491" spans="1:4" x14ac:dyDescent="0.25">
      <c r="A12491" t="s">
        <v>4204</v>
      </c>
      <c r="B12491">
        <v>8</v>
      </c>
      <c r="C12491" s="54">
        <v>43435</v>
      </c>
      <c r="D12491" s="3" t="str">
        <f>YEAR(Datos_Consumo[[#This Row],[FECHA]])&amp;"-"&amp;MONTH(Datos_Consumo[[#This Row],[FECHA]])</f>
        <v>2018-12</v>
      </c>
    </row>
    <row r="12492" spans="1:4" x14ac:dyDescent="0.25">
      <c r="A12492" t="s">
        <v>4204</v>
      </c>
      <c r="B12492">
        <v>2</v>
      </c>
      <c r="C12492" s="54">
        <v>43466</v>
      </c>
      <c r="D12492" s="3" t="str">
        <f>YEAR(Datos_Consumo[[#This Row],[FECHA]])&amp;"-"&amp;MONTH(Datos_Consumo[[#This Row],[FECHA]])</f>
        <v>2019-1</v>
      </c>
    </row>
    <row r="12493" spans="1:4" x14ac:dyDescent="0.25">
      <c r="A12493" t="s">
        <v>4205</v>
      </c>
      <c r="B12493">
        <v>7</v>
      </c>
      <c r="C12493" s="54">
        <v>43313</v>
      </c>
      <c r="D12493" s="3" t="str">
        <f>YEAR(Datos_Consumo[[#This Row],[FECHA]])&amp;"-"&amp;MONTH(Datos_Consumo[[#This Row],[FECHA]])</f>
        <v>2018-8</v>
      </c>
    </row>
    <row r="12494" spans="1:4" x14ac:dyDescent="0.25">
      <c r="A12494" t="s">
        <v>4205</v>
      </c>
      <c r="B12494">
        <v>10</v>
      </c>
      <c r="C12494" s="54">
        <v>43344</v>
      </c>
      <c r="D12494" s="3" t="str">
        <f>YEAR(Datos_Consumo[[#This Row],[FECHA]])&amp;"-"&amp;MONTH(Datos_Consumo[[#This Row],[FECHA]])</f>
        <v>2018-9</v>
      </c>
    </row>
    <row r="12495" spans="1:4" x14ac:dyDescent="0.25">
      <c r="A12495" t="s">
        <v>4205</v>
      </c>
      <c r="B12495">
        <v>9</v>
      </c>
      <c r="C12495" s="54">
        <v>43374</v>
      </c>
      <c r="D12495" s="3" t="str">
        <f>YEAR(Datos_Consumo[[#This Row],[FECHA]])&amp;"-"&amp;MONTH(Datos_Consumo[[#This Row],[FECHA]])</f>
        <v>2018-10</v>
      </c>
    </row>
    <row r="12496" spans="1:4" x14ac:dyDescent="0.25">
      <c r="A12496" t="s">
        <v>4205</v>
      </c>
      <c r="B12496">
        <v>8</v>
      </c>
      <c r="C12496" s="54">
        <v>43405</v>
      </c>
      <c r="D12496" s="3" t="str">
        <f>YEAR(Datos_Consumo[[#This Row],[FECHA]])&amp;"-"&amp;MONTH(Datos_Consumo[[#This Row],[FECHA]])</f>
        <v>2018-11</v>
      </c>
    </row>
    <row r="12497" spans="1:4" x14ac:dyDescent="0.25">
      <c r="A12497" t="s">
        <v>4205</v>
      </c>
      <c r="B12497">
        <v>2</v>
      </c>
      <c r="C12497" s="54">
        <v>43435</v>
      </c>
      <c r="D12497" s="3" t="str">
        <f>YEAR(Datos_Consumo[[#This Row],[FECHA]])&amp;"-"&amp;MONTH(Datos_Consumo[[#This Row],[FECHA]])</f>
        <v>2018-12</v>
      </c>
    </row>
    <row r="12498" spans="1:4" x14ac:dyDescent="0.25">
      <c r="A12498" t="s">
        <v>4206</v>
      </c>
      <c r="B12498">
        <v>1</v>
      </c>
      <c r="C12498" s="54">
        <v>43344</v>
      </c>
      <c r="D12498" s="3" t="str">
        <f>YEAR(Datos_Consumo[[#This Row],[FECHA]])&amp;"-"&amp;MONTH(Datos_Consumo[[#This Row],[FECHA]])</f>
        <v>2018-9</v>
      </c>
    </row>
    <row r="12499" spans="1:4" x14ac:dyDescent="0.25">
      <c r="A12499" t="s">
        <v>4206</v>
      </c>
      <c r="B12499">
        <v>1</v>
      </c>
      <c r="C12499" s="54">
        <v>43374</v>
      </c>
      <c r="D12499" s="3" t="str">
        <f>YEAR(Datos_Consumo[[#This Row],[FECHA]])&amp;"-"&amp;MONTH(Datos_Consumo[[#This Row],[FECHA]])</f>
        <v>2018-10</v>
      </c>
    </row>
    <row r="12500" spans="1:4" x14ac:dyDescent="0.25">
      <c r="A12500" t="s">
        <v>4206</v>
      </c>
      <c r="B12500">
        <v>4</v>
      </c>
      <c r="C12500" s="54">
        <v>43405</v>
      </c>
      <c r="D12500" s="3" t="str">
        <f>YEAR(Datos_Consumo[[#This Row],[FECHA]])&amp;"-"&amp;MONTH(Datos_Consumo[[#This Row],[FECHA]])</f>
        <v>2018-11</v>
      </c>
    </row>
    <row r="12501" spans="1:4" x14ac:dyDescent="0.25">
      <c r="A12501" t="s">
        <v>4206</v>
      </c>
      <c r="B12501">
        <v>1</v>
      </c>
      <c r="C12501" s="54">
        <v>43435</v>
      </c>
      <c r="D12501" s="3" t="str">
        <f>YEAR(Datos_Consumo[[#This Row],[FECHA]])&amp;"-"&amp;MONTH(Datos_Consumo[[#This Row],[FECHA]])</f>
        <v>2018-12</v>
      </c>
    </row>
    <row r="12502" spans="1:4" x14ac:dyDescent="0.25">
      <c r="A12502" t="s">
        <v>4206</v>
      </c>
      <c r="B12502">
        <v>1</v>
      </c>
      <c r="C12502" s="54">
        <v>43466</v>
      </c>
      <c r="D12502" s="3" t="str">
        <f>YEAR(Datos_Consumo[[#This Row],[FECHA]])&amp;"-"&amp;MONTH(Datos_Consumo[[#This Row],[FECHA]])</f>
        <v>2019-1</v>
      </c>
    </row>
    <row r="12503" spans="1:4" x14ac:dyDescent="0.25">
      <c r="A12503" t="s">
        <v>4207</v>
      </c>
      <c r="B12503">
        <v>1</v>
      </c>
      <c r="C12503" s="54">
        <v>43313</v>
      </c>
      <c r="D12503" s="3" t="str">
        <f>YEAR(Datos_Consumo[[#This Row],[FECHA]])&amp;"-"&amp;MONTH(Datos_Consumo[[#This Row],[FECHA]])</f>
        <v>2018-8</v>
      </c>
    </row>
    <row r="12504" spans="1:4" x14ac:dyDescent="0.25">
      <c r="A12504" t="s">
        <v>4207</v>
      </c>
      <c r="B12504">
        <v>1</v>
      </c>
      <c r="C12504" s="54">
        <v>43405</v>
      </c>
      <c r="D12504" s="3" t="str">
        <f>YEAR(Datos_Consumo[[#This Row],[FECHA]])&amp;"-"&amp;MONTH(Datos_Consumo[[#This Row],[FECHA]])</f>
        <v>2018-11</v>
      </c>
    </row>
    <row r="12505" spans="1:4" x14ac:dyDescent="0.25">
      <c r="A12505" t="s">
        <v>4207</v>
      </c>
      <c r="B12505">
        <v>3</v>
      </c>
      <c r="C12505" s="54">
        <v>43435</v>
      </c>
      <c r="D12505" s="3" t="str">
        <f>YEAR(Datos_Consumo[[#This Row],[FECHA]])&amp;"-"&amp;MONTH(Datos_Consumo[[#This Row],[FECHA]])</f>
        <v>2018-12</v>
      </c>
    </row>
    <row r="12506" spans="1:4" x14ac:dyDescent="0.25">
      <c r="A12506" t="s">
        <v>4208</v>
      </c>
      <c r="B12506">
        <v>2</v>
      </c>
      <c r="C12506" s="54">
        <v>43313</v>
      </c>
      <c r="D12506" s="3" t="str">
        <f>YEAR(Datos_Consumo[[#This Row],[FECHA]])&amp;"-"&amp;MONTH(Datos_Consumo[[#This Row],[FECHA]])</f>
        <v>2018-8</v>
      </c>
    </row>
    <row r="12507" spans="1:4" x14ac:dyDescent="0.25">
      <c r="A12507" t="s">
        <v>4208</v>
      </c>
      <c r="B12507">
        <v>1</v>
      </c>
      <c r="C12507" s="54">
        <v>43344</v>
      </c>
      <c r="D12507" s="3" t="str">
        <f>YEAR(Datos_Consumo[[#This Row],[FECHA]])&amp;"-"&amp;MONTH(Datos_Consumo[[#This Row],[FECHA]])</f>
        <v>2018-9</v>
      </c>
    </row>
    <row r="12508" spans="1:4" x14ac:dyDescent="0.25">
      <c r="A12508" t="s">
        <v>4208</v>
      </c>
      <c r="B12508">
        <v>5</v>
      </c>
      <c r="C12508" s="54">
        <v>43374</v>
      </c>
      <c r="D12508" s="3" t="str">
        <f>YEAR(Datos_Consumo[[#This Row],[FECHA]])&amp;"-"&amp;MONTH(Datos_Consumo[[#This Row],[FECHA]])</f>
        <v>2018-10</v>
      </c>
    </row>
    <row r="12509" spans="1:4" x14ac:dyDescent="0.25">
      <c r="A12509" t="s">
        <v>4208</v>
      </c>
      <c r="B12509">
        <v>2</v>
      </c>
      <c r="C12509" s="54">
        <v>43405</v>
      </c>
      <c r="D12509" s="3" t="str">
        <f>YEAR(Datos_Consumo[[#This Row],[FECHA]])&amp;"-"&amp;MONTH(Datos_Consumo[[#This Row],[FECHA]])</f>
        <v>2018-11</v>
      </c>
    </row>
    <row r="12510" spans="1:4" x14ac:dyDescent="0.25">
      <c r="A12510" t="s">
        <v>4208</v>
      </c>
      <c r="B12510">
        <v>4</v>
      </c>
      <c r="C12510" s="54">
        <v>43435</v>
      </c>
      <c r="D12510" s="3" t="str">
        <f>YEAR(Datos_Consumo[[#This Row],[FECHA]])&amp;"-"&amp;MONTH(Datos_Consumo[[#This Row],[FECHA]])</f>
        <v>2018-12</v>
      </c>
    </row>
    <row r="12511" spans="1:4" x14ac:dyDescent="0.25">
      <c r="A12511" t="s">
        <v>4209</v>
      </c>
      <c r="B12511">
        <v>1</v>
      </c>
      <c r="C12511" s="54">
        <v>43344</v>
      </c>
      <c r="D12511" s="3" t="str">
        <f>YEAR(Datos_Consumo[[#This Row],[FECHA]])&amp;"-"&amp;MONTH(Datos_Consumo[[#This Row],[FECHA]])</f>
        <v>2018-9</v>
      </c>
    </row>
    <row r="12512" spans="1:4" x14ac:dyDescent="0.25">
      <c r="A12512" t="s">
        <v>4209</v>
      </c>
      <c r="B12512">
        <v>3</v>
      </c>
      <c r="C12512" s="54">
        <v>43405</v>
      </c>
      <c r="D12512" s="3" t="str">
        <f>YEAR(Datos_Consumo[[#This Row],[FECHA]])&amp;"-"&amp;MONTH(Datos_Consumo[[#This Row],[FECHA]])</f>
        <v>2018-11</v>
      </c>
    </row>
    <row r="12513" spans="1:4" x14ac:dyDescent="0.25">
      <c r="A12513" t="s">
        <v>4209</v>
      </c>
      <c r="B12513">
        <v>2</v>
      </c>
      <c r="C12513" s="54">
        <v>43435</v>
      </c>
      <c r="D12513" s="3" t="str">
        <f>YEAR(Datos_Consumo[[#This Row],[FECHA]])&amp;"-"&amp;MONTH(Datos_Consumo[[#This Row],[FECHA]])</f>
        <v>2018-12</v>
      </c>
    </row>
    <row r="12514" spans="1:4" x14ac:dyDescent="0.25">
      <c r="A12514" t="s">
        <v>4210</v>
      </c>
      <c r="B12514">
        <v>1</v>
      </c>
      <c r="C12514" s="54">
        <v>43313</v>
      </c>
      <c r="D12514" s="3" t="str">
        <f>YEAR(Datos_Consumo[[#This Row],[FECHA]])&amp;"-"&amp;MONTH(Datos_Consumo[[#This Row],[FECHA]])</f>
        <v>2018-8</v>
      </c>
    </row>
    <row r="12515" spans="1:4" x14ac:dyDescent="0.25">
      <c r="A12515" t="s">
        <v>4210</v>
      </c>
      <c r="B12515">
        <v>1</v>
      </c>
      <c r="C12515" s="54">
        <v>43374</v>
      </c>
      <c r="D12515" s="3" t="str">
        <f>YEAR(Datos_Consumo[[#This Row],[FECHA]])&amp;"-"&amp;MONTH(Datos_Consumo[[#This Row],[FECHA]])</f>
        <v>2018-10</v>
      </c>
    </row>
    <row r="12516" spans="1:4" x14ac:dyDescent="0.25">
      <c r="A12516" t="s">
        <v>4211</v>
      </c>
      <c r="B12516">
        <v>2</v>
      </c>
      <c r="C12516" s="54">
        <v>43313</v>
      </c>
      <c r="D12516" s="3" t="str">
        <f>YEAR(Datos_Consumo[[#This Row],[FECHA]])&amp;"-"&amp;MONTH(Datos_Consumo[[#This Row],[FECHA]])</f>
        <v>2018-8</v>
      </c>
    </row>
    <row r="12517" spans="1:4" x14ac:dyDescent="0.25">
      <c r="A12517" t="s">
        <v>4211</v>
      </c>
      <c r="B12517">
        <v>1</v>
      </c>
      <c r="C12517" s="54">
        <v>43344</v>
      </c>
      <c r="D12517" s="3" t="str">
        <f>YEAR(Datos_Consumo[[#This Row],[FECHA]])&amp;"-"&amp;MONTH(Datos_Consumo[[#This Row],[FECHA]])</f>
        <v>2018-9</v>
      </c>
    </row>
    <row r="12518" spans="1:4" x14ac:dyDescent="0.25">
      <c r="A12518" t="s">
        <v>4211</v>
      </c>
      <c r="B12518">
        <v>2</v>
      </c>
      <c r="C12518" s="54">
        <v>43374</v>
      </c>
      <c r="D12518" s="3" t="str">
        <f>YEAR(Datos_Consumo[[#This Row],[FECHA]])&amp;"-"&amp;MONTH(Datos_Consumo[[#This Row],[FECHA]])</f>
        <v>2018-10</v>
      </c>
    </row>
    <row r="12519" spans="1:4" x14ac:dyDescent="0.25">
      <c r="A12519" t="s">
        <v>4211</v>
      </c>
      <c r="B12519">
        <v>7</v>
      </c>
      <c r="C12519" s="54">
        <v>43405</v>
      </c>
      <c r="D12519" s="3" t="str">
        <f>YEAR(Datos_Consumo[[#This Row],[FECHA]])&amp;"-"&amp;MONTH(Datos_Consumo[[#This Row],[FECHA]])</f>
        <v>2018-11</v>
      </c>
    </row>
    <row r="12520" spans="1:4" x14ac:dyDescent="0.25">
      <c r="A12520" t="s">
        <v>4211</v>
      </c>
      <c r="B12520">
        <v>3</v>
      </c>
      <c r="C12520" s="54">
        <v>43435</v>
      </c>
      <c r="D12520" s="3" t="str">
        <f>YEAR(Datos_Consumo[[#This Row],[FECHA]])&amp;"-"&amp;MONTH(Datos_Consumo[[#This Row],[FECHA]])</f>
        <v>2018-12</v>
      </c>
    </row>
    <row r="12521" spans="1:4" x14ac:dyDescent="0.25">
      <c r="A12521" t="s">
        <v>4212</v>
      </c>
      <c r="B12521">
        <v>6</v>
      </c>
      <c r="C12521" s="54">
        <v>43313</v>
      </c>
      <c r="D12521" s="3" t="str">
        <f>YEAR(Datos_Consumo[[#This Row],[FECHA]])&amp;"-"&amp;MONTH(Datos_Consumo[[#This Row],[FECHA]])</f>
        <v>2018-8</v>
      </c>
    </row>
    <row r="12522" spans="1:4" x14ac:dyDescent="0.25">
      <c r="A12522" t="s">
        <v>4212</v>
      </c>
      <c r="B12522">
        <v>9</v>
      </c>
      <c r="C12522" s="54">
        <v>43344</v>
      </c>
      <c r="D12522" s="3" t="str">
        <f>YEAR(Datos_Consumo[[#This Row],[FECHA]])&amp;"-"&amp;MONTH(Datos_Consumo[[#This Row],[FECHA]])</f>
        <v>2018-9</v>
      </c>
    </row>
    <row r="12523" spans="1:4" x14ac:dyDescent="0.25">
      <c r="A12523" t="s">
        <v>4212</v>
      </c>
      <c r="B12523">
        <v>8</v>
      </c>
      <c r="C12523" s="54">
        <v>43374</v>
      </c>
      <c r="D12523" s="3" t="str">
        <f>YEAR(Datos_Consumo[[#This Row],[FECHA]])&amp;"-"&amp;MONTH(Datos_Consumo[[#This Row],[FECHA]])</f>
        <v>2018-10</v>
      </c>
    </row>
    <row r="12524" spans="1:4" x14ac:dyDescent="0.25">
      <c r="A12524" t="s">
        <v>4212</v>
      </c>
      <c r="B12524">
        <v>9</v>
      </c>
      <c r="C12524" s="54">
        <v>43405</v>
      </c>
      <c r="D12524" s="3" t="str">
        <f>YEAR(Datos_Consumo[[#This Row],[FECHA]])&amp;"-"&amp;MONTH(Datos_Consumo[[#This Row],[FECHA]])</f>
        <v>2018-11</v>
      </c>
    </row>
    <row r="12525" spans="1:4" x14ac:dyDescent="0.25">
      <c r="A12525" t="s">
        <v>4212</v>
      </c>
      <c r="B12525">
        <v>8</v>
      </c>
      <c r="C12525" s="54">
        <v>43435</v>
      </c>
      <c r="D12525" s="3" t="str">
        <f>YEAR(Datos_Consumo[[#This Row],[FECHA]])&amp;"-"&amp;MONTH(Datos_Consumo[[#This Row],[FECHA]])</f>
        <v>2018-12</v>
      </c>
    </row>
    <row r="12526" spans="1:4" x14ac:dyDescent="0.25">
      <c r="A12526" t="s">
        <v>4212</v>
      </c>
      <c r="B12526">
        <v>1</v>
      </c>
      <c r="C12526" s="54">
        <v>43466</v>
      </c>
      <c r="D12526" s="3" t="str">
        <f>YEAR(Datos_Consumo[[#This Row],[FECHA]])&amp;"-"&amp;MONTH(Datos_Consumo[[#This Row],[FECHA]])</f>
        <v>2019-1</v>
      </c>
    </row>
    <row r="12527" spans="1:4" x14ac:dyDescent="0.25">
      <c r="A12527" t="s">
        <v>4213</v>
      </c>
      <c r="B12527">
        <v>1</v>
      </c>
      <c r="C12527" s="54">
        <v>43313</v>
      </c>
      <c r="D12527" s="3" t="str">
        <f>YEAR(Datos_Consumo[[#This Row],[FECHA]])&amp;"-"&amp;MONTH(Datos_Consumo[[#This Row],[FECHA]])</f>
        <v>2018-8</v>
      </c>
    </row>
    <row r="12528" spans="1:4" x14ac:dyDescent="0.25">
      <c r="A12528" t="s">
        <v>4213</v>
      </c>
      <c r="B12528">
        <v>4</v>
      </c>
      <c r="C12528" s="54">
        <v>43344</v>
      </c>
      <c r="D12528" s="3" t="str">
        <f>YEAR(Datos_Consumo[[#This Row],[FECHA]])&amp;"-"&amp;MONTH(Datos_Consumo[[#This Row],[FECHA]])</f>
        <v>2018-9</v>
      </c>
    </row>
    <row r="12529" spans="1:4" x14ac:dyDescent="0.25">
      <c r="A12529" t="s">
        <v>4213</v>
      </c>
      <c r="B12529">
        <v>3</v>
      </c>
      <c r="C12529" s="54">
        <v>43374</v>
      </c>
      <c r="D12529" s="3" t="str">
        <f>YEAR(Datos_Consumo[[#This Row],[FECHA]])&amp;"-"&amp;MONTH(Datos_Consumo[[#This Row],[FECHA]])</f>
        <v>2018-10</v>
      </c>
    </row>
    <row r="12530" spans="1:4" x14ac:dyDescent="0.25">
      <c r="A12530" t="s">
        <v>4213</v>
      </c>
      <c r="B12530">
        <v>8</v>
      </c>
      <c r="C12530" s="54">
        <v>43405</v>
      </c>
      <c r="D12530" s="3" t="str">
        <f>YEAR(Datos_Consumo[[#This Row],[FECHA]])&amp;"-"&amp;MONTH(Datos_Consumo[[#This Row],[FECHA]])</f>
        <v>2018-11</v>
      </c>
    </row>
    <row r="12531" spans="1:4" x14ac:dyDescent="0.25">
      <c r="A12531" t="s">
        <v>4214</v>
      </c>
      <c r="B12531">
        <v>1</v>
      </c>
      <c r="C12531" s="54">
        <v>43313</v>
      </c>
      <c r="D12531" s="3" t="str">
        <f>YEAR(Datos_Consumo[[#This Row],[FECHA]])&amp;"-"&amp;MONTH(Datos_Consumo[[#This Row],[FECHA]])</f>
        <v>2018-8</v>
      </c>
    </row>
    <row r="12532" spans="1:4" x14ac:dyDescent="0.25">
      <c r="A12532" t="s">
        <v>4214</v>
      </c>
      <c r="B12532">
        <v>7</v>
      </c>
      <c r="C12532" s="54">
        <v>43344</v>
      </c>
      <c r="D12532" s="3" t="str">
        <f>YEAR(Datos_Consumo[[#This Row],[FECHA]])&amp;"-"&amp;MONTH(Datos_Consumo[[#This Row],[FECHA]])</f>
        <v>2018-9</v>
      </c>
    </row>
    <row r="12533" spans="1:4" x14ac:dyDescent="0.25">
      <c r="A12533" t="s">
        <v>4214</v>
      </c>
      <c r="B12533">
        <v>2</v>
      </c>
      <c r="C12533" s="54">
        <v>43374</v>
      </c>
      <c r="D12533" s="3" t="str">
        <f>YEAR(Datos_Consumo[[#This Row],[FECHA]])&amp;"-"&amp;MONTH(Datos_Consumo[[#This Row],[FECHA]])</f>
        <v>2018-10</v>
      </c>
    </row>
    <row r="12534" spans="1:4" x14ac:dyDescent="0.25">
      <c r="A12534" t="s">
        <v>4214</v>
      </c>
      <c r="B12534">
        <v>17</v>
      </c>
      <c r="C12534" s="54">
        <v>43405</v>
      </c>
      <c r="D12534" s="3" t="str">
        <f>YEAR(Datos_Consumo[[#This Row],[FECHA]])&amp;"-"&amp;MONTH(Datos_Consumo[[#This Row],[FECHA]])</f>
        <v>2018-11</v>
      </c>
    </row>
    <row r="12535" spans="1:4" x14ac:dyDescent="0.25">
      <c r="A12535" t="s">
        <v>4214</v>
      </c>
      <c r="B12535">
        <v>7</v>
      </c>
      <c r="C12535" s="54">
        <v>43435</v>
      </c>
      <c r="D12535" s="3" t="str">
        <f>YEAR(Datos_Consumo[[#This Row],[FECHA]])&amp;"-"&amp;MONTH(Datos_Consumo[[#This Row],[FECHA]])</f>
        <v>2018-12</v>
      </c>
    </row>
    <row r="12536" spans="1:4" x14ac:dyDescent="0.25">
      <c r="A12536" t="s">
        <v>4215</v>
      </c>
      <c r="B12536">
        <v>4</v>
      </c>
      <c r="C12536" s="54">
        <v>43405</v>
      </c>
      <c r="D12536" s="3" t="str">
        <f>YEAR(Datos_Consumo[[#This Row],[FECHA]])&amp;"-"&amp;MONTH(Datos_Consumo[[#This Row],[FECHA]])</f>
        <v>2018-11</v>
      </c>
    </row>
    <row r="12537" spans="1:4" x14ac:dyDescent="0.25">
      <c r="A12537" t="s">
        <v>4216</v>
      </c>
      <c r="B12537">
        <v>1</v>
      </c>
      <c r="C12537" s="54">
        <v>43374</v>
      </c>
      <c r="D12537" s="3" t="str">
        <f>YEAR(Datos_Consumo[[#This Row],[FECHA]])&amp;"-"&amp;MONTH(Datos_Consumo[[#This Row],[FECHA]])</f>
        <v>2018-10</v>
      </c>
    </row>
    <row r="12538" spans="1:4" x14ac:dyDescent="0.25">
      <c r="A12538" t="s">
        <v>4217</v>
      </c>
      <c r="B12538">
        <v>1</v>
      </c>
      <c r="C12538" s="54">
        <v>43313</v>
      </c>
      <c r="D12538" s="3" t="str">
        <f>YEAR(Datos_Consumo[[#This Row],[FECHA]])&amp;"-"&amp;MONTH(Datos_Consumo[[#This Row],[FECHA]])</f>
        <v>2018-8</v>
      </c>
    </row>
    <row r="12539" spans="1:4" x14ac:dyDescent="0.25">
      <c r="A12539" t="s">
        <v>4217</v>
      </c>
      <c r="B12539">
        <v>2</v>
      </c>
      <c r="C12539" s="54">
        <v>43374</v>
      </c>
      <c r="D12539" s="3" t="str">
        <f>YEAR(Datos_Consumo[[#This Row],[FECHA]])&amp;"-"&amp;MONTH(Datos_Consumo[[#This Row],[FECHA]])</f>
        <v>2018-10</v>
      </c>
    </row>
    <row r="12540" spans="1:4" x14ac:dyDescent="0.25">
      <c r="A12540" t="s">
        <v>4217</v>
      </c>
      <c r="B12540">
        <v>1</v>
      </c>
      <c r="C12540" s="54">
        <v>43405</v>
      </c>
      <c r="D12540" s="3" t="str">
        <f>YEAR(Datos_Consumo[[#This Row],[FECHA]])&amp;"-"&amp;MONTH(Datos_Consumo[[#This Row],[FECHA]])</f>
        <v>2018-11</v>
      </c>
    </row>
    <row r="12541" spans="1:4" x14ac:dyDescent="0.25">
      <c r="A12541" t="s">
        <v>4218</v>
      </c>
      <c r="B12541">
        <v>5</v>
      </c>
      <c r="C12541" s="54">
        <v>43313</v>
      </c>
      <c r="D12541" s="3" t="str">
        <f>YEAR(Datos_Consumo[[#This Row],[FECHA]])&amp;"-"&amp;MONTH(Datos_Consumo[[#This Row],[FECHA]])</f>
        <v>2018-8</v>
      </c>
    </row>
    <row r="12542" spans="1:4" x14ac:dyDescent="0.25">
      <c r="A12542" t="s">
        <v>4218</v>
      </c>
      <c r="B12542">
        <v>3</v>
      </c>
      <c r="C12542" s="54">
        <v>43374</v>
      </c>
      <c r="D12542" s="3" t="str">
        <f>YEAR(Datos_Consumo[[#This Row],[FECHA]])&amp;"-"&amp;MONTH(Datos_Consumo[[#This Row],[FECHA]])</f>
        <v>2018-10</v>
      </c>
    </row>
    <row r="12543" spans="1:4" x14ac:dyDescent="0.25">
      <c r="A12543" t="s">
        <v>4218</v>
      </c>
      <c r="B12543">
        <v>2</v>
      </c>
      <c r="C12543" s="54">
        <v>43405</v>
      </c>
      <c r="D12543" s="3" t="str">
        <f>YEAR(Datos_Consumo[[#This Row],[FECHA]])&amp;"-"&amp;MONTH(Datos_Consumo[[#This Row],[FECHA]])</f>
        <v>2018-11</v>
      </c>
    </row>
    <row r="12544" spans="1:4" x14ac:dyDescent="0.25">
      <c r="A12544" t="s">
        <v>4218</v>
      </c>
      <c r="B12544">
        <v>2</v>
      </c>
      <c r="C12544" s="54">
        <v>43435</v>
      </c>
      <c r="D12544" s="3" t="str">
        <f>YEAR(Datos_Consumo[[#This Row],[FECHA]])&amp;"-"&amp;MONTH(Datos_Consumo[[#This Row],[FECHA]])</f>
        <v>2018-12</v>
      </c>
    </row>
    <row r="12545" spans="1:4" x14ac:dyDescent="0.25">
      <c r="A12545" t="s">
        <v>4219</v>
      </c>
      <c r="B12545">
        <v>1</v>
      </c>
      <c r="C12545" s="54">
        <v>43435</v>
      </c>
      <c r="D12545" s="3" t="str">
        <f>YEAR(Datos_Consumo[[#This Row],[FECHA]])&amp;"-"&amp;MONTH(Datos_Consumo[[#This Row],[FECHA]])</f>
        <v>2018-12</v>
      </c>
    </row>
    <row r="12546" spans="1:4" x14ac:dyDescent="0.25">
      <c r="A12546" t="s">
        <v>4220</v>
      </c>
      <c r="B12546">
        <v>12</v>
      </c>
      <c r="C12546" s="54">
        <v>43374</v>
      </c>
      <c r="D12546" s="3" t="str">
        <f>YEAR(Datos_Consumo[[#This Row],[FECHA]])&amp;"-"&amp;MONTH(Datos_Consumo[[#This Row],[FECHA]])</f>
        <v>2018-10</v>
      </c>
    </row>
    <row r="12547" spans="1:4" x14ac:dyDescent="0.25">
      <c r="A12547" t="s">
        <v>4220</v>
      </c>
      <c r="B12547">
        <v>3</v>
      </c>
      <c r="C12547" s="54">
        <v>43405</v>
      </c>
      <c r="D12547" s="3" t="str">
        <f>YEAR(Datos_Consumo[[#This Row],[FECHA]])&amp;"-"&amp;MONTH(Datos_Consumo[[#This Row],[FECHA]])</f>
        <v>2018-11</v>
      </c>
    </row>
    <row r="12548" spans="1:4" x14ac:dyDescent="0.25">
      <c r="A12548" t="s">
        <v>4220</v>
      </c>
      <c r="B12548">
        <v>2</v>
      </c>
      <c r="C12548" s="54">
        <v>43435</v>
      </c>
      <c r="D12548" s="3" t="str">
        <f>YEAR(Datos_Consumo[[#This Row],[FECHA]])&amp;"-"&amp;MONTH(Datos_Consumo[[#This Row],[FECHA]])</f>
        <v>2018-12</v>
      </c>
    </row>
    <row r="12549" spans="1:4" x14ac:dyDescent="0.25">
      <c r="A12549" t="s">
        <v>4221</v>
      </c>
      <c r="B12549">
        <v>2</v>
      </c>
      <c r="C12549" s="54">
        <v>43344</v>
      </c>
      <c r="D12549" s="3" t="str">
        <f>YEAR(Datos_Consumo[[#This Row],[FECHA]])&amp;"-"&amp;MONTH(Datos_Consumo[[#This Row],[FECHA]])</f>
        <v>2018-9</v>
      </c>
    </row>
    <row r="12550" spans="1:4" x14ac:dyDescent="0.25">
      <c r="A12550" t="s">
        <v>4221</v>
      </c>
      <c r="B12550">
        <v>4</v>
      </c>
      <c r="C12550" s="54">
        <v>43374</v>
      </c>
      <c r="D12550" s="3" t="str">
        <f>YEAR(Datos_Consumo[[#This Row],[FECHA]])&amp;"-"&amp;MONTH(Datos_Consumo[[#This Row],[FECHA]])</f>
        <v>2018-10</v>
      </c>
    </row>
    <row r="12551" spans="1:4" x14ac:dyDescent="0.25">
      <c r="A12551" t="s">
        <v>4221</v>
      </c>
      <c r="B12551">
        <v>1</v>
      </c>
      <c r="C12551" s="54">
        <v>43435</v>
      </c>
      <c r="D12551" s="3" t="str">
        <f>YEAR(Datos_Consumo[[#This Row],[FECHA]])&amp;"-"&amp;MONTH(Datos_Consumo[[#This Row],[FECHA]])</f>
        <v>2018-12</v>
      </c>
    </row>
    <row r="12552" spans="1:4" x14ac:dyDescent="0.25">
      <c r="A12552" t="s">
        <v>4222</v>
      </c>
      <c r="B12552">
        <v>1</v>
      </c>
      <c r="C12552" s="54">
        <v>43313</v>
      </c>
      <c r="D12552" s="3" t="str">
        <f>YEAR(Datos_Consumo[[#This Row],[FECHA]])&amp;"-"&amp;MONTH(Datos_Consumo[[#This Row],[FECHA]])</f>
        <v>2018-8</v>
      </c>
    </row>
    <row r="12553" spans="1:4" x14ac:dyDescent="0.25">
      <c r="A12553" t="s">
        <v>4222</v>
      </c>
      <c r="B12553">
        <v>6</v>
      </c>
      <c r="C12553" s="54">
        <v>43405</v>
      </c>
      <c r="D12553" s="3" t="str">
        <f>YEAR(Datos_Consumo[[#This Row],[FECHA]])&amp;"-"&amp;MONTH(Datos_Consumo[[#This Row],[FECHA]])</f>
        <v>2018-11</v>
      </c>
    </row>
    <row r="12554" spans="1:4" x14ac:dyDescent="0.25">
      <c r="A12554" t="s">
        <v>4223</v>
      </c>
      <c r="B12554">
        <v>5</v>
      </c>
      <c r="C12554" s="54">
        <v>43344</v>
      </c>
      <c r="D12554" s="3" t="str">
        <f>YEAR(Datos_Consumo[[#This Row],[FECHA]])&amp;"-"&amp;MONTH(Datos_Consumo[[#This Row],[FECHA]])</f>
        <v>2018-9</v>
      </c>
    </row>
    <row r="12555" spans="1:4" x14ac:dyDescent="0.25">
      <c r="A12555" t="s">
        <v>4223</v>
      </c>
      <c r="B12555">
        <v>8</v>
      </c>
      <c r="C12555" s="54">
        <v>43374</v>
      </c>
      <c r="D12555" s="3" t="str">
        <f>YEAR(Datos_Consumo[[#This Row],[FECHA]])&amp;"-"&amp;MONTH(Datos_Consumo[[#This Row],[FECHA]])</f>
        <v>2018-10</v>
      </c>
    </row>
    <row r="12556" spans="1:4" x14ac:dyDescent="0.25">
      <c r="A12556" t="s">
        <v>4223</v>
      </c>
      <c r="B12556">
        <v>8</v>
      </c>
      <c r="C12556" s="54">
        <v>43405</v>
      </c>
      <c r="D12556" s="3" t="str">
        <f>YEAR(Datos_Consumo[[#This Row],[FECHA]])&amp;"-"&amp;MONTH(Datos_Consumo[[#This Row],[FECHA]])</f>
        <v>2018-11</v>
      </c>
    </row>
    <row r="12557" spans="1:4" x14ac:dyDescent="0.25">
      <c r="A12557" t="s">
        <v>4223</v>
      </c>
      <c r="B12557">
        <v>6</v>
      </c>
      <c r="C12557" s="54">
        <v>43435</v>
      </c>
      <c r="D12557" s="3" t="str">
        <f>YEAR(Datos_Consumo[[#This Row],[FECHA]])&amp;"-"&amp;MONTH(Datos_Consumo[[#This Row],[FECHA]])</f>
        <v>2018-12</v>
      </c>
    </row>
    <row r="12558" spans="1:4" x14ac:dyDescent="0.25">
      <c r="A12558" t="s">
        <v>4224</v>
      </c>
      <c r="B12558">
        <v>1</v>
      </c>
      <c r="C12558" s="54">
        <v>43313</v>
      </c>
      <c r="D12558" s="3" t="str">
        <f>YEAR(Datos_Consumo[[#This Row],[FECHA]])&amp;"-"&amp;MONTH(Datos_Consumo[[#This Row],[FECHA]])</f>
        <v>2018-8</v>
      </c>
    </row>
    <row r="12559" spans="1:4" x14ac:dyDescent="0.25">
      <c r="A12559" t="s">
        <v>4224</v>
      </c>
      <c r="B12559">
        <v>6</v>
      </c>
      <c r="C12559" s="54">
        <v>43344</v>
      </c>
      <c r="D12559" s="3" t="str">
        <f>YEAR(Datos_Consumo[[#This Row],[FECHA]])&amp;"-"&amp;MONTH(Datos_Consumo[[#This Row],[FECHA]])</f>
        <v>2018-9</v>
      </c>
    </row>
    <row r="12560" spans="1:4" x14ac:dyDescent="0.25">
      <c r="A12560" t="s">
        <v>4224</v>
      </c>
      <c r="B12560">
        <v>6</v>
      </c>
      <c r="C12560" s="54">
        <v>43405</v>
      </c>
      <c r="D12560" s="3" t="str">
        <f>YEAR(Datos_Consumo[[#This Row],[FECHA]])&amp;"-"&amp;MONTH(Datos_Consumo[[#This Row],[FECHA]])</f>
        <v>2018-11</v>
      </c>
    </row>
    <row r="12561" spans="1:4" x14ac:dyDescent="0.25">
      <c r="A12561" t="s">
        <v>4224</v>
      </c>
      <c r="B12561">
        <v>3</v>
      </c>
      <c r="C12561" s="54">
        <v>43435</v>
      </c>
      <c r="D12561" s="3" t="str">
        <f>YEAR(Datos_Consumo[[#This Row],[FECHA]])&amp;"-"&amp;MONTH(Datos_Consumo[[#This Row],[FECHA]])</f>
        <v>2018-12</v>
      </c>
    </row>
    <row r="12562" spans="1:4" x14ac:dyDescent="0.25">
      <c r="A12562" t="s">
        <v>4225</v>
      </c>
      <c r="B12562">
        <v>2</v>
      </c>
      <c r="C12562" s="54">
        <v>43344</v>
      </c>
      <c r="D12562" s="3" t="str">
        <f>YEAR(Datos_Consumo[[#This Row],[FECHA]])&amp;"-"&amp;MONTH(Datos_Consumo[[#This Row],[FECHA]])</f>
        <v>2018-9</v>
      </c>
    </row>
    <row r="12563" spans="1:4" x14ac:dyDescent="0.25">
      <c r="A12563" t="s">
        <v>4225</v>
      </c>
      <c r="B12563">
        <v>2</v>
      </c>
      <c r="C12563" s="54">
        <v>43374</v>
      </c>
      <c r="D12563" s="3" t="str">
        <f>YEAR(Datos_Consumo[[#This Row],[FECHA]])&amp;"-"&amp;MONTH(Datos_Consumo[[#This Row],[FECHA]])</f>
        <v>2018-10</v>
      </c>
    </row>
    <row r="12564" spans="1:4" x14ac:dyDescent="0.25">
      <c r="A12564" t="s">
        <v>4225</v>
      </c>
      <c r="B12564">
        <v>3</v>
      </c>
      <c r="C12564" s="54">
        <v>43405</v>
      </c>
      <c r="D12564" s="3" t="str">
        <f>YEAR(Datos_Consumo[[#This Row],[FECHA]])&amp;"-"&amp;MONTH(Datos_Consumo[[#This Row],[FECHA]])</f>
        <v>2018-11</v>
      </c>
    </row>
    <row r="12565" spans="1:4" x14ac:dyDescent="0.25">
      <c r="A12565" t="s">
        <v>4225</v>
      </c>
      <c r="B12565">
        <v>1</v>
      </c>
      <c r="C12565" s="54">
        <v>43435</v>
      </c>
      <c r="D12565" s="3" t="str">
        <f>YEAR(Datos_Consumo[[#This Row],[FECHA]])&amp;"-"&amp;MONTH(Datos_Consumo[[#This Row],[FECHA]])</f>
        <v>2018-12</v>
      </c>
    </row>
    <row r="12566" spans="1:4" x14ac:dyDescent="0.25">
      <c r="A12566" t="s">
        <v>4225</v>
      </c>
      <c r="B12566">
        <v>2</v>
      </c>
      <c r="C12566" s="54">
        <v>43466</v>
      </c>
      <c r="D12566" s="3" t="str">
        <f>YEAR(Datos_Consumo[[#This Row],[FECHA]])&amp;"-"&amp;MONTH(Datos_Consumo[[#This Row],[FECHA]])</f>
        <v>2019-1</v>
      </c>
    </row>
    <row r="12567" spans="1:4" x14ac:dyDescent="0.25">
      <c r="A12567" t="s">
        <v>4226</v>
      </c>
      <c r="B12567">
        <v>2</v>
      </c>
      <c r="C12567" s="54">
        <v>43313</v>
      </c>
      <c r="D12567" s="3" t="str">
        <f>YEAR(Datos_Consumo[[#This Row],[FECHA]])&amp;"-"&amp;MONTH(Datos_Consumo[[#This Row],[FECHA]])</f>
        <v>2018-8</v>
      </c>
    </row>
    <row r="12568" spans="1:4" x14ac:dyDescent="0.25">
      <c r="A12568" t="s">
        <v>4226</v>
      </c>
      <c r="B12568">
        <v>4</v>
      </c>
      <c r="C12568" s="54">
        <v>43344</v>
      </c>
      <c r="D12568" s="3" t="str">
        <f>YEAR(Datos_Consumo[[#This Row],[FECHA]])&amp;"-"&amp;MONTH(Datos_Consumo[[#This Row],[FECHA]])</f>
        <v>2018-9</v>
      </c>
    </row>
    <row r="12569" spans="1:4" x14ac:dyDescent="0.25">
      <c r="A12569" t="s">
        <v>4226</v>
      </c>
      <c r="B12569">
        <v>4</v>
      </c>
      <c r="C12569" s="54">
        <v>43405</v>
      </c>
      <c r="D12569" s="3" t="str">
        <f>YEAR(Datos_Consumo[[#This Row],[FECHA]])&amp;"-"&amp;MONTH(Datos_Consumo[[#This Row],[FECHA]])</f>
        <v>2018-11</v>
      </c>
    </row>
    <row r="12570" spans="1:4" x14ac:dyDescent="0.25">
      <c r="A12570" t="s">
        <v>4226</v>
      </c>
      <c r="B12570">
        <v>2</v>
      </c>
      <c r="C12570" s="54">
        <v>43466</v>
      </c>
      <c r="D12570" s="3" t="str">
        <f>YEAR(Datos_Consumo[[#This Row],[FECHA]])&amp;"-"&amp;MONTH(Datos_Consumo[[#This Row],[FECHA]])</f>
        <v>2019-1</v>
      </c>
    </row>
    <row r="12571" spans="1:4" x14ac:dyDescent="0.25">
      <c r="A12571" t="s">
        <v>4227</v>
      </c>
      <c r="B12571">
        <v>4</v>
      </c>
      <c r="C12571" s="54">
        <v>43313</v>
      </c>
      <c r="D12571" s="3" t="str">
        <f>YEAR(Datos_Consumo[[#This Row],[FECHA]])&amp;"-"&amp;MONTH(Datos_Consumo[[#This Row],[FECHA]])</f>
        <v>2018-8</v>
      </c>
    </row>
    <row r="12572" spans="1:4" x14ac:dyDescent="0.25">
      <c r="A12572" t="s">
        <v>4227</v>
      </c>
      <c r="B12572">
        <v>4</v>
      </c>
      <c r="C12572" s="54">
        <v>43344</v>
      </c>
      <c r="D12572" s="3" t="str">
        <f>YEAR(Datos_Consumo[[#This Row],[FECHA]])&amp;"-"&amp;MONTH(Datos_Consumo[[#This Row],[FECHA]])</f>
        <v>2018-9</v>
      </c>
    </row>
    <row r="12573" spans="1:4" x14ac:dyDescent="0.25">
      <c r="A12573" t="s">
        <v>4227</v>
      </c>
      <c r="B12573">
        <v>3</v>
      </c>
      <c r="C12573" s="54">
        <v>43405</v>
      </c>
      <c r="D12573" s="3" t="str">
        <f>YEAR(Datos_Consumo[[#This Row],[FECHA]])&amp;"-"&amp;MONTH(Datos_Consumo[[#This Row],[FECHA]])</f>
        <v>2018-11</v>
      </c>
    </row>
    <row r="12574" spans="1:4" x14ac:dyDescent="0.25">
      <c r="A12574" t="s">
        <v>4227</v>
      </c>
      <c r="B12574">
        <v>2</v>
      </c>
      <c r="C12574" s="54">
        <v>43466</v>
      </c>
      <c r="D12574" s="3" t="str">
        <f>YEAR(Datos_Consumo[[#This Row],[FECHA]])&amp;"-"&amp;MONTH(Datos_Consumo[[#This Row],[FECHA]])</f>
        <v>2019-1</v>
      </c>
    </row>
    <row r="12575" spans="1:4" x14ac:dyDescent="0.25">
      <c r="A12575" t="s">
        <v>4228</v>
      </c>
      <c r="B12575">
        <v>10</v>
      </c>
      <c r="C12575" s="54">
        <v>43313</v>
      </c>
      <c r="D12575" s="3" t="str">
        <f>YEAR(Datos_Consumo[[#This Row],[FECHA]])&amp;"-"&amp;MONTH(Datos_Consumo[[#This Row],[FECHA]])</f>
        <v>2018-8</v>
      </c>
    </row>
    <row r="12576" spans="1:4" x14ac:dyDescent="0.25">
      <c r="A12576" t="s">
        <v>4228</v>
      </c>
      <c r="B12576">
        <v>5</v>
      </c>
      <c r="C12576" s="54">
        <v>43344</v>
      </c>
      <c r="D12576" s="3" t="str">
        <f>YEAR(Datos_Consumo[[#This Row],[FECHA]])&amp;"-"&amp;MONTH(Datos_Consumo[[#This Row],[FECHA]])</f>
        <v>2018-9</v>
      </c>
    </row>
    <row r="12577" spans="1:4" x14ac:dyDescent="0.25">
      <c r="A12577" t="s">
        <v>4228</v>
      </c>
      <c r="B12577">
        <v>3</v>
      </c>
      <c r="C12577" s="54">
        <v>43374</v>
      </c>
      <c r="D12577" s="3" t="str">
        <f>YEAR(Datos_Consumo[[#This Row],[FECHA]])&amp;"-"&amp;MONTH(Datos_Consumo[[#This Row],[FECHA]])</f>
        <v>2018-10</v>
      </c>
    </row>
    <row r="12578" spans="1:4" x14ac:dyDescent="0.25">
      <c r="A12578" t="s">
        <v>4228</v>
      </c>
      <c r="B12578">
        <v>12</v>
      </c>
      <c r="C12578" s="54">
        <v>43405</v>
      </c>
      <c r="D12578" s="3" t="str">
        <f>YEAR(Datos_Consumo[[#This Row],[FECHA]])&amp;"-"&amp;MONTH(Datos_Consumo[[#This Row],[FECHA]])</f>
        <v>2018-11</v>
      </c>
    </row>
    <row r="12579" spans="1:4" x14ac:dyDescent="0.25">
      <c r="A12579" t="s">
        <v>4228</v>
      </c>
      <c r="B12579">
        <v>2</v>
      </c>
      <c r="C12579" s="54">
        <v>43435</v>
      </c>
      <c r="D12579" s="3" t="str">
        <f>YEAR(Datos_Consumo[[#This Row],[FECHA]])&amp;"-"&amp;MONTH(Datos_Consumo[[#This Row],[FECHA]])</f>
        <v>2018-12</v>
      </c>
    </row>
    <row r="12580" spans="1:4" x14ac:dyDescent="0.25">
      <c r="A12580" t="s">
        <v>4228</v>
      </c>
      <c r="B12580">
        <v>4</v>
      </c>
      <c r="C12580" s="54">
        <v>43466</v>
      </c>
      <c r="D12580" s="3" t="str">
        <f>YEAR(Datos_Consumo[[#This Row],[FECHA]])&amp;"-"&amp;MONTH(Datos_Consumo[[#This Row],[FECHA]])</f>
        <v>2019-1</v>
      </c>
    </row>
    <row r="12581" spans="1:4" x14ac:dyDescent="0.25">
      <c r="A12581" t="s">
        <v>4229</v>
      </c>
      <c r="B12581">
        <v>2</v>
      </c>
      <c r="C12581" s="54">
        <v>43405</v>
      </c>
      <c r="D12581" s="3" t="str">
        <f>YEAR(Datos_Consumo[[#This Row],[FECHA]])&amp;"-"&amp;MONTH(Datos_Consumo[[#This Row],[FECHA]])</f>
        <v>2018-11</v>
      </c>
    </row>
    <row r="12582" spans="1:4" x14ac:dyDescent="0.25">
      <c r="A12582" t="s">
        <v>4229</v>
      </c>
      <c r="B12582">
        <v>1</v>
      </c>
      <c r="C12582" s="54">
        <v>43435</v>
      </c>
      <c r="D12582" s="3" t="str">
        <f>YEAR(Datos_Consumo[[#This Row],[FECHA]])&amp;"-"&amp;MONTH(Datos_Consumo[[#This Row],[FECHA]])</f>
        <v>2018-12</v>
      </c>
    </row>
    <row r="12583" spans="1:4" x14ac:dyDescent="0.25">
      <c r="A12583" t="s">
        <v>4230</v>
      </c>
      <c r="B12583">
        <v>3</v>
      </c>
      <c r="C12583" s="54">
        <v>43313</v>
      </c>
      <c r="D12583" s="3" t="str">
        <f>YEAR(Datos_Consumo[[#This Row],[FECHA]])&amp;"-"&amp;MONTH(Datos_Consumo[[#This Row],[FECHA]])</f>
        <v>2018-8</v>
      </c>
    </row>
    <row r="12584" spans="1:4" x14ac:dyDescent="0.25">
      <c r="A12584" t="s">
        <v>4230</v>
      </c>
      <c r="B12584">
        <v>6</v>
      </c>
      <c r="C12584" s="54">
        <v>43405</v>
      </c>
      <c r="D12584" s="3" t="str">
        <f>YEAR(Datos_Consumo[[#This Row],[FECHA]])&amp;"-"&amp;MONTH(Datos_Consumo[[#This Row],[FECHA]])</f>
        <v>2018-11</v>
      </c>
    </row>
    <row r="12585" spans="1:4" x14ac:dyDescent="0.25">
      <c r="A12585" t="s">
        <v>4231</v>
      </c>
      <c r="B12585">
        <v>30</v>
      </c>
      <c r="C12585" s="54">
        <v>43313</v>
      </c>
      <c r="D12585" s="3" t="str">
        <f>YEAR(Datos_Consumo[[#This Row],[FECHA]])&amp;"-"&amp;MONTH(Datos_Consumo[[#This Row],[FECHA]])</f>
        <v>2018-8</v>
      </c>
    </row>
    <row r="12586" spans="1:4" x14ac:dyDescent="0.25">
      <c r="A12586" t="s">
        <v>4231</v>
      </c>
      <c r="B12586">
        <v>30</v>
      </c>
      <c r="C12586" s="54">
        <v>43344</v>
      </c>
      <c r="D12586" s="3" t="str">
        <f>YEAR(Datos_Consumo[[#This Row],[FECHA]])&amp;"-"&amp;MONTH(Datos_Consumo[[#This Row],[FECHA]])</f>
        <v>2018-9</v>
      </c>
    </row>
    <row r="12587" spans="1:4" x14ac:dyDescent="0.25">
      <c r="A12587" t="s">
        <v>4231</v>
      </c>
      <c r="B12587">
        <v>17</v>
      </c>
      <c r="C12587" s="54">
        <v>43374</v>
      </c>
      <c r="D12587" s="3" t="str">
        <f>YEAR(Datos_Consumo[[#This Row],[FECHA]])&amp;"-"&amp;MONTH(Datos_Consumo[[#This Row],[FECHA]])</f>
        <v>2018-10</v>
      </c>
    </row>
    <row r="12588" spans="1:4" x14ac:dyDescent="0.25">
      <c r="A12588" t="s">
        <v>4231</v>
      </c>
      <c r="B12588">
        <v>20</v>
      </c>
      <c r="C12588" s="54">
        <v>43405</v>
      </c>
      <c r="D12588" s="3" t="str">
        <f>YEAR(Datos_Consumo[[#This Row],[FECHA]])&amp;"-"&amp;MONTH(Datos_Consumo[[#This Row],[FECHA]])</f>
        <v>2018-11</v>
      </c>
    </row>
    <row r="12589" spans="1:4" x14ac:dyDescent="0.25">
      <c r="A12589" t="s">
        <v>4231</v>
      </c>
      <c r="B12589">
        <v>10</v>
      </c>
      <c r="C12589" s="54">
        <v>43435</v>
      </c>
      <c r="D12589" s="3" t="str">
        <f>YEAR(Datos_Consumo[[#This Row],[FECHA]])&amp;"-"&amp;MONTH(Datos_Consumo[[#This Row],[FECHA]])</f>
        <v>2018-12</v>
      </c>
    </row>
    <row r="12590" spans="1:4" x14ac:dyDescent="0.25">
      <c r="A12590" t="s">
        <v>4231</v>
      </c>
      <c r="B12590">
        <v>20</v>
      </c>
      <c r="C12590" s="54">
        <v>43466</v>
      </c>
      <c r="D12590" s="3" t="str">
        <f>YEAR(Datos_Consumo[[#This Row],[FECHA]])&amp;"-"&amp;MONTH(Datos_Consumo[[#This Row],[FECHA]])</f>
        <v>2019-1</v>
      </c>
    </row>
    <row r="12591" spans="1:4" x14ac:dyDescent="0.25">
      <c r="A12591" t="s">
        <v>4232</v>
      </c>
      <c r="B12591">
        <v>30</v>
      </c>
      <c r="C12591" s="54">
        <v>43313</v>
      </c>
      <c r="D12591" s="3" t="str">
        <f>YEAR(Datos_Consumo[[#This Row],[FECHA]])&amp;"-"&amp;MONTH(Datos_Consumo[[#This Row],[FECHA]])</f>
        <v>2018-8</v>
      </c>
    </row>
    <row r="12592" spans="1:4" x14ac:dyDescent="0.25">
      <c r="A12592" t="s">
        <v>4232</v>
      </c>
      <c r="B12592">
        <v>18</v>
      </c>
      <c r="C12592" s="54">
        <v>43344</v>
      </c>
      <c r="D12592" s="3" t="str">
        <f>YEAR(Datos_Consumo[[#This Row],[FECHA]])&amp;"-"&amp;MONTH(Datos_Consumo[[#This Row],[FECHA]])</f>
        <v>2018-9</v>
      </c>
    </row>
    <row r="12593" spans="1:4" x14ac:dyDescent="0.25">
      <c r="A12593" t="s">
        <v>4232</v>
      </c>
      <c r="B12593">
        <v>11</v>
      </c>
      <c r="C12593" s="54">
        <v>43374</v>
      </c>
      <c r="D12593" s="3" t="str">
        <f>YEAR(Datos_Consumo[[#This Row],[FECHA]])&amp;"-"&amp;MONTH(Datos_Consumo[[#This Row],[FECHA]])</f>
        <v>2018-10</v>
      </c>
    </row>
    <row r="12594" spans="1:4" x14ac:dyDescent="0.25">
      <c r="A12594" t="s">
        <v>4232</v>
      </c>
      <c r="B12594">
        <v>4</v>
      </c>
      <c r="C12594" s="54">
        <v>43405</v>
      </c>
      <c r="D12594" s="3" t="str">
        <f>YEAR(Datos_Consumo[[#This Row],[FECHA]])&amp;"-"&amp;MONTH(Datos_Consumo[[#This Row],[FECHA]])</f>
        <v>2018-11</v>
      </c>
    </row>
    <row r="12595" spans="1:4" x14ac:dyDescent="0.25">
      <c r="A12595" t="s">
        <v>4232</v>
      </c>
      <c r="B12595">
        <v>10</v>
      </c>
      <c r="C12595" s="54">
        <v>43435</v>
      </c>
      <c r="D12595" s="3" t="str">
        <f>YEAR(Datos_Consumo[[#This Row],[FECHA]])&amp;"-"&amp;MONTH(Datos_Consumo[[#This Row],[FECHA]])</f>
        <v>2018-12</v>
      </c>
    </row>
    <row r="12596" spans="1:4" x14ac:dyDescent="0.25">
      <c r="A12596" t="s">
        <v>4232</v>
      </c>
      <c r="B12596">
        <v>13</v>
      </c>
      <c r="C12596" s="54">
        <v>43466</v>
      </c>
      <c r="D12596" s="3" t="str">
        <f>YEAR(Datos_Consumo[[#This Row],[FECHA]])&amp;"-"&amp;MONTH(Datos_Consumo[[#This Row],[FECHA]])</f>
        <v>2019-1</v>
      </c>
    </row>
    <row r="12597" spans="1:4" x14ac:dyDescent="0.25">
      <c r="A12597" t="s">
        <v>4233</v>
      </c>
      <c r="B12597">
        <v>380</v>
      </c>
      <c r="C12597" s="54">
        <v>43313</v>
      </c>
      <c r="D12597" s="3" t="str">
        <f>YEAR(Datos_Consumo[[#This Row],[FECHA]])&amp;"-"&amp;MONTH(Datos_Consumo[[#This Row],[FECHA]])</f>
        <v>2018-8</v>
      </c>
    </row>
    <row r="12598" spans="1:4" x14ac:dyDescent="0.25">
      <c r="A12598" t="s">
        <v>4233</v>
      </c>
      <c r="B12598">
        <v>190</v>
      </c>
      <c r="C12598" s="54">
        <v>43344</v>
      </c>
      <c r="D12598" s="3" t="str">
        <f>YEAR(Datos_Consumo[[#This Row],[FECHA]])&amp;"-"&amp;MONTH(Datos_Consumo[[#This Row],[FECHA]])</f>
        <v>2018-9</v>
      </c>
    </row>
    <row r="12599" spans="1:4" x14ac:dyDescent="0.25">
      <c r="A12599" t="s">
        <v>4233</v>
      </c>
      <c r="B12599">
        <v>450</v>
      </c>
      <c r="C12599" s="54">
        <v>43374</v>
      </c>
      <c r="D12599" s="3" t="str">
        <f>YEAR(Datos_Consumo[[#This Row],[FECHA]])&amp;"-"&amp;MONTH(Datos_Consumo[[#This Row],[FECHA]])</f>
        <v>2018-10</v>
      </c>
    </row>
    <row r="12600" spans="1:4" x14ac:dyDescent="0.25">
      <c r="A12600" t="s">
        <v>4233</v>
      </c>
      <c r="B12600">
        <v>330</v>
      </c>
      <c r="C12600" s="54">
        <v>43405</v>
      </c>
      <c r="D12600" s="3" t="str">
        <f>YEAR(Datos_Consumo[[#This Row],[FECHA]])&amp;"-"&amp;MONTH(Datos_Consumo[[#This Row],[FECHA]])</f>
        <v>2018-11</v>
      </c>
    </row>
    <row r="12601" spans="1:4" x14ac:dyDescent="0.25">
      <c r="A12601" t="s">
        <v>4233</v>
      </c>
      <c r="B12601">
        <v>280</v>
      </c>
      <c r="C12601" s="54">
        <v>43435</v>
      </c>
      <c r="D12601" s="3" t="str">
        <f>YEAR(Datos_Consumo[[#This Row],[FECHA]])&amp;"-"&amp;MONTH(Datos_Consumo[[#This Row],[FECHA]])</f>
        <v>2018-12</v>
      </c>
    </row>
    <row r="12602" spans="1:4" x14ac:dyDescent="0.25">
      <c r="A12602" t="s">
        <v>4233</v>
      </c>
      <c r="B12602">
        <v>110</v>
      </c>
      <c r="C12602" s="54">
        <v>43466</v>
      </c>
      <c r="D12602" s="3" t="str">
        <f>YEAR(Datos_Consumo[[#This Row],[FECHA]])&amp;"-"&amp;MONTH(Datos_Consumo[[#This Row],[FECHA]])</f>
        <v>2019-1</v>
      </c>
    </row>
    <row r="12603" spans="1:4" x14ac:dyDescent="0.25">
      <c r="A12603" t="s">
        <v>4234</v>
      </c>
      <c r="B12603">
        <v>40</v>
      </c>
      <c r="C12603" s="54">
        <v>43344</v>
      </c>
      <c r="D12603" s="3" t="str">
        <f>YEAR(Datos_Consumo[[#This Row],[FECHA]])&amp;"-"&amp;MONTH(Datos_Consumo[[#This Row],[FECHA]])</f>
        <v>2018-9</v>
      </c>
    </row>
    <row r="12604" spans="1:4" x14ac:dyDescent="0.25">
      <c r="A12604" t="s">
        <v>4234</v>
      </c>
      <c r="B12604">
        <v>30</v>
      </c>
      <c r="C12604" s="54">
        <v>43374</v>
      </c>
      <c r="D12604" s="3" t="str">
        <f>YEAR(Datos_Consumo[[#This Row],[FECHA]])&amp;"-"&amp;MONTH(Datos_Consumo[[#This Row],[FECHA]])</f>
        <v>2018-10</v>
      </c>
    </row>
    <row r="12605" spans="1:4" x14ac:dyDescent="0.25">
      <c r="A12605" t="s">
        <v>4234</v>
      </c>
      <c r="B12605">
        <v>100</v>
      </c>
      <c r="C12605" s="54">
        <v>43405</v>
      </c>
      <c r="D12605" s="3" t="str">
        <f>YEAR(Datos_Consumo[[#This Row],[FECHA]])&amp;"-"&amp;MONTH(Datos_Consumo[[#This Row],[FECHA]])</f>
        <v>2018-11</v>
      </c>
    </row>
    <row r="12606" spans="1:4" x14ac:dyDescent="0.25">
      <c r="A12606" t="s">
        <v>4234</v>
      </c>
      <c r="B12606">
        <v>30</v>
      </c>
      <c r="C12606" s="54">
        <v>43435</v>
      </c>
      <c r="D12606" s="3" t="str">
        <f>YEAR(Datos_Consumo[[#This Row],[FECHA]])&amp;"-"&amp;MONTH(Datos_Consumo[[#This Row],[FECHA]])</f>
        <v>2018-12</v>
      </c>
    </row>
    <row r="12607" spans="1:4" x14ac:dyDescent="0.25">
      <c r="A12607" t="s">
        <v>4234</v>
      </c>
      <c r="B12607">
        <v>40</v>
      </c>
      <c r="C12607" s="54">
        <v>43466</v>
      </c>
      <c r="D12607" s="3" t="str">
        <f>YEAR(Datos_Consumo[[#This Row],[FECHA]])&amp;"-"&amp;MONTH(Datos_Consumo[[#This Row],[FECHA]])</f>
        <v>2019-1</v>
      </c>
    </row>
    <row r="12608" spans="1:4" x14ac:dyDescent="0.25">
      <c r="A12608" t="s">
        <v>4235</v>
      </c>
      <c r="B12608">
        <v>40</v>
      </c>
      <c r="C12608" s="54">
        <v>43313</v>
      </c>
      <c r="D12608" s="3" t="str">
        <f>YEAR(Datos_Consumo[[#This Row],[FECHA]])&amp;"-"&amp;MONTH(Datos_Consumo[[#This Row],[FECHA]])</f>
        <v>2018-8</v>
      </c>
    </row>
    <row r="12609" spans="1:4" x14ac:dyDescent="0.25">
      <c r="A12609" t="s">
        <v>4235</v>
      </c>
      <c r="B12609">
        <v>95</v>
      </c>
      <c r="C12609" s="54">
        <v>43344</v>
      </c>
      <c r="D12609" s="3" t="str">
        <f>YEAR(Datos_Consumo[[#This Row],[FECHA]])&amp;"-"&amp;MONTH(Datos_Consumo[[#This Row],[FECHA]])</f>
        <v>2018-9</v>
      </c>
    </row>
    <row r="12610" spans="1:4" x14ac:dyDescent="0.25">
      <c r="A12610" t="s">
        <v>4235</v>
      </c>
      <c r="B12610">
        <v>110</v>
      </c>
      <c r="C12610" s="54">
        <v>43374</v>
      </c>
      <c r="D12610" s="3" t="str">
        <f>YEAR(Datos_Consumo[[#This Row],[FECHA]])&amp;"-"&amp;MONTH(Datos_Consumo[[#This Row],[FECHA]])</f>
        <v>2018-10</v>
      </c>
    </row>
    <row r="12611" spans="1:4" x14ac:dyDescent="0.25">
      <c r="A12611" t="s">
        <v>4235</v>
      </c>
      <c r="B12611">
        <v>300</v>
      </c>
      <c r="C12611" s="54">
        <v>43405</v>
      </c>
      <c r="D12611" s="3" t="str">
        <f>YEAR(Datos_Consumo[[#This Row],[FECHA]])&amp;"-"&amp;MONTH(Datos_Consumo[[#This Row],[FECHA]])</f>
        <v>2018-11</v>
      </c>
    </row>
    <row r="12612" spans="1:4" x14ac:dyDescent="0.25">
      <c r="A12612" t="s">
        <v>4235</v>
      </c>
      <c r="B12612">
        <v>95</v>
      </c>
      <c r="C12612" s="54">
        <v>43435</v>
      </c>
      <c r="D12612" s="3" t="str">
        <f>YEAR(Datos_Consumo[[#This Row],[FECHA]])&amp;"-"&amp;MONTH(Datos_Consumo[[#This Row],[FECHA]])</f>
        <v>2018-12</v>
      </c>
    </row>
    <row r="12613" spans="1:4" x14ac:dyDescent="0.25">
      <c r="A12613" t="s">
        <v>4235</v>
      </c>
      <c r="B12613">
        <v>75</v>
      </c>
      <c r="C12613" s="54">
        <v>43466</v>
      </c>
      <c r="D12613" s="3" t="str">
        <f>YEAR(Datos_Consumo[[#This Row],[FECHA]])&amp;"-"&amp;MONTH(Datos_Consumo[[#This Row],[FECHA]])</f>
        <v>2019-1</v>
      </c>
    </row>
    <row r="12614" spans="1:4" x14ac:dyDescent="0.25">
      <c r="A12614" t="s">
        <v>4236</v>
      </c>
      <c r="B12614">
        <v>32</v>
      </c>
      <c r="C12614" s="54">
        <v>43313</v>
      </c>
      <c r="D12614" s="3" t="str">
        <f>YEAR(Datos_Consumo[[#This Row],[FECHA]])&amp;"-"&amp;MONTH(Datos_Consumo[[#This Row],[FECHA]])</f>
        <v>2018-8</v>
      </c>
    </row>
    <row r="12615" spans="1:4" x14ac:dyDescent="0.25">
      <c r="A12615" t="s">
        <v>4236</v>
      </c>
      <c r="B12615">
        <v>58</v>
      </c>
      <c r="C12615" s="54">
        <v>43344</v>
      </c>
      <c r="D12615" s="3" t="str">
        <f>YEAR(Datos_Consumo[[#This Row],[FECHA]])&amp;"-"&amp;MONTH(Datos_Consumo[[#This Row],[FECHA]])</f>
        <v>2018-9</v>
      </c>
    </row>
    <row r="12616" spans="1:4" x14ac:dyDescent="0.25">
      <c r="A12616" t="s">
        <v>4236</v>
      </c>
      <c r="B12616">
        <v>46</v>
      </c>
      <c r="C12616" s="54">
        <v>43374</v>
      </c>
      <c r="D12616" s="3" t="str">
        <f>YEAR(Datos_Consumo[[#This Row],[FECHA]])&amp;"-"&amp;MONTH(Datos_Consumo[[#This Row],[FECHA]])</f>
        <v>2018-10</v>
      </c>
    </row>
    <row r="12617" spans="1:4" x14ac:dyDescent="0.25">
      <c r="A12617" t="s">
        <v>4236</v>
      </c>
      <c r="B12617">
        <v>85</v>
      </c>
      <c r="C12617" s="54">
        <v>43405</v>
      </c>
      <c r="D12617" s="3" t="str">
        <f>YEAR(Datos_Consumo[[#This Row],[FECHA]])&amp;"-"&amp;MONTH(Datos_Consumo[[#This Row],[FECHA]])</f>
        <v>2018-11</v>
      </c>
    </row>
    <row r="12618" spans="1:4" x14ac:dyDescent="0.25">
      <c r="A12618" t="s">
        <v>4236</v>
      </c>
      <c r="B12618">
        <v>11</v>
      </c>
      <c r="C12618" s="54">
        <v>43435</v>
      </c>
      <c r="D12618" s="3" t="str">
        <f>YEAR(Datos_Consumo[[#This Row],[FECHA]])&amp;"-"&amp;MONTH(Datos_Consumo[[#This Row],[FECHA]])</f>
        <v>2018-12</v>
      </c>
    </row>
    <row r="12619" spans="1:4" x14ac:dyDescent="0.25">
      <c r="A12619" t="s">
        <v>4236</v>
      </c>
      <c r="B12619">
        <v>32</v>
      </c>
      <c r="C12619" s="54">
        <v>43466</v>
      </c>
      <c r="D12619" s="3" t="str">
        <f>YEAR(Datos_Consumo[[#This Row],[FECHA]])&amp;"-"&amp;MONTH(Datos_Consumo[[#This Row],[FECHA]])</f>
        <v>2019-1</v>
      </c>
    </row>
    <row r="12620" spans="1:4" x14ac:dyDescent="0.25">
      <c r="A12620" t="s">
        <v>4237</v>
      </c>
      <c r="B12620">
        <v>310</v>
      </c>
      <c r="C12620" s="54">
        <v>43313</v>
      </c>
      <c r="D12620" s="3" t="str">
        <f>YEAR(Datos_Consumo[[#This Row],[FECHA]])&amp;"-"&amp;MONTH(Datos_Consumo[[#This Row],[FECHA]])</f>
        <v>2018-8</v>
      </c>
    </row>
    <row r="12621" spans="1:4" x14ac:dyDescent="0.25">
      <c r="A12621" t="s">
        <v>4237</v>
      </c>
      <c r="B12621">
        <v>140</v>
      </c>
      <c r="C12621" s="54">
        <v>43344</v>
      </c>
      <c r="D12621" s="3" t="str">
        <f>YEAR(Datos_Consumo[[#This Row],[FECHA]])&amp;"-"&amp;MONTH(Datos_Consumo[[#This Row],[FECHA]])</f>
        <v>2018-9</v>
      </c>
    </row>
    <row r="12622" spans="1:4" x14ac:dyDescent="0.25">
      <c r="A12622" t="s">
        <v>4237</v>
      </c>
      <c r="B12622">
        <v>130</v>
      </c>
      <c r="C12622" s="54">
        <v>43374</v>
      </c>
      <c r="D12622" s="3" t="str">
        <f>YEAR(Datos_Consumo[[#This Row],[FECHA]])&amp;"-"&amp;MONTH(Datos_Consumo[[#This Row],[FECHA]])</f>
        <v>2018-10</v>
      </c>
    </row>
    <row r="12623" spans="1:4" x14ac:dyDescent="0.25">
      <c r="A12623" t="s">
        <v>4237</v>
      </c>
      <c r="B12623">
        <v>140</v>
      </c>
      <c r="C12623" s="54">
        <v>43405</v>
      </c>
      <c r="D12623" s="3" t="str">
        <f>YEAR(Datos_Consumo[[#This Row],[FECHA]])&amp;"-"&amp;MONTH(Datos_Consumo[[#This Row],[FECHA]])</f>
        <v>2018-11</v>
      </c>
    </row>
    <row r="12624" spans="1:4" x14ac:dyDescent="0.25">
      <c r="A12624" t="s">
        <v>4237</v>
      </c>
      <c r="B12624">
        <v>160</v>
      </c>
      <c r="C12624" s="54">
        <v>43435</v>
      </c>
      <c r="D12624" s="3" t="str">
        <f>YEAR(Datos_Consumo[[#This Row],[FECHA]])&amp;"-"&amp;MONTH(Datos_Consumo[[#This Row],[FECHA]])</f>
        <v>2018-12</v>
      </c>
    </row>
    <row r="12625" spans="1:4" x14ac:dyDescent="0.25">
      <c r="A12625" t="s">
        <v>4237</v>
      </c>
      <c r="B12625">
        <v>50</v>
      </c>
      <c r="C12625" s="54">
        <v>43466</v>
      </c>
      <c r="D12625" s="3" t="str">
        <f>YEAR(Datos_Consumo[[#This Row],[FECHA]])&amp;"-"&amp;MONTH(Datos_Consumo[[#This Row],[FECHA]])</f>
        <v>2019-1</v>
      </c>
    </row>
    <row r="12626" spans="1:4" x14ac:dyDescent="0.25">
      <c r="A12626" t="s">
        <v>4238</v>
      </c>
      <c r="B12626">
        <v>125</v>
      </c>
      <c r="C12626" s="54">
        <v>43313</v>
      </c>
      <c r="D12626" s="3" t="str">
        <f>YEAR(Datos_Consumo[[#This Row],[FECHA]])&amp;"-"&amp;MONTH(Datos_Consumo[[#This Row],[FECHA]])</f>
        <v>2018-8</v>
      </c>
    </row>
    <row r="12627" spans="1:4" x14ac:dyDescent="0.25">
      <c r="A12627" t="s">
        <v>4238</v>
      </c>
      <c r="B12627">
        <v>95</v>
      </c>
      <c r="C12627" s="54">
        <v>43344</v>
      </c>
      <c r="D12627" s="3" t="str">
        <f>YEAR(Datos_Consumo[[#This Row],[FECHA]])&amp;"-"&amp;MONTH(Datos_Consumo[[#This Row],[FECHA]])</f>
        <v>2018-9</v>
      </c>
    </row>
    <row r="12628" spans="1:4" x14ac:dyDescent="0.25">
      <c r="A12628" t="s">
        <v>4238</v>
      </c>
      <c r="B12628">
        <v>30</v>
      </c>
      <c r="C12628" s="54">
        <v>43374</v>
      </c>
      <c r="D12628" s="3" t="str">
        <f>YEAR(Datos_Consumo[[#This Row],[FECHA]])&amp;"-"&amp;MONTH(Datos_Consumo[[#This Row],[FECHA]])</f>
        <v>2018-10</v>
      </c>
    </row>
    <row r="12629" spans="1:4" x14ac:dyDescent="0.25">
      <c r="A12629" t="s">
        <v>4238</v>
      </c>
      <c r="B12629">
        <v>50</v>
      </c>
      <c r="C12629" s="54">
        <v>43405</v>
      </c>
      <c r="D12629" s="3" t="str">
        <f>YEAR(Datos_Consumo[[#This Row],[FECHA]])&amp;"-"&amp;MONTH(Datos_Consumo[[#This Row],[FECHA]])</f>
        <v>2018-11</v>
      </c>
    </row>
    <row r="12630" spans="1:4" x14ac:dyDescent="0.25">
      <c r="A12630" t="s">
        <v>4238</v>
      </c>
      <c r="B12630">
        <v>10</v>
      </c>
      <c r="C12630" s="54">
        <v>43435</v>
      </c>
      <c r="D12630" s="3" t="str">
        <f>YEAR(Datos_Consumo[[#This Row],[FECHA]])&amp;"-"&amp;MONTH(Datos_Consumo[[#This Row],[FECHA]])</f>
        <v>2018-12</v>
      </c>
    </row>
    <row r="12631" spans="1:4" x14ac:dyDescent="0.25">
      <c r="A12631" t="s">
        <v>4238</v>
      </c>
      <c r="B12631">
        <v>40</v>
      </c>
      <c r="C12631" s="54">
        <v>43466</v>
      </c>
      <c r="D12631" s="3" t="str">
        <f>YEAR(Datos_Consumo[[#This Row],[FECHA]])&amp;"-"&amp;MONTH(Datos_Consumo[[#This Row],[FECHA]])</f>
        <v>2019-1</v>
      </c>
    </row>
    <row r="12632" spans="1:4" x14ac:dyDescent="0.25">
      <c r="A12632" t="s">
        <v>4239</v>
      </c>
      <c r="B12632">
        <v>120</v>
      </c>
      <c r="C12632" s="54">
        <v>43313</v>
      </c>
      <c r="D12632" s="3" t="str">
        <f>YEAR(Datos_Consumo[[#This Row],[FECHA]])&amp;"-"&amp;MONTH(Datos_Consumo[[#This Row],[FECHA]])</f>
        <v>2018-8</v>
      </c>
    </row>
    <row r="12633" spans="1:4" x14ac:dyDescent="0.25">
      <c r="A12633" t="s">
        <v>4239</v>
      </c>
      <c r="B12633">
        <v>100</v>
      </c>
      <c r="C12633" s="54">
        <v>43344</v>
      </c>
      <c r="D12633" s="3" t="str">
        <f>YEAR(Datos_Consumo[[#This Row],[FECHA]])&amp;"-"&amp;MONTH(Datos_Consumo[[#This Row],[FECHA]])</f>
        <v>2018-9</v>
      </c>
    </row>
    <row r="12634" spans="1:4" x14ac:dyDescent="0.25">
      <c r="A12634" t="s">
        <v>4239</v>
      </c>
      <c r="B12634">
        <v>30</v>
      </c>
      <c r="C12634" s="54">
        <v>43374</v>
      </c>
      <c r="D12634" s="3" t="str">
        <f>YEAR(Datos_Consumo[[#This Row],[FECHA]])&amp;"-"&amp;MONTH(Datos_Consumo[[#This Row],[FECHA]])</f>
        <v>2018-10</v>
      </c>
    </row>
    <row r="12635" spans="1:4" x14ac:dyDescent="0.25">
      <c r="A12635" t="s">
        <v>4239</v>
      </c>
      <c r="B12635">
        <v>50</v>
      </c>
      <c r="C12635" s="54">
        <v>43405</v>
      </c>
      <c r="D12635" s="3" t="str">
        <f>YEAR(Datos_Consumo[[#This Row],[FECHA]])&amp;"-"&amp;MONTH(Datos_Consumo[[#This Row],[FECHA]])</f>
        <v>2018-11</v>
      </c>
    </row>
    <row r="12636" spans="1:4" x14ac:dyDescent="0.25">
      <c r="A12636" t="s">
        <v>4239</v>
      </c>
      <c r="B12636">
        <v>25</v>
      </c>
      <c r="C12636" s="54">
        <v>43435</v>
      </c>
      <c r="D12636" s="3" t="str">
        <f>YEAR(Datos_Consumo[[#This Row],[FECHA]])&amp;"-"&amp;MONTH(Datos_Consumo[[#This Row],[FECHA]])</f>
        <v>2018-12</v>
      </c>
    </row>
    <row r="12637" spans="1:4" x14ac:dyDescent="0.25">
      <c r="A12637" t="s">
        <v>4239</v>
      </c>
      <c r="B12637">
        <v>85</v>
      </c>
      <c r="C12637" s="54">
        <v>43466</v>
      </c>
      <c r="D12637" s="3" t="str">
        <f>YEAR(Datos_Consumo[[#This Row],[FECHA]])&amp;"-"&amp;MONTH(Datos_Consumo[[#This Row],[FECHA]])</f>
        <v>2019-1</v>
      </c>
    </row>
    <row r="12638" spans="1:4" x14ac:dyDescent="0.25">
      <c r="A12638" t="s">
        <v>4240</v>
      </c>
      <c r="B12638">
        <v>15</v>
      </c>
      <c r="C12638" s="54">
        <v>43313</v>
      </c>
      <c r="D12638" s="3" t="str">
        <f>YEAR(Datos_Consumo[[#This Row],[FECHA]])&amp;"-"&amp;MONTH(Datos_Consumo[[#This Row],[FECHA]])</f>
        <v>2018-8</v>
      </c>
    </row>
    <row r="12639" spans="1:4" x14ac:dyDescent="0.25">
      <c r="A12639" t="s">
        <v>4240</v>
      </c>
      <c r="B12639">
        <v>5</v>
      </c>
      <c r="C12639" s="54">
        <v>43344</v>
      </c>
      <c r="D12639" s="3" t="str">
        <f>YEAR(Datos_Consumo[[#This Row],[FECHA]])&amp;"-"&amp;MONTH(Datos_Consumo[[#This Row],[FECHA]])</f>
        <v>2018-9</v>
      </c>
    </row>
    <row r="12640" spans="1:4" x14ac:dyDescent="0.25">
      <c r="A12640" t="s">
        <v>4240</v>
      </c>
      <c r="B12640">
        <v>15</v>
      </c>
      <c r="C12640" s="54">
        <v>43374</v>
      </c>
      <c r="D12640" s="3" t="str">
        <f>YEAR(Datos_Consumo[[#This Row],[FECHA]])&amp;"-"&amp;MONTH(Datos_Consumo[[#This Row],[FECHA]])</f>
        <v>2018-10</v>
      </c>
    </row>
    <row r="12641" spans="1:4" x14ac:dyDescent="0.25">
      <c r="A12641" t="s">
        <v>4240</v>
      </c>
      <c r="B12641">
        <v>25</v>
      </c>
      <c r="C12641" s="54">
        <v>43405</v>
      </c>
      <c r="D12641" s="3" t="str">
        <f>YEAR(Datos_Consumo[[#This Row],[FECHA]])&amp;"-"&amp;MONTH(Datos_Consumo[[#This Row],[FECHA]])</f>
        <v>2018-11</v>
      </c>
    </row>
    <row r="12642" spans="1:4" x14ac:dyDescent="0.25">
      <c r="A12642" t="s">
        <v>4240</v>
      </c>
      <c r="B12642">
        <v>10</v>
      </c>
      <c r="C12642" s="54">
        <v>43435</v>
      </c>
      <c r="D12642" s="3" t="str">
        <f>YEAR(Datos_Consumo[[#This Row],[FECHA]])&amp;"-"&amp;MONTH(Datos_Consumo[[#This Row],[FECHA]])</f>
        <v>2018-12</v>
      </c>
    </row>
    <row r="12643" spans="1:4" x14ac:dyDescent="0.25">
      <c r="A12643" t="s">
        <v>4241</v>
      </c>
      <c r="B12643">
        <v>10</v>
      </c>
      <c r="C12643" s="54">
        <v>43313</v>
      </c>
      <c r="D12643" s="3" t="str">
        <f>YEAR(Datos_Consumo[[#This Row],[FECHA]])&amp;"-"&amp;MONTH(Datos_Consumo[[#This Row],[FECHA]])</f>
        <v>2018-8</v>
      </c>
    </row>
    <row r="12644" spans="1:4" x14ac:dyDescent="0.25">
      <c r="A12644" t="s">
        <v>4241</v>
      </c>
      <c r="B12644">
        <v>14</v>
      </c>
      <c r="C12644" s="54">
        <v>43344</v>
      </c>
      <c r="D12644" s="3" t="str">
        <f>YEAR(Datos_Consumo[[#This Row],[FECHA]])&amp;"-"&amp;MONTH(Datos_Consumo[[#This Row],[FECHA]])</f>
        <v>2018-9</v>
      </c>
    </row>
    <row r="12645" spans="1:4" x14ac:dyDescent="0.25">
      <c r="A12645" t="s">
        <v>4241</v>
      </c>
      <c r="B12645">
        <v>11</v>
      </c>
      <c r="C12645" s="54">
        <v>43374</v>
      </c>
      <c r="D12645" s="3" t="str">
        <f>YEAR(Datos_Consumo[[#This Row],[FECHA]])&amp;"-"&amp;MONTH(Datos_Consumo[[#This Row],[FECHA]])</f>
        <v>2018-10</v>
      </c>
    </row>
    <row r="12646" spans="1:4" x14ac:dyDescent="0.25">
      <c r="A12646" t="s">
        <v>4241</v>
      </c>
      <c r="B12646">
        <v>10</v>
      </c>
      <c r="C12646" s="54">
        <v>43405</v>
      </c>
      <c r="D12646" s="3" t="str">
        <f>YEAR(Datos_Consumo[[#This Row],[FECHA]])&amp;"-"&amp;MONTH(Datos_Consumo[[#This Row],[FECHA]])</f>
        <v>2018-11</v>
      </c>
    </row>
    <row r="12647" spans="1:4" x14ac:dyDescent="0.25">
      <c r="A12647" t="s">
        <v>4241</v>
      </c>
      <c r="B12647">
        <v>3</v>
      </c>
      <c r="C12647" s="54">
        <v>43435</v>
      </c>
      <c r="D12647" s="3" t="str">
        <f>YEAR(Datos_Consumo[[#This Row],[FECHA]])&amp;"-"&amp;MONTH(Datos_Consumo[[#This Row],[FECHA]])</f>
        <v>2018-12</v>
      </c>
    </row>
    <row r="12648" spans="1:4" x14ac:dyDescent="0.25">
      <c r="A12648" t="s">
        <v>4241</v>
      </c>
      <c r="B12648">
        <v>3</v>
      </c>
      <c r="C12648" s="54">
        <v>43466</v>
      </c>
      <c r="D12648" s="3" t="str">
        <f>YEAR(Datos_Consumo[[#This Row],[FECHA]])&amp;"-"&amp;MONTH(Datos_Consumo[[#This Row],[FECHA]])</f>
        <v>2019-1</v>
      </c>
    </row>
    <row r="12649" spans="1:4" x14ac:dyDescent="0.25">
      <c r="A12649" t="s">
        <v>4242</v>
      </c>
      <c r="B12649">
        <v>16</v>
      </c>
      <c r="C12649" s="54">
        <v>43313</v>
      </c>
      <c r="D12649" s="3" t="str">
        <f>YEAR(Datos_Consumo[[#This Row],[FECHA]])&amp;"-"&amp;MONTH(Datos_Consumo[[#This Row],[FECHA]])</f>
        <v>2018-8</v>
      </c>
    </row>
    <row r="12650" spans="1:4" x14ac:dyDescent="0.25">
      <c r="A12650" t="s">
        <v>4242</v>
      </c>
      <c r="B12650">
        <v>27</v>
      </c>
      <c r="C12650" s="54">
        <v>43344</v>
      </c>
      <c r="D12650" s="3" t="str">
        <f>YEAR(Datos_Consumo[[#This Row],[FECHA]])&amp;"-"&amp;MONTH(Datos_Consumo[[#This Row],[FECHA]])</f>
        <v>2018-9</v>
      </c>
    </row>
    <row r="12651" spans="1:4" x14ac:dyDescent="0.25">
      <c r="A12651" t="s">
        <v>4242</v>
      </c>
      <c r="B12651">
        <v>8</v>
      </c>
      <c r="C12651" s="54">
        <v>43374</v>
      </c>
      <c r="D12651" s="3" t="str">
        <f>YEAR(Datos_Consumo[[#This Row],[FECHA]])&amp;"-"&amp;MONTH(Datos_Consumo[[#This Row],[FECHA]])</f>
        <v>2018-10</v>
      </c>
    </row>
    <row r="12652" spans="1:4" x14ac:dyDescent="0.25">
      <c r="A12652" t="s">
        <v>4242</v>
      </c>
      <c r="B12652">
        <v>29</v>
      </c>
      <c r="C12652" s="54">
        <v>43405</v>
      </c>
      <c r="D12652" s="3" t="str">
        <f>YEAR(Datos_Consumo[[#This Row],[FECHA]])&amp;"-"&amp;MONTH(Datos_Consumo[[#This Row],[FECHA]])</f>
        <v>2018-11</v>
      </c>
    </row>
    <row r="12653" spans="1:4" x14ac:dyDescent="0.25">
      <c r="A12653" t="s">
        <v>4242</v>
      </c>
      <c r="B12653">
        <v>6</v>
      </c>
      <c r="C12653" s="54">
        <v>43435</v>
      </c>
      <c r="D12653" s="3" t="str">
        <f>YEAR(Datos_Consumo[[#This Row],[FECHA]])&amp;"-"&amp;MONTH(Datos_Consumo[[#This Row],[FECHA]])</f>
        <v>2018-12</v>
      </c>
    </row>
    <row r="12654" spans="1:4" x14ac:dyDescent="0.25">
      <c r="A12654" t="s">
        <v>4242</v>
      </c>
      <c r="B12654">
        <v>11</v>
      </c>
      <c r="C12654" s="54">
        <v>43466</v>
      </c>
      <c r="D12654" s="3" t="str">
        <f>YEAR(Datos_Consumo[[#This Row],[FECHA]])&amp;"-"&amp;MONTH(Datos_Consumo[[#This Row],[FECHA]])</f>
        <v>2019-1</v>
      </c>
    </row>
    <row r="12655" spans="1:4" x14ac:dyDescent="0.25">
      <c r="A12655" t="s">
        <v>4243</v>
      </c>
      <c r="B12655">
        <v>34</v>
      </c>
      <c r="C12655" s="54">
        <v>43313</v>
      </c>
      <c r="D12655" s="3" t="str">
        <f>YEAR(Datos_Consumo[[#This Row],[FECHA]])&amp;"-"&amp;MONTH(Datos_Consumo[[#This Row],[FECHA]])</f>
        <v>2018-8</v>
      </c>
    </row>
    <row r="12656" spans="1:4" x14ac:dyDescent="0.25">
      <c r="A12656" t="s">
        <v>4243</v>
      </c>
      <c r="B12656">
        <v>22</v>
      </c>
      <c r="C12656" s="54">
        <v>43344</v>
      </c>
      <c r="D12656" s="3" t="str">
        <f>YEAR(Datos_Consumo[[#This Row],[FECHA]])&amp;"-"&amp;MONTH(Datos_Consumo[[#This Row],[FECHA]])</f>
        <v>2018-9</v>
      </c>
    </row>
    <row r="12657" spans="1:4" x14ac:dyDescent="0.25">
      <c r="A12657" t="s">
        <v>4243</v>
      </c>
      <c r="B12657">
        <v>25</v>
      </c>
      <c r="C12657" s="54">
        <v>43374</v>
      </c>
      <c r="D12657" s="3" t="str">
        <f>YEAR(Datos_Consumo[[#This Row],[FECHA]])&amp;"-"&amp;MONTH(Datos_Consumo[[#This Row],[FECHA]])</f>
        <v>2018-10</v>
      </c>
    </row>
    <row r="12658" spans="1:4" x14ac:dyDescent="0.25">
      <c r="A12658" t="s">
        <v>4243</v>
      </c>
      <c r="B12658">
        <v>49</v>
      </c>
      <c r="C12658" s="54">
        <v>43405</v>
      </c>
      <c r="D12658" s="3" t="str">
        <f>YEAR(Datos_Consumo[[#This Row],[FECHA]])&amp;"-"&amp;MONTH(Datos_Consumo[[#This Row],[FECHA]])</f>
        <v>2018-11</v>
      </c>
    </row>
    <row r="12659" spans="1:4" x14ac:dyDescent="0.25">
      <c r="A12659" t="s">
        <v>4243</v>
      </c>
      <c r="B12659">
        <v>19</v>
      </c>
      <c r="C12659" s="54">
        <v>43435</v>
      </c>
      <c r="D12659" s="3" t="str">
        <f>YEAR(Datos_Consumo[[#This Row],[FECHA]])&amp;"-"&amp;MONTH(Datos_Consumo[[#This Row],[FECHA]])</f>
        <v>2018-12</v>
      </c>
    </row>
    <row r="12660" spans="1:4" x14ac:dyDescent="0.25">
      <c r="A12660" t="s">
        <v>4243</v>
      </c>
      <c r="B12660">
        <v>23</v>
      </c>
      <c r="C12660" s="54">
        <v>43466</v>
      </c>
      <c r="D12660" s="3" t="str">
        <f>YEAR(Datos_Consumo[[#This Row],[FECHA]])&amp;"-"&amp;MONTH(Datos_Consumo[[#This Row],[FECHA]])</f>
        <v>2019-1</v>
      </c>
    </row>
    <row r="12661" spans="1:4" x14ac:dyDescent="0.25">
      <c r="A12661" t="s">
        <v>4244</v>
      </c>
      <c r="B12661">
        <v>6</v>
      </c>
      <c r="C12661" s="54">
        <v>43313</v>
      </c>
      <c r="D12661" s="3" t="str">
        <f>YEAR(Datos_Consumo[[#This Row],[FECHA]])&amp;"-"&amp;MONTH(Datos_Consumo[[#This Row],[FECHA]])</f>
        <v>2018-8</v>
      </c>
    </row>
    <row r="12662" spans="1:4" x14ac:dyDescent="0.25">
      <c r="A12662" t="s">
        <v>4244</v>
      </c>
      <c r="B12662">
        <v>14</v>
      </c>
      <c r="C12662" s="54">
        <v>43344</v>
      </c>
      <c r="D12662" s="3" t="str">
        <f>YEAR(Datos_Consumo[[#This Row],[FECHA]])&amp;"-"&amp;MONTH(Datos_Consumo[[#This Row],[FECHA]])</f>
        <v>2018-9</v>
      </c>
    </row>
    <row r="12663" spans="1:4" x14ac:dyDescent="0.25">
      <c r="A12663" t="s">
        <v>4244</v>
      </c>
      <c r="B12663">
        <v>20</v>
      </c>
      <c r="C12663" s="54">
        <v>43374</v>
      </c>
      <c r="D12663" s="3" t="str">
        <f>YEAR(Datos_Consumo[[#This Row],[FECHA]])&amp;"-"&amp;MONTH(Datos_Consumo[[#This Row],[FECHA]])</f>
        <v>2018-10</v>
      </c>
    </row>
    <row r="12664" spans="1:4" x14ac:dyDescent="0.25">
      <c r="A12664" t="s">
        <v>4244</v>
      </c>
      <c r="B12664">
        <v>17</v>
      </c>
      <c r="C12664" s="54">
        <v>43405</v>
      </c>
      <c r="D12664" s="3" t="str">
        <f>YEAR(Datos_Consumo[[#This Row],[FECHA]])&amp;"-"&amp;MONTH(Datos_Consumo[[#This Row],[FECHA]])</f>
        <v>2018-11</v>
      </c>
    </row>
    <row r="12665" spans="1:4" x14ac:dyDescent="0.25">
      <c r="A12665" t="s">
        <v>4244</v>
      </c>
      <c r="B12665">
        <v>4</v>
      </c>
      <c r="C12665" s="54">
        <v>43435</v>
      </c>
      <c r="D12665" s="3" t="str">
        <f>YEAR(Datos_Consumo[[#This Row],[FECHA]])&amp;"-"&amp;MONTH(Datos_Consumo[[#This Row],[FECHA]])</f>
        <v>2018-12</v>
      </c>
    </row>
    <row r="12666" spans="1:4" x14ac:dyDescent="0.25">
      <c r="A12666" t="s">
        <v>4244</v>
      </c>
      <c r="B12666">
        <v>5</v>
      </c>
      <c r="C12666" s="54">
        <v>43466</v>
      </c>
      <c r="D12666" s="3" t="str">
        <f>YEAR(Datos_Consumo[[#This Row],[FECHA]])&amp;"-"&amp;MONTH(Datos_Consumo[[#This Row],[FECHA]])</f>
        <v>2019-1</v>
      </c>
    </row>
    <row r="12667" spans="1:4" x14ac:dyDescent="0.25">
      <c r="A12667" t="s">
        <v>4245</v>
      </c>
      <c r="B12667">
        <v>3</v>
      </c>
      <c r="C12667" s="54">
        <v>43313</v>
      </c>
      <c r="D12667" s="3" t="str">
        <f>YEAR(Datos_Consumo[[#This Row],[FECHA]])&amp;"-"&amp;MONTH(Datos_Consumo[[#This Row],[FECHA]])</f>
        <v>2018-8</v>
      </c>
    </row>
    <row r="12668" spans="1:4" x14ac:dyDescent="0.25">
      <c r="A12668" t="s">
        <v>4245</v>
      </c>
      <c r="B12668">
        <v>8</v>
      </c>
      <c r="C12668" s="54">
        <v>43344</v>
      </c>
      <c r="D12668" s="3" t="str">
        <f>YEAR(Datos_Consumo[[#This Row],[FECHA]])&amp;"-"&amp;MONTH(Datos_Consumo[[#This Row],[FECHA]])</f>
        <v>2018-9</v>
      </c>
    </row>
    <row r="12669" spans="1:4" x14ac:dyDescent="0.25">
      <c r="A12669" t="s">
        <v>4245</v>
      </c>
      <c r="B12669">
        <v>11</v>
      </c>
      <c r="C12669" s="54">
        <v>43374</v>
      </c>
      <c r="D12669" s="3" t="str">
        <f>YEAR(Datos_Consumo[[#This Row],[FECHA]])&amp;"-"&amp;MONTH(Datos_Consumo[[#This Row],[FECHA]])</f>
        <v>2018-10</v>
      </c>
    </row>
    <row r="12670" spans="1:4" x14ac:dyDescent="0.25">
      <c r="A12670" t="s">
        <v>4245</v>
      </c>
      <c r="B12670">
        <v>8</v>
      </c>
      <c r="C12670" s="54">
        <v>43405</v>
      </c>
      <c r="D12670" s="3" t="str">
        <f>YEAR(Datos_Consumo[[#This Row],[FECHA]])&amp;"-"&amp;MONTH(Datos_Consumo[[#This Row],[FECHA]])</f>
        <v>2018-11</v>
      </c>
    </row>
    <row r="12671" spans="1:4" x14ac:dyDescent="0.25">
      <c r="A12671" t="s">
        <v>4245</v>
      </c>
      <c r="B12671">
        <v>2</v>
      </c>
      <c r="C12671" s="54">
        <v>43435</v>
      </c>
      <c r="D12671" s="3" t="str">
        <f>YEAR(Datos_Consumo[[#This Row],[FECHA]])&amp;"-"&amp;MONTH(Datos_Consumo[[#This Row],[FECHA]])</f>
        <v>2018-12</v>
      </c>
    </row>
    <row r="12672" spans="1:4" x14ac:dyDescent="0.25">
      <c r="A12672" t="s">
        <v>4245</v>
      </c>
      <c r="B12672">
        <v>2</v>
      </c>
      <c r="C12672" s="54">
        <v>43466</v>
      </c>
      <c r="D12672" s="3" t="str">
        <f>YEAR(Datos_Consumo[[#This Row],[FECHA]])&amp;"-"&amp;MONTH(Datos_Consumo[[#This Row],[FECHA]])</f>
        <v>2019-1</v>
      </c>
    </row>
    <row r="12673" spans="1:4" x14ac:dyDescent="0.25">
      <c r="A12673" t="s">
        <v>4246</v>
      </c>
      <c r="B12673">
        <v>5</v>
      </c>
      <c r="C12673" s="54">
        <v>43313</v>
      </c>
      <c r="D12673" s="3" t="str">
        <f>YEAR(Datos_Consumo[[#This Row],[FECHA]])&amp;"-"&amp;MONTH(Datos_Consumo[[#This Row],[FECHA]])</f>
        <v>2018-8</v>
      </c>
    </row>
    <row r="12674" spans="1:4" x14ac:dyDescent="0.25">
      <c r="A12674" t="s">
        <v>4246</v>
      </c>
      <c r="B12674">
        <v>5</v>
      </c>
      <c r="C12674" s="54">
        <v>43344</v>
      </c>
      <c r="D12674" s="3" t="str">
        <f>YEAR(Datos_Consumo[[#This Row],[FECHA]])&amp;"-"&amp;MONTH(Datos_Consumo[[#This Row],[FECHA]])</f>
        <v>2018-9</v>
      </c>
    </row>
    <row r="12675" spans="1:4" x14ac:dyDescent="0.25">
      <c r="A12675" t="s">
        <v>4246</v>
      </c>
      <c r="B12675">
        <v>1</v>
      </c>
      <c r="C12675" s="54">
        <v>43374</v>
      </c>
      <c r="D12675" s="3" t="str">
        <f>YEAR(Datos_Consumo[[#This Row],[FECHA]])&amp;"-"&amp;MONTH(Datos_Consumo[[#This Row],[FECHA]])</f>
        <v>2018-10</v>
      </c>
    </row>
    <row r="12676" spans="1:4" x14ac:dyDescent="0.25">
      <c r="A12676" t="s">
        <v>4247</v>
      </c>
      <c r="B12676">
        <v>13</v>
      </c>
      <c r="C12676" s="54">
        <v>43313</v>
      </c>
      <c r="D12676" s="3" t="str">
        <f>YEAR(Datos_Consumo[[#This Row],[FECHA]])&amp;"-"&amp;MONTH(Datos_Consumo[[#This Row],[FECHA]])</f>
        <v>2018-8</v>
      </c>
    </row>
    <row r="12677" spans="1:4" x14ac:dyDescent="0.25">
      <c r="A12677" t="s">
        <v>4247</v>
      </c>
      <c r="B12677">
        <v>5</v>
      </c>
      <c r="C12677" s="54">
        <v>43344</v>
      </c>
      <c r="D12677" s="3" t="str">
        <f>YEAR(Datos_Consumo[[#This Row],[FECHA]])&amp;"-"&amp;MONTH(Datos_Consumo[[#This Row],[FECHA]])</f>
        <v>2018-9</v>
      </c>
    </row>
    <row r="12678" spans="1:4" x14ac:dyDescent="0.25">
      <c r="A12678" t="s">
        <v>4247</v>
      </c>
      <c r="B12678">
        <v>18</v>
      </c>
      <c r="C12678" s="54">
        <v>43374</v>
      </c>
      <c r="D12678" s="3" t="str">
        <f>YEAR(Datos_Consumo[[#This Row],[FECHA]])&amp;"-"&amp;MONTH(Datos_Consumo[[#This Row],[FECHA]])</f>
        <v>2018-10</v>
      </c>
    </row>
    <row r="12679" spans="1:4" x14ac:dyDescent="0.25">
      <c r="A12679" t="s">
        <v>4247</v>
      </c>
      <c r="B12679">
        <v>21</v>
      </c>
      <c r="C12679" s="54">
        <v>43405</v>
      </c>
      <c r="D12679" s="3" t="str">
        <f>YEAR(Datos_Consumo[[#This Row],[FECHA]])&amp;"-"&amp;MONTH(Datos_Consumo[[#This Row],[FECHA]])</f>
        <v>2018-11</v>
      </c>
    </row>
    <row r="12680" spans="1:4" x14ac:dyDescent="0.25">
      <c r="A12680" t="s">
        <v>4247</v>
      </c>
      <c r="B12680">
        <v>2</v>
      </c>
      <c r="C12680" s="54">
        <v>43435</v>
      </c>
      <c r="D12680" s="3" t="str">
        <f>YEAR(Datos_Consumo[[#This Row],[FECHA]])&amp;"-"&amp;MONTH(Datos_Consumo[[#This Row],[FECHA]])</f>
        <v>2018-12</v>
      </c>
    </row>
    <row r="12681" spans="1:4" x14ac:dyDescent="0.25">
      <c r="A12681" t="s">
        <v>4247</v>
      </c>
      <c r="B12681">
        <v>4</v>
      </c>
      <c r="C12681" s="54">
        <v>43466</v>
      </c>
      <c r="D12681" s="3" t="str">
        <f>YEAR(Datos_Consumo[[#This Row],[FECHA]])&amp;"-"&amp;MONTH(Datos_Consumo[[#This Row],[FECHA]])</f>
        <v>2019-1</v>
      </c>
    </row>
    <row r="12682" spans="1:4" x14ac:dyDescent="0.25">
      <c r="A12682" t="s">
        <v>4248</v>
      </c>
      <c r="B12682">
        <v>7</v>
      </c>
      <c r="C12682" s="54">
        <v>43313</v>
      </c>
      <c r="D12682" s="3" t="str">
        <f>YEAR(Datos_Consumo[[#This Row],[FECHA]])&amp;"-"&amp;MONTH(Datos_Consumo[[#This Row],[FECHA]])</f>
        <v>2018-8</v>
      </c>
    </row>
    <row r="12683" spans="1:4" x14ac:dyDescent="0.25">
      <c r="A12683" t="s">
        <v>4248</v>
      </c>
      <c r="B12683">
        <v>11</v>
      </c>
      <c r="C12683" s="54">
        <v>43344</v>
      </c>
      <c r="D12683" s="3" t="str">
        <f>YEAR(Datos_Consumo[[#This Row],[FECHA]])&amp;"-"&amp;MONTH(Datos_Consumo[[#This Row],[FECHA]])</f>
        <v>2018-9</v>
      </c>
    </row>
    <row r="12684" spans="1:4" x14ac:dyDescent="0.25">
      <c r="A12684" t="s">
        <v>4248</v>
      </c>
      <c r="B12684">
        <v>7</v>
      </c>
      <c r="C12684" s="54">
        <v>43374</v>
      </c>
      <c r="D12684" s="3" t="str">
        <f>YEAR(Datos_Consumo[[#This Row],[FECHA]])&amp;"-"&amp;MONTH(Datos_Consumo[[#This Row],[FECHA]])</f>
        <v>2018-10</v>
      </c>
    </row>
    <row r="12685" spans="1:4" x14ac:dyDescent="0.25">
      <c r="A12685" t="s">
        <v>4248</v>
      </c>
      <c r="B12685">
        <v>5</v>
      </c>
      <c r="C12685" s="54">
        <v>43405</v>
      </c>
      <c r="D12685" s="3" t="str">
        <f>YEAR(Datos_Consumo[[#This Row],[FECHA]])&amp;"-"&amp;MONTH(Datos_Consumo[[#This Row],[FECHA]])</f>
        <v>2018-11</v>
      </c>
    </row>
    <row r="12686" spans="1:4" x14ac:dyDescent="0.25">
      <c r="A12686" t="s">
        <v>4248</v>
      </c>
      <c r="B12686">
        <v>3</v>
      </c>
      <c r="C12686" s="54">
        <v>43466</v>
      </c>
      <c r="D12686" s="3" t="str">
        <f>YEAR(Datos_Consumo[[#This Row],[FECHA]])&amp;"-"&amp;MONTH(Datos_Consumo[[#This Row],[FECHA]])</f>
        <v>2019-1</v>
      </c>
    </row>
    <row r="12687" spans="1:4" x14ac:dyDescent="0.25">
      <c r="A12687" t="s">
        <v>4249</v>
      </c>
      <c r="B12687">
        <v>11</v>
      </c>
      <c r="C12687" s="54">
        <v>43313</v>
      </c>
      <c r="D12687" s="3" t="str">
        <f>YEAR(Datos_Consumo[[#This Row],[FECHA]])&amp;"-"&amp;MONTH(Datos_Consumo[[#This Row],[FECHA]])</f>
        <v>2018-8</v>
      </c>
    </row>
    <row r="12688" spans="1:4" x14ac:dyDescent="0.25">
      <c r="A12688" t="s">
        <v>4249</v>
      </c>
      <c r="B12688">
        <v>15</v>
      </c>
      <c r="C12688" s="54">
        <v>43344</v>
      </c>
      <c r="D12688" s="3" t="str">
        <f>YEAR(Datos_Consumo[[#This Row],[FECHA]])&amp;"-"&amp;MONTH(Datos_Consumo[[#This Row],[FECHA]])</f>
        <v>2018-9</v>
      </c>
    </row>
    <row r="12689" spans="1:4" x14ac:dyDescent="0.25">
      <c r="A12689" t="s">
        <v>4249</v>
      </c>
      <c r="B12689">
        <v>6</v>
      </c>
      <c r="C12689" s="54">
        <v>43374</v>
      </c>
      <c r="D12689" s="3" t="str">
        <f>YEAR(Datos_Consumo[[#This Row],[FECHA]])&amp;"-"&amp;MONTH(Datos_Consumo[[#This Row],[FECHA]])</f>
        <v>2018-10</v>
      </c>
    </row>
    <row r="12690" spans="1:4" x14ac:dyDescent="0.25">
      <c r="A12690" t="s">
        <v>4249</v>
      </c>
      <c r="B12690">
        <v>12</v>
      </c>
      <c r="C12690" s="54">
        <v>43405</v>
      </c>
      <c r="D12690" s="3" t="str">
        <f>YEAR(Datos_Consumo[[#This Row],[FECHA]])&amp;"-"&amp;MONTH(Datos_Consumo[[#This Row],[FECHA]])</f>
        <v>2018-11</v>
      </c>
    </row>
    <row r="12691" spans="1:4" x14ac:dyDescent="0.25">
      <c r="A12691" t="s">
        <v>4249</v>
      </c>
      <c r="B12691">
        <v>3</v>
      </c>
      <c r="C12691" s="54">
        <v>43435</v>
      </c>
      <c r="D12691" s="3" t="str">
        <f>YEAR(Datos_Consumo[[#This Row],[FECHA]])&amp;"-"&amp;MONTH(Datos_Consumo[[#This Row],[FECHA]])</f>
        <v>2018-12</v>
      </c>
    </row>
    <row r="12692" spans="1:4" x14ac:dyDescent="0.25">
      <c r="A12692" t="s">
        <v>4249</v>
      </c>
      <c r="B12692">
        <v>2</v>
      </c>
      <c r="C12692" s="54">
        <v>43466</v>
      </c>
      <c r="D12692" s="3" t="str">
        <f>YEAR(Datos_Consumo[[#This Row],[FECHA]])&amp;"-"&amp;MONTH(Datos_Consumo[[#This Row],[FECHA]])</f>
        <v>2019-1</v>
      </c>
    </row>
    <row r="12693" spans="1:4" x14ac:dyDescent="0.25">
      <c r="A12693" t="s">
        <v>4250</v>
      </c>
      <c r="B12693">
        <v>22</v>
      </c>
      <c r="C12693" s="54">
        <v>43313</v>
      </c>
      <c r="D12693" s="3" t="str">
        <f>YEAR(Datos_Consumo[[#This Row],[FECHA]])&amp;"-"&amp;MONTH(Datos_Consumo[[#This Row],[FECHA]])</f>
        <v>2018-8</v>
      </c>
    </row>
    <row r="12694" spans="1:4" x14ac:dyDescent="0.25">
      <c r="A12694" t="s">
        <v>4250</v>
      </c>
      <c r="B12694">
        <v>38</v>
      </c>
      <c r="C12694" s="54">
        <v>43344</v>
      </c>
      <c r="D12694" s="3" t="str">
        <f>YEAR(Datos_Consumo[[#This Row],[FECHA]])&amp;"-"&amp;MONTH(Datos_Consumo[[#This Row],[FECHA]])</f>
        <v>2018-9</v>
      </c>
    </row>
    <row r="12695" spans="1:4" x14ac:dyDescent="0.25">
      <c r="A12695" t="s">
        <v>4250</v>
      </c>
      <c r="B12695">
        <v>31</v>
      </c>
      <c r="C12695" s="54">
        <v>43374</v>
      </c>
      <c r="D12695" s="3" t="str">
        <f>YEAR(Datos_Consumo[[#This Row],[FECHA]])&amp;"-"&amp;MONTH(Datos_Consumo[[#This Row],[FECHA]])</f>
        <v>2018-10</v>
      </c>
    </row>
    <row r="12696" spans="1:4" x14ac:dyDescent="0.25">
      <c r="A12696" t="s">
        <v>4250</v>
      </c>
      <c r="B12696">
        <v>29</v>
      </c>
      <c r="C12696" s="54">
        <v>43405</v>
      </c>
      <c r="D12696" s="3" t="str">
        <f>YEAR(Datos_Consumo[[#This Row],[FECHA]])&amp;"-"&amp;MONTH(Datos_Consumo[[#This Row],[FECHA]])</f>
        <v>2018-11</v>
      </c>
    </row>
    <row r="12697" spans="1:4" x14ac:dyDescent="0.25">
      <c r="A12697" t="s">
        <v>4250</v>
      </c>
      <c r="B12697">
        <v>7</v>
      </c>
      <c r="C12697" s="54">
        <v>43435</v>
      </c>
      <c r="D12697" s="3" t="str">
        <f>YEAR(Datos_Consumo[[#This Row],[FECHA]])&amp;"-"&amp;MONTH(Datos_Consumo[[#This Row],[FECHA]])</f>
        <v>2018-12</v>
      </c>
    </row>
    <row r="12698" spans="1:4" x14ac:dyDescent="0.25">
      <c r="A12698" t="s">
        <v>4250</v>
      </c>
      <c r="B12698">
        <v>8</v>
      </c>
      <c r="C12698" s="54">
        <v>43466</v>
      </c>
      <c r="D12698" s="3" t="str">
        <f>YEAR(Datos_Consumo[[#This Row],[FECHA]])&amp;"-"&amp;MONTH(Datos_Consumo[[#This Row],[FECHA]])</f>
        <v>2019-1</v>
      </c>
    </row>
    <row r="12699" spans="1:4" x14ac:dyDescent="0.25">
      <c r="A12699" t="s">
        <v>4251</v>
      </c>
      <c r="B12699">
        <v>10</v>
      </c>
      <c r="C12699" s="54">
        <v>43313</v>
      </c>
      <c r="D12699" s="3" t="str">
        <f>YEAR(Datos_Consumo[[#This Row],[FECHA]])&amp;"-"&amp;MONTH(Datos_Consumo[[#This Row],[FECHA]])</f>
        <v>2018-8</v>
      </c>
    </row>
    <row r="12700" spans="1:4" x14ac:dyDescent="0.25">
      <c r="A12700" t="s">
        <v>4251</v>
      </c>
      <c r="B12700">
        <v>80</v>
      </c>
      <c r="C12700" s="54">
        <v>43344</v>
      </c>
      <c r="D12700" s="3" t="str">
        <f>YEAR(Datos_Consumo[[#This Row],[FECHA]])&amp;"-"&amp;MONTH(Datos_Consumo[[#This Row],[FECHA]])</f>
        <v>2018-9</v>
      </c>
    </row>
    <row r="12701" spans="1:4" x14ac:dyDescent="0.25">
      <c r="A12701" t="s">
        <v>4251</v>
      </c>
      <c r="B12701">
        <v>50</v>
      </c>
      <c r="C12701" s="54">
        <v>43374</v>
      </c>
      <c r="D12701" s="3" t="str">
        <f>YEAR(Datos_Consumo[[#This Row],[FECHA]])&amp;"-"&amp;MONTH(Datos_Consumo[[#This Row],[FECHA]])</f>
        <v>2018-10</v>
      </c>
    </row>
    <row r="12702" spans="1:4" x14ac:dyDescent="0.25">
      <c r="A12702" t="s">
        <v>4251</v>
      </c>
      <c r="B12702">
        <v>130</v>
      </c>
      <c r="C12702" s="54">
        <v>43405</v>
      </c>
      <c r="D12702" s="3" t="str">
        <f>YEAR(Datos_Consumo[[#This Row],[FECHA]])&amp;"-"&amp;MONTH(Datos_Consumo[[#This Row],[FECHA]])</f>
        <v>2018-11</v>
      </c>
    </row>
    <row r="12703" spans="1:4" x14ac:dyDescent="0.25">
      <c r="A12703" t="s">
        <v>4251</v>
      </c>
      <c r="B12703">
        <v>10</v>
      </c>
      <c r="C12703" s="54">
        <v>43435</v>
      </c>
      <c r="D12703" s="3" t="str">
        <f>YEAR(Datos_Consumo[[#This Row],[FECHA]])&amp;"-"&amp;MONTH(Datos_Consumo[[#This Row],[FECHA]])</f>
        <v>2018-12</v>
      </c>
    </row>
    <row r="12704" spans="1:4" x14ac:dyDescent="0.25">
      <c r="A12704" t="s">
        <v>4251</v>
      </c>
      <c r="B12704">
        <v>10</v>
      </c>
      <c r="C12704" s="54">
        <v>43466</v>
      </c>
      <c r="D12704" s="3" t="str">
        <f>YEAR(Datos_Consumo[[#This Row],[FECHA]])&amp;"-"&amp;MONTH(Datos_Consumo[[#This Row],[FECHA]])</f>
        <v>2019-1</v>
      </c>
    </row>
    <row r="12705" spans="1:4" x14ac:dyDescent="0.25">
      <c r="A12705" t="s">
        <v>4252</v>
      </c>
      <c r="B12705">
        <v>50</v>
      </c>
      <c r="C12705" s="54">
        <v>43313</v>
      </c>
      <c r="D12705" s="3" t="str">
        <f>YEAR(Datos_Consumo[[#This Row],[FECHA]])&amp;"-"&amp;MONTH(Datos_Consumo[[#This Row],[FECHA]])</f>
        <v>2018-8</v>
      </c>
    </row>
    <row r="12706" spans="1:4" x14ac:dyDescent="0.25">
      <c r="A12706" t="s">
        <v>4252</v>
      </c>
      <c r="B12706">
        <v>30</v>
      </c>
      <c r="C12706" s="54">
        <v>43344</v>
      </c>
      <c r="D12706" s="3" t="str">
        <f>YEAR(Datos_Consumo[[#This Row],[FECHA]])&amp;"-"&amp;MONTH(Datos_Consumo[[#This Row],[FECHA]])</f>
        <v>2018-9</v>
      </c>
    </row>
    <row r="12707" spans="1:4" x14ac:dyDescent="0.25">
      <c r="A12707" t="s">
        <v>4252</v>
      </c>
      <c r="B12707">
        <v>40</v>
      </c>
      <c r="C12707" s="54">
        <v>43374</v>
      </c>
      <c r="D12707" s="3" t="str">
        <f>YEAR(Datos_Consumo[[#This Row],[FECHA]])&amp;"-"&amp;MONTH(Datos_Consumo[[#This Row],[FECHA]])</f>
        <v>2018-10</v>
      </c>
    </row>
    <row r="12708" spans="1:4" x14ac:dyDescent="0.25">
      <c r="A12708" t="s">
        <v>4252</v>
      </c>
      <c r="B12708">
        <v>110</v>
      </c>
      <c r="C12708" s="54">
        <v>43405</v>
      </c>
      <c r="D12708" s="3" t="str">
        <f>YEAR(Datos_Consumo[[#This Row],[FECHA]])&amp;"-"&amp;MONTH(Datos_Consumo[[#This Row],[FECHA]])</f>
        <v>2018-11</v>
      </c>
    </row>
    <row r="12709" spans="1:4" x14ac:dyDescent="0.25">
      <c r="A12709" t="s">
        <v>4252</v>
      </c>
      <c r="B12709">
        <v>10</v>
      </c>
      <c r="C12709" s="54">
        <v>43435</v>
      </c>
      <c r="D12709" s="3" t="str">
        <f>YEAR(Datos_Consumo[[#This Row],[FECHA]])&amp;"-"&amp;MONTH(Datos_Consumo[[#This Row],[FECHA]])</f>
        <v>2018-12</v>
      </c>
    </row>
    <row r="12710" spans="1:4" x14ac:dyDescent="0.25">
      <c r="A12710" t="s">
        <v>4252</v>
      </c>
      <c r="B12710">
        <v>10</v>
      </c>
      <c r="C12710" s="54">
        <v>43466</v>
      </c>
      <c r="D12710" s="3" t="str">
        <f>YEAR(Datos_Consumo[[#This Row],[FECHA]])&amp;"-"&amp;MONTH(Datos_Consumo[[#This Row],[FECHA]])</f>
        <v>2019-1</v>
      </c>
    </row>
    <row r="12711" spans="1:4" x14ac:dyDescent="0.25">
      <c r="A12711" t="s">
        <v>4253</v>
      </c>
      <c r="B12711">
        <v>5</v>
      </c>
      <c r="C12711" s="54">
        <v>43313</v>
      </c>
      <c r="D12711" s="3" t="str">
        <f>YEAR(Datos_Consumo[[#This Row],[FECHA]])&amp;"-"&amp;MONTH(Datos_Consumo[[#This Row],[FECHA]])</f>
        <v>2018-8</v>
      </c>
    </row>
    <row r="12712" spans="1:4" x14ac:dyDescent="0.25">
      <c r="A12712" t="s">
        <v>4253</v>
      </c>
      <c r="B12712">
        <v>5</v>
      </c>
      <c r="C12712" s="54">
        <v>43344</v>
      </c>
      <c r="D12712" s="3" t="str">
        <f>YEAR(Datos_Consumo[[#This Row],[FECHA]])&amp;"-"&amp;MONTH(Datos_Consumo[[#This Row],[FECHA]])</f>
        <v>2018-9</v>
      </c>
    </row>
    <row r="12713" spans="1:4" x14ac:dyDescent="0.25">
      <c r="A12713" t="s">
        <v>4253</v>
      </c>
      <c r="B12713">
        <v>16</v>
      </c>
      <c r="C12713" s="54">
        <v>43374</v>
      </c>
      <c r="D12713" s="3" t="str">
        <f>YEAR(Datos_Consumo[[#This Row],[FECHA]])&amp;"-"&amp;MONTH(Datos_Consumo[[#This Row],[FECHA]])</f>
        <v>2018-10</v>
      </c>
    </row>
    <row r="12714" spans="1:4" x14ac:dyDescent="0.25">
      <c r="A12714" t="s">
        <v>4253</v>
      </c>
      <c r="B12714">
        <v>4</v>
      </c>
      <c r="C12714" s="54">
        <v>43405</v>
      </c>
      <c r="D12714" s="3" t="str">
        <f>YEAR(Datos_Consumo[[#This Row],[FECHA]])&amp;"-"&amp;MONTH(Datos_Consumo[[#This Row],[FECHA]])</f>
        <v>2018-11</v>
      </c>
    </row>
    <row r="12715" spans="1:4" x14ac:dyDescent="0.25">
      <c r="A12715" t="s">
        <v>4253</v>
      </c>
      <c r="B12715">
        <v>4</v>
      </c>
      <c r="C12715" s="54">
        <v>43466</v>
      </c>
      <c r="D12715" s="3" t="str">
        <f>YEAR(Datos_Consumo[[#This Row],[FECHA]])&amp;"-"&amp;MONTH(Datos_Consumo[[#This Row],[FECHA]])</f>
        <v>2019-1</v>
      </c>
    </row>
    <row r="12716" spans="1:4" x14ac:dyDescent="0.25">
      <c r="A12716" t="s">
        <v>4254</v>
      </c>
      <c r="B12716">
        <v>16</v>
      </c>
      <c r="C12716" s="54">
        <v>43374</v>
      </c>
      <c r="D12716" s="3" t="str">
        <f>YEAR(Datos_Consumo[[#This Row],[FECHA]])&amp;"-"&amp;MONTH(Datos_Consumo[[#This Row],[FECHA]])</f>
        <v>2018-10</v>
      </c>
    </row>
    <row r="12717" spans="1:4" x14ac:dyDescent="0.25">
      <c r="A12717" t="s">
        <v>4254</v>
      </c>
      <c r="B12717">
        <v>3</v>
      </c>
      <c r="C12717" s="54">
        <v>43405</v>
      </c>
      <c r="D12717" s="3" t="str">
        <f>YEAR(Datos_Consumo[[#This Row],[FECHA]])&amp;"-"&amp;MONTH(Datos_Consumo[[#This Row],[FECHA]])</f>
        <v>2018-11</v>
      </c>
    </row>
    <row r="12718" spans="1:4" x14ac:dyDescent="0.25">
      <c r="A12718" t="s">
        <v>4255</v>
      </c>
      <c r="B12718">
        <v>20</v>
      </c>
      <c r="C12718" s="54">
        <v>43313</v>
      </c>
      <c r="D12718" s="3" t="str">
        <f>YEAR(Datos_Consumo[[#This Row],[FECHA]])&amp;"-"&amp;MONTH(Datos_Consumo[[#This Row],[FECHA]])</f>
        <v>2018-8</v>
      </c>
    </row>
    <row r="12719" spans="1:4" x14ac:dyDescent="0.25">
      <c r="A12719" t="s">
        <v>4255</v>
      </c>
      <c r="B12719">
        <v>34</v>
      </c>
      <c r="C12719" s="54">
        <v>43344</v>
      </c>
      <c r="D12719" s="3" t="str">
        <f>YEAR(Datos_Consumo[[#This Row],[FECHA]])&amp;"-"&amp;MONTH(Datos_Consumo[[#This Row],[FECHA]])</f>
        <v>2018-9</v>
      </c>
    </row>
    <row r="12720" spans="1:4" x14ac:dyDescent="0.25">
      <c r="A12720" t="s">
        <v>4255</v>
      </c>
      <c r="B12720">
        <v>48</v>
      </c>
      <c r="C12720" s="54">
        <v>43374</v>
      </c>
      <c r="D12720" s="3" t="str">
        <f>YEAR(Datos_Consumo[[#This Row],[FECHA]])&amp;"-"&amp;MONTH(Datos_Consumo[[#This Row],[FECHA]])</f>
        <v>2018-10</v>
      </c>
    </row>
    <row r="12721" spans="1:4" x14ac:dyDescent="0.25">
      <c r="A12721" t="s">
        <v>4255</v>
      </c>
      <c r="B12721">
        <v>31</v>
      </c>
      <c r="C12721" s="54">
        <v>43405</v>
      </c>
      <c r="D12721" s="3" t="str">
        <f>YEAR(Datos_Consumo[[#This Row],[FECHA]])&amp;"-"&amp;MONTH(Datos_Consumo[[#This Row],[FECHA]])</f>
        <v>2018-11</v>
      </c>
    </row>
    <row r="12722" spans="1:4" x14ac:dyDescent="0.25">
      <c r="A12722" t="s">
        <v>4255</v>
      </c>
      <c r="B12722">
        <v>4</v>
      </c>
      <c r="C12722" s="54">
        <v>43435</v>
      </c>
      <c r="D12722" s="3" t="str">
        <f>YEAR(Datos_Consumo[[#This Row],[FECHA]])&amp;"-"&amp;MONTH(Datos_Consumo[[#This Row],[FECHA]])</f>
        <v>2018-12</v>
      </c>
    </row>
    <row r="12723" spans="1:4" x14ac:dyDescent="0.25">
      <c r="A12723" t="s">
        <v>4255</v>
      </c>
      <c r="B12723">
        <v>14</v>
      </c>
      <c r="C12723" s="54">
        <v>43466</v>
      </c>
      <c r="D12723" s="3" t="str">
        <f>YEAR(Datos_Consumo[[#This Row],[FECHA]])&amp;"-"&amp;MONTH(Datos_Consumo[[#This Row],[FECHA]])</f>
        <v>2019-1</v>
      </c>
    </row>
    <row r="12724" spans="1:4" x14ac:dyDescent="0.25">
      <c r="A12724" t="s">
        <v>4256</v>
      </c>
      <c r="B12724">
        <v>39</v>
      </c>
      <c r="C12724" s="54">
        <v>43313</v>
      </c>
      <c r="D12724" s="3" t="str">
        <f>YEAR(Datos_Consumo[[#This Row],[FECHA]])&amp;"-"&amp;MONTH(Datos_Consumo[[#This Row],[FECHA]])</f>
        <v>2018-8</v>
      </c>
    </row>
    <row r="12725" spans="1:4" x14ac:dyDescent="0.25">
      <c r="A12725" t="s">
        <v>4256</v>
      </c>
      <c r="B12725">
        <v>23</v>
      </c>
      <c r="C12725" s="54">
        <v>43344</v>
      </c>
      <c r="D12725" s="3" t="str">
        <f>YEAR(Datos_Consumo[[#This Row],[FECHA]])&amp;"-"&amp;MONTH(Datos_Consumo[[#This Row],[FECHA]])</f>
        <v>2018-9</v>
      </c>
    </row>
    <row r="12726" spans="1:4" x14ac:dyDescent="0.25">
      <c r="A12726" t="s">
        <v>4256</v>
      </c>
      <c r="B12726">
        <v>23</v>
      </c>
      <c r="C12726" s="54">
        <v>43374</v>
      </c>
      <c r="D12726" s="3" t="str">
        <f>YEAR(Datos_Consumo[[#This Row],[FECHA]])&amp;"-"&amp;MONTH(Datos_Consumo[[#This Row],[FECHA]])</f>
        <v>2018-10</v>
      </c>
    </row>
    <row r="12727" spans="1:4" x14ac:dyDescent="0.25">
      <c r="A12727" t="s">
        <v>4256</v>
      </c>
      <c r="B12727">
        <v>37</v>
      </c>
      <c r="C12727" s="54">
        <v>43405</v>
      </c>
      <c r="D12727" s="3" t="str">
        <f>YEAR(Datos_Consumo[[#This Row],[FECHA]])&amp;"-"&amp;MONTH(Datos_Consumo[[#This Row],[FECHA]])</f>
        <v>2018-11</v>
      </c>
    </row>
    <row r="12728" spans="1:4" x14ac:dyDescent="0.25">
      <c r="A12728" t="s">
        <v>4256</v>
      </c>
      <c r="B12728">
        <v>12</v>
      </c>
      <c r="C12728" s="54">
        <v>43435</v>
      </c>
      <c r="D12728" s="3" t="str">
        <f>YEAR(Datos_Consumo[[#This Row],[FECHA]])&amp;"-"&amp;MONTH(Datos_Consumo[[#This Row],[FECHA]])</f>
        <v>2018-12</v>
      </c>
    </row>
    <row r="12729" spans="1:4" x14ac:dyDescent="0.25">
      <c r="A12729" t="s">
        <v>4256</v>
      </c>
      <c r="B12729">
        <v>19</v>
      </c>
      <c r="C12729" s="54">
        <v>43466</v>
      </c>
      <c r="D12729" s="3" t="str">
        <f>YEAR(Datos_Consumo[[#This Row],[FECHA]])&amp;"-"&amp;MONTH(Datos_Consumo[[#This Row],[FECHA]])</f>
        <v>2019-1</v>
      </c>
    </row>
    <row r="12730" spans="1:4" x14ac:dyDescent="0.25">
      <c r="A12730" t="s">
        <v>4257</v>
      </c>
      <c r="B12730">
        <v>29</v>
      </c>
      <c r="C12730" s="54">
        <v>43313</v>
      </c>
      <c r="D12730" s="3" t="str">
        <f>YEAR(Datos_Consumo[[#This Row],[FECHA]])&amp;"-"&amp;MONTH(Datos_Consumo[[#This Row],[FECHA]])</f>
        <v>2018-8</v>
      </c>
    </row>
    <row r="12731" spans="1:4" x14ac:dyDescent="0.25">
      <c r="A12731" t="s">
        <v>4257</v>
      </c>
      <c r="B12731">
        <v>18</v>
      </c>
      <c r="C12731" s="54">
        <v>43344</v>
      </c>
      <c r="D12731" s="3" t="str">
        <f>YEAR(Datos_Consumo[[#This Row],[FECHA]])&amp;"-"&amp;MONTH(Datos_Consumo[[#This Row],[FECHA]])</f>
        <v>2018-9</v>
      </c>
    </row>
    <row r="12732" spans="1:4" x14ac:dyDescent="0.25">
      <c r="A12732" t="s">
        <v>4257</v>
      </c>
      <c r="B12732">
        <v>15</v>
      </c>
      <c r="C12732" s="54">
        <v>43374</v>
      </c>
      <c r="D12732" s="3" t="str">
        <f>YEAR(Datos_Consumo[[#This Row],[FECHA]])&amp;"-"&amp;MONTH(Datos_Consumo[[#This Row],[FECHA]])</f>
        <v>2018-10</v>
      </c>
    </row>
    <row r="12733" spans="1:4" x14ac:dyDescent="0.25">
      <c r="A12733" t="s">
        <v>4257</v>
      </c>
      <c r="B12733">
        <v>40</v>
      </c>
      <c r="C12733" s="54">
        <v>43405</v>
      </c>
      <c r="D12733" s="3" t="str">
        <f>YEAR(Datos_Consumo[[#This Row],[FECHA]])&amp;"-"&amp;MONTH(Datos_Consumo[[#This Row],[FECHA]])</f>
        <v>2018-11</v>
      </c>
    </row>
    <row r="12734" spans="1:4" x14ac:dyDescent="0.25">
      <c r="A12734" t="s">
        <v>4257</v>
      </c>
      <c r="B12734">
        <v>7</v>
      </c>
      <c r="C12734" s="54">
        <v>43435</v>
      </c>
      <c r="D12734" s="3" t="str">
        <f>YEAR(Datos_Consumo[[#This Row],[FECHA]])&amp;"-"&amp;MONTH(Datos_Consumo[[#This Row],[FECHA]])</f>
        <v>2018-12</v>
      </c>
    </row>
    <row r="12735" spans="1:4" x14ac:dyDescent="0.25">
      <c r="A12735" t="s">
        <v>4258</v>
      </c>
      <c r="B12735">
        <v>8</v>
      </c>
      <c r="C12735" s="54">
        <v>43313</v>
      </c>
      <c r="D12735" s="3" t="str">
        <f>YEAR(Datos_Consumo[[#This Row],[FECHA]])&amp;"-"&amp;MONTH(Datos_Consumo[[#This Row],[FECHA]])</f>
        <v>2018-8</v>
      </c>
    </row>
    <row r="12736" spans="1:4" x14ac:dyDescent="0.25">
      <c r="A12736" t="s">
        <v>4258</v>
      </c>
      <c r="B12736">
        <v>21</v>
      </c>
      <c r="C12736" s="54">
        <v>43344</v>
      </c>
      <c r="D12736" s="3" t="str">
        <f>YEAR(Datos_Consumo[[#This Row],[FECHA]])&amp;"-"&amp;MONTH(Datos_Consumo[[#This Row],[FECHA]])</f>
        <v>2018-9</v>
      </c>
    </row>
    <row r="12737" spans="1:4" x14ac:dyDescent="0.25">
      <c r="A12737" t="s">
        <v>4258</v>
      </c>
      <c r="B12737">
        <v>28</v>
      </c>
      <c r="C12737" s="54">
        <v>43374</v>
      </c>
      <c r="D12737" s="3" t="str">
        <f>YEAR(Datos_Consumo[[#This Row],[FECHA]])&amp;"-"&amp;MONTH(Datos_Consumo[[#This Row],[FECHA]])</f>
        <v>2018-10</v>
      </c>
    </row>
    <row r="12738" spans="1:4" x14ac:dyDescent="0.25">
      <c r="A12738" t="s">
        <v>4258</v>
      </c>
      <c r="B12738">
        <v>1</v>
      </c>
      <c r="C12738" s="54">
        <v>43405</v>
      </c>
      <c r="D12738" s="3" t="str">
        <f>YEAR(Datos_Consumo[[#This Row],[FECHA]])&amp;"-"&amp;MONTH(Datos_Consumo[[#This Row],[FECHA]])</f>
        <v>2018-11</v>
      </c>
    </row>
    <row r="12739" spans="1:4" x14ac:dyDescent="0.25">
      <c r="A12739" t="s">
        <v>4259</v>
      </c>
      <c r="B12739">
        <v>22</v>
      </c>
      <c r="C12739" s="54">
        <v>43313</v>
      </c>
      <c r="D12739" s="3" t="str">
        <f>YEAR(Datos_Consumo[[#This Row],[FECHA]])&amp;"-"&amp;MONTH(Datos_Consumo[[#This Row],[FECHA]])</f>
        <v>2018-8</v>
      </c>
    </row>
    <row r="12740" spans="1:4" x14ac:dyDescent="0.25">
      <c r="A12740" t="s">
        <v>4259</v>
      </c>
      <c r="B12740">
        <v>108</v>
      </c>
      <c r="C12740" s="54">
        <v>43344</v>
      </c>
      <c r="D12740" s="3" t="str">
        <f>YEAR(Datos_Consumo[[#This Row],[FECHA]])&amp;"-"&amp;MONTH(Datos_Consumo[[#This Row],[FECHA]])</f>
        <v>2018-9</v>
      </c>
    </row>
    <row r="12741" spans="1:4" x14ac:dyDescent="0.25">
      <c r="A12741" t="s">
        <v>4259</v>
      </c>
      <c r="B12741">
        <v>53</v>
      </c>
      <c r="C12741" s="54">
        <v>43374</v>
      </c>
      <c r="D12741" s="3" t="str">
        <f>YEAR(Datos_Consumo[[#This Row],[FECHA]])&amp;"-"&amp;MONTH(Datos_Consumo[[#This Row],[FECHA]])</f>
        <v>2018-10</v>
      </c>
    </row>
    <row r="12742" spans="1:4" x14ac:dyDescent="0.25">
      <c r="A12742" t="s">
        <v>4259</v>
      </c>
      <c r="B12742">
        <v>41</v>
      </c>
      <c r="C12742" s="54">
        <v>43405</v>
      </c>
      <c r="D12742" s="3" t="str">
        <f>YEAR(Datos_Consumo[[#This Row],[FECHA]])&amp;"-"&amp;MONTH(Datos_Consumo[[#This Row],[FECHA]])</f>
        <v>2018-11</v>
      </c>
    </row>
    <row r="12743" spans="1:4" x14ac:dyDescent="0.25">
      <c r="A12743" t="s">
        <v>4259</v>
      </c>
      <c r="B12743">
        <v>24</v>
      </c>
      <c r="C12743" s="54">
        <v>43435</v>
      </c>
      <c r="D12743" s="3" t="str">
        <f>YEAR(Datos_Consumo[[#This Row],[FECHA]])&amp;"-"&amp;MONTH(Datos_Consumo[[#This Row],[FECHA]])</f>
        <v>2018-12</v>
      </c>
    </row>
    <row r="12744" spans="1:4" x14ac:dyDescent="0.25">
      <c r="A12744" t="s">
        <v>4259</v>
      </c>
      <c r="B12744">
        <v>16</v>
      </c>
      <c r="C12744" s="54">
        <v>43466</v>
      </c>
      <c r="D12744" s="3" t="str">
        <f>YEAR(Datos_Consumo[[#This Row],[FECHA]])&amp;"-"&amp;MONTH(Datos_Consumo[[#This Row],[FECHA]])</f>
        <v>2019-1</v>
      </c>
    </row>
    <row r="12745" spans="1:4" x14ac:dyDescent="0.25">
      <c r="A12745" t="s">
        <v>4260</v>
      </c>
      <c r="B12745">
        <v>69</v>
      </c>
      <c r="C12745" s="54">
        <v>43313</v>
      </c>
      <c r="D12745" s="3" t="str">
        <f>YEAR(Datos_Consumo[[#This Row],[FECHA]])&amp;"-"&amp;MONTH(Datos_Consumo[[#This Row],[FECHA]])</f>
        <v>2018-8</v>
      </c>
    </row>
    <row r="12746" spans="1:4" x14ac:dyDescent="0.25">
      <c r="A12746" t="s">
        <v>4260</v>
      </c>
      <c r="B12746">
        <v>57</v>
      </c>
      <c r="C12746" s="54">
        <v>43344</v>
      </c>
      <c r="D12746" s="3" t="str">
        <f>YEAR(Datos_Consumo[[#This Row],[FECHA]])&amp;"-"&amp;MONTH(Datos_Consumo[[#This Row],[FECHA]])</f>
        <v>2018-9</v>
      </c>
    </row>
    <row r="12747" spans="1:4" x14ac:dyDescent="0.25">
      <c r="A12747" t="s">
        <v>4260</v>
      </c>
      <c r="B12747">
        <v>48</v>
      </c>
      <c r="C12747" s="54">
        <v>43374</v>
      </c>
      <c r="D12747" s="3" t="str">
        <f>YEAR(Datos_Consumo[[#This Row],[FECHA]])&amp;"-"&amp;MONTH(Datos_Consumo[[#This Row],[FECHA]])</f>
        <v>2018-10</v>
      </c>
    </row>
    <row r="12748" spans="1:4" x14ac:dyDescent="0.25">
      <c r="A12748" t="s">
        <v>4260</v>
      </c>
      <c r="B12748">
        <v>69</v>
      </c>
      <c r="C12748" s="54">
        <v>43405</v>
      </c>
      <c r="D12748" s="3" t="str">
        <f>YEAR(Datos_Consumo[[#This Row],[FECHA]])&amp;"-"&amp;MONTH(Datos_Consumo[[#This Row],[FECHA]])</f>
        <v>2018-11</v>
      </c>
    </row>
    <row r="12749" spans="1:4" x14ac:dyDescent="0.25">
      <c r="A12749" t="s">
        <v>4260</v>
      </c>
      <c r="B12749">
        <v>48</v>
      </c>
      <c r="C12749" s="54">
        <v>43435</v>
      </c>
      <c r="D12749" s="3" t="str">
        <f>YEAR(Datos_Consumo[[#This Row],[FECHA]])&amp;"-"&amp;MONTH(Datos_Consumo[[#This Row],[FECHA]])</f>
        <v>2018-12</v>
      </c>
    </row>
    <row r="12750" spans="1:4" x14ac:dyDescent="0.25">
      <c r="A12750" t="s">
        <v>4260</v>
      </c>
      <c r="B12750">
        <v>54</v>
      </c>
      <c r="C12750" s="54">
        <v>43466</v>
      </c>
      <c r="D12750" s="3" t="str">
        <f>YEAR(Datos_Consumo[[#This Row],[FECHA]])&amp;"-"&amp;MONTH(Datos_Consumo[[#This Row],[FECHA]])</f>
        <v>2019-1</v>
      </c>
    </row>
    <row r="12751" spans="1:4" x14ac:dyDescent="0.25">
      <c r="A12751" t="s">
        <v>4261</v>
      </c>
      <c r="B12751">
        <v>128</v>
      </c>
      <c r="C12751" s="54">
        <v>43313</v>
      </c>
      <c r="D12751" s="3" t="str">
        <f>YEAR(Datos_Consumo[[#This Row],[FECHA]])&amp;"-"&amp;MONTH(Datos_Consumo[[#This Row],[FECHA]])</f>
        <v>2018-8</v>
      </c>
    </row>
    <row r="12752" spans="1:4" x14ac:dyDescent="0.25">
      <c r="A12752" t="s">
        <v>4261</v>
      </c>
      <c r="B12752">
        <v>21</v>
      </c>
      <c r="C12752" s="54">
        <v>43344</v>
      </c>
      <c r="D12752" s="3" t="str">
        <f>YEAR(Datos_Consumo[[#This Row],[FECHA]])&amp;"-"&amp;MONTH(Datos_Consumo[[#This Row],[FECHA]])</f>
        <v>2018-9</v>
      </c>
    </row>
    <row r="12753" spans="1:4" x14ac:dyDescent="0.25">
      <c r="A12753" t="s">
        <v>4261</v>
      </c>
      <c r="B12753">
        <v>2</v>
      </c>
      <c r="C12753" s="54">
        <v>43405</v>
      </c>
      <c r="D12753" s="3" t="str">
        <f>YEAR(Datos_Consumo[[#This Row],[FECHA]])&amp;"-"&amp;MONTH(Datos_Consumo[[#This Row],[FECHA]])</f>
        <v>2018-11</v>
      </c>
    </row>
    <row r="12754" spans="1:4" x14ac:dyDescent="0.25">
      <c r="A12754" t="s">
        <v>4261</v>
      </c>
      <c r="B12754">
        <v>31</v>
      </c>
      <c r="C12754" s="54">
        <v>43435</v>
      </c>
      <c r="D12754" s="3" t="str">
        <f>YEAR(Datos_Consumo[[#This Row],[FECHA]])&amp;"-"&amp;MONTH(Datos_Consumo[[#This Row],[FECHA]])</f>
        <v>2018-12</v>
      </c>
    </row>
    <row r="12755" spans="1:4" x14ac:dyDescent="0.25">
      <c r="A12755" t="s">
        <v>4262</v>
      </c>
      <c r="B12755">
        <v>3</v>
      </c>
      <c r="C12755" s="54">
        <v>43405</v>
      </c>
      <c r="D12755" s="3" t="str">
        <f>YEAR(Datos_Consumo[[#This Row],[FECHA]])&amp;"-"&amp;MONTH(Datos_Consumo[[#This Row],[FECHA]])</f>
        <v>2018-11</v>
      </c>
    </row>
    <row r="12756" spans="1:4" x14ac:dyDescent="0.25">
      <c r="A12756" t="s">
        <v>4263</v>
      </c>
      <c r="B12756">
        <v>19</v>
      </c>
      <c r="C12756" s="54">
        <v>43313</v>
      </c>
      <c r="D12756" s="3" t="str">
        <f>YEAR(Datos_Consumo[[#This Row],[FECHA]])&amp;"-"&amp;MONTH(Datos_Consumo[[#This Row],[FECHA]])</f>
        <v>2018-8</v>
      </c>
    </row>
    <row r="12757" spans="1:4" x14ac:dyDescent="0.25">
      <c r="A12757" t="s">
        <v>4263</v>
      </c>
      <c r="B12757">
        <v>20</v>
      </c>
      <c r="C12757" s="54">
        <v>43344</v>
      </c>
      <c r="D12757" s="3" t="str">
        <f>YEAR(Datos_Consumo[[#This Row],[FECHA]])&amp;"-"&amp;MONTH(Datos_Consumo[[#This Row],[FECHA]])</f>
        <v>2018-9</v>
      </c>
    </row>
    <row r="12758" spans="1:4" x14ac:dyDescent="0.25">
      <c r="A12758" t="s">
        <v>4263</v>
      </c>
      <c r="B12758">
        <v>18</v>
      </c>
      <c r="C12758" s="54">
        <v>43374</v>
      </c>
      <c r="D12758" s="3" t="str">
        <f>YEAR(Datos_Consumo[[#This Row],[FECHA]])&amp;"-"&amp;MONTH(Datos_Consumo[[#This Row],[FECHA]])</f>
        <v>2018-10</v>
      </c>
    </row>
    <row r="12759" spans="1:4" x14ac:dyDescent="0.25">
      <c r="A12759" t="s">
        <v>4263</v>
      </c>
      <c r="B12759">
        <v>32</v>
      </c>
      <c r="C12759" s="54">
        <v>43405</v>
      </c>
      <c r="D12759" s="3" t="str">
        <f>YEAR(Datos_Consumo[[#This Row],[FECHA]])&amp;"-"&amp;MONTH(Datos_Consumo[[#This Row],[FECHA]])</f>
        <v>2018-11</v>
      </c>
    </row>
    <row r="12760" spans="1:4" x14ac:dyDescent="0.25">
      <c r="A12760" t="s">
        <v>4263</v>
      </c>
      <c r="B12760">
        <v>8</v>
      </c>
      <c r="C12760" s="54">
        <v>43435</v>
      </c>
      <c r="D12760" s="3" t="str">
        <f>YEAR(Datos_Consumo[[#This Row],[FECHA]])&amp;"-"&amp;MONTH(Datos_Consumo[[#This Row],[FECHA]])</f>
        <v>2018-12</v>
      </c>
    </row>
    <row r="12761" spans="1:4" x14ac:dyDescent="0.25">
      <c r="A12761" t="s">
        <v>4263</v>
      </c>
      <c r="B12761">
        <v>30</v>
      </c>
      <c r="C12761" s="54">
        <v>43466</v>
      </c>
      <c r="D12761" s="3" t="str">
        <f>YEAR(Datos_Consumo[[#This Row],[FECHA]])&amp;"-"&amp;MONTH(Datos_Consumo[[#This Row],[FECHA]])</f>
        <v>2019-1</v>
      </c>
    </row>
    <row r="12762" spans="1:4" x14ac:dyDescent="0.25">
      <c r="A12762" t="s">
        <v>4264</v>
      </c>
      <c r="B12762">
        <v>13</v>
      </c>
      <c r="C12762" s="54">
        <v>43313</v>
      </c>
      <c r="D12762" s="3" t="str">
        <f>YEAR(Datos_Consumo[[#This Row],[FECHA]])&amp;"-"&amp;MONTH(Datos_Consumo[[#This Row],[FECHA]])</f>
        <v>2018-8</v>
      </c>
    </row>
    <row r="12763" spans="1:4" x14ac:dyDescent="0.25">
      <c r="A12763" t="s">
        <v>4264</v>
      </c>
      <c r="B12763">
        <v>5</v>
      </c>
      <c r="C12763" s="54">
        <v>43344</v>
      </c>
      <c r="D12763" s="3" t="str">
        <f>YEAR(Datos_Consumo[[#This Row],[FECHA]])&amp;"-"&amp;MONTH(Datos_Consumo[[#This Row],[FECHA]])</f>
        <v>2018-9</v>
      </c>
    </row>
    <row r="12764" spans="1:4" x14ac:dyDescent="0.25">
      <c r="A12764" t="s">
        <v>4264</v>
      </c>
      <c r="B12764">
        <v>11</v>
      </c>
      <c r="C12764" s="54">
        <v>43374</v>
      </c>
      <c r="D12764" s="3" t="str">
        <f>YEAR(Datos_Consumo[[#This Row],[FECHA]])&amp;"-"&amp;MONTH(Datos_Consumo[[#This Row],[FECHA]])</f>
        <v>2018-10</v>
      </c>
    </row>
    <row r="12765" spans="1:4" x14ac:dyDescent="0.25">
      <c r="A12765" t="s">
        <v>4264</v>
      </c>
      <c r="B12765">
        <v>14</v>
      </c>
      <c r="C12765" s="54">
        <v>43405</v>
      </c>
      <c r="D12765" s="3" t="str">
        <f>YEAR(Datos_Consumo[[#This Row],[FECHA]])&amp;"-"&amp;MONTH(Datos_Consumo[[#This Row],[FECHA]])</f>
        <v>2018-11</v>
      </c>
    </row>
    <row r="12766" spans="1:4" x14ac:dyDescent="0.25">
      <c r="A12766" t="s">
        <v>4264</v>
      </c>
      <c r="B12766">
        <v>6</v>
      </c>
      <c r="C12766" s="54">
        <v>43435</v>
      </c>
      <c r="D12766" s="3" t="str">
        <f>YEAR(Datos_Consumo[[#This Row],[FECHA]])&amp;"-"&amp;MONTH(Datos_Consumo[[#This Row],[FECHA]])</f>
        <v>2018-12</v>
      </c>
    </row>
    <row r="12767" spans="1:4" x14ac:dyDescent="0.25">
      <c r="A12767" t="s">
        <v>4264</v>
      </c>
      <c r="B12767">
        <v>13</v>
      </c>
      <c r="C12767" s="54">
        <v>43466</v>
      </c>
      <c r="D12767" s="3" t="str">
        <f>YEAR(Datos_Consumo[[#This Row],[FECHA]])&amp;"-"&amp;MONTH(Datos_Consumo[[#This Row],[FECHA]])</f>
        <v>2019-1</v>
      </c>
    </row>
    <row r="12768" spans="1:4" x14ac:dyDescent="0.25">
      <c r="A12768" t="s">
        <v>4265</v>
      </c>
      <c r="B12768">
        <v>50</v>
      </c>
      <c r="C12768" s="54">
        <v>43313</v>
      </c>
      <c r="D12768" s="3" t="str">
        <f>YEAR(Datos_Consumo[[#This Row],[FECHA]])&amp;"-"&amp;MONTH(Datos_Consumo[[#This Row],[FECHA]])</f>
        <v>2018-8</v>
      </c>
    </row>
    <row r="12769" spans="1:4" x14ac:dyDescent="0.25">
      <c r="A12769" t="s">
        <v>4265</v>
      </c>
      <c r="B12769">
        <v>25</v>
      </c>
      <c r="C12769" s="54">
        <v>43344</v>
      </c>
      <c r="D12769" s="3" t="str">
        <f>YEAR(Datos_Consumo[[#This Row],[FECHA]])&amp;"-"&amp;MONTH(Datos_Consumo[[#This Row],[FECHA]])</f>
        <v>2018-9</v>
      </c>
    </row>
    <row r="12770" spans="1:4" x14ac:dyDescent="0.25">
      <c r="A12770" t="s">
        <v>4265</v>
      </c>
      <c r="B12770">
        <v>11</v>
      </c>
      <c r="C12770" s="54">
        <v>43374</v>
      </c>
      <c r="D12770" s="3" t="str">
        <f>YEAR(Datos_Consumo[[#This Row],[FECHA]])&amp;"-"&amp;MONTH(Datos_Consumo[[#This Row],[FECHA]])</f>
        <v>2018-10</v>
      </c>
    </row>
    <row r="12771" spans="1:4" x14ac:dyDescent="0.25">
      <c r="A12771" t="s">
        <v>4265</v>
      </c>
      <c r="B12771">
        <v>2</v>
      </c>
      <c r="C12771" s="54">
        <v>43435</v>
      </c>
      <c r="D12771" s="3" t="str">
        <f>YEAR(Datos_Consumo[[#This Row],[FECHA]])&amp;"-"&amp;MONTH(Datos_Consumo[[#This Row],[FECHA]])</f>
        <v>2018-12</v>
      </c>
    </row>
    <row r="12772" spans="1:4" x14ac:dyDescent="0.25">
      <c r="A12772" t="s">
        <v>4265</v>
      </c>
      <c r="B12772">
        <v>14</v>
      </c>
      <c r="C12772" s="54">
        <v>43466</v>
      </c>
      <c r="D12772" s="3" t="str">
        <f>YEAR(Datos_Consumo[[#This Row],[FECHA]])&amp;"-"&amp;MONTH(Datos_Consumo[[#This Row],[FECHA]])</f>
        <v>2019-1</v>
      </c>
    </row>
    <row r="12773" spans="1:4" x14ac:dyDescent="0.25">
      <c r="A12773" t="s">
        <v>4266</v>
      </c>
      <c r="B12773">
        <v>63</v>
      </c>
      <c r="C12773" s="54">
        <v>43313</v>
      </c>
      <c r="D12773" s="3" t="str">
        <f>YEAR(Datos_Consumo[[#This Row],[FECHA]])&amp;"-"&amp;MONTH(Datos_Consumo[[#This Row],[FECHA]])</f>
        <v>2018-8</v>
      </c>
    </row>
    <row r="12774" spans="1:4" x14ac:dyDescent="0.25">
      <c r="A12774" t="s">
        <v>4266</v>
      </c>
      <c r="B12774">
        <v>81</v>
      </c>
      <c r="C12774" s="54">
        <v>43344</v>
      </c>
      <c r="D12774" s="3" t="str">
        <f>YEAR(Datos_Consumo[[#This Row],[FECHA]])&amp;"-"&amp;MONTH(Datos_Consumo[[#This Row],[FECHA]])</f>
        <v>2018-9</v>
      </c>
    </row>
    <row r="12775" spans="1:4" x14ac:dyDescent="0.25">
      <c r="A12775" t="s">
        <v>4266</v>
      </c>
      <c r="B12775">
        <v>106</v>
      </c>
      <c r="C12775" s="54">
        <v>43374</v>
      </c>
      <c r="D12775" s="3" t="str">
        <f>YEAR(Datos_Consumo[[#This Row],[FECHA]])&amp;"-"&amp;MONTH(Datos_Consumo[[#This Row],[FECHA]])</f>
        <v>2018-10</v>
      </c>
    </row>
    <row r="12776" spans="1:4" x14ac:dyDescent="0.25">
      <c r="A12776" t="s">
        <v>4266</v>
      </c>
      <c r="B12776">
        <v>30</v>
      </c>
      <c r="C12776" s="54">
        <v>43405</v>
      </c>
      <c r="D12776" s="3" t="str">
        <f>YEAR(Datos_Consumo[[#This Row],[FECHA]])&amp;"-"&amp;MONTH(Datos_Consumo[[#This Row],[FECHA]])</f>
        <v>2018-11</v>
      </c>
    </row>
    <row r="12777" spans="1:4" x14ac:dyDescent="0.25">
      <c r="A12777" t="s">
        <v>4266</v>
      </c>
      <c r="B12777">
        <v>71</v>
      </c>
      <c r="C12777" s="54">
        <v>43435</v>
      </c>
      <c r="D12777" s="3" t="str">
        <f>YEAR(Datos_Consumo[[#This Row],[FECHA]])&amp;"-"&amp;MONTH(Datos_Consumo[[#This Row],[FECHA]])</f>
        <v>2018-12</v>
      </c>
    </row>
    <row r="12778" spans="1:4" x14ac:dyDescent="0.25">
      <c r="A12778" t="s">
        <v>4266</v>
      </c>
      <c r="B12778">
        <v>2</v>
      </c>
      <c r="C12778" s="54">
        <v>43466</v>
      </c>
      <c r="D12778" s="3" t="str">
        <f>YEAR(Datos_Consumo[[#This Row],[FECHA]])&amp;"-"&amp;MONTH(Datos_Consumo[[#This Row],[FECHA]])</f>
        <v>2019-1</v>
      </c>
    </row>
    <row r="12779" spans="1:4" x14ac:dyDescent="0.25">
      <c r="A12779" t="s">
        <v>4267</v>
      </c>
      <c r="B12779">
        <v>5</v>
      </c>
      <c r="C12779" s="54">
        <v>43435</v>
      </c>
      <c r="D12779" s="3" t="str">
        <f>YEAR(Datos_Consumo[[#This Row],[FECHA]])&amp;"-"&amp;MONTH(Datos_Consumo[[#This Row],[FECHA]])</f>
        <v>2018-12</v>
      </c>
    </row>
    <row r="12780" spans="1:4" x14ac:dyDescent="0.25">
      <c r="A12780" t="s">
        <v>4267</v>
      </c>
      <c r="B12780">
        <v>118</v>
      </c>
      <c r="C12780" s="54">
        <v>43466</v>
      </c>
      <c r="D12780" s="3" t="str">
        <f>YEAR(Datos_Consumo[[#This Row],[FECHA]])&amp;"-"&amp;MONTH(Datos_Consumo[[#This Row],[FECHA]])</f>
        <v>2019-1</v>
      </c>
    </row>
    <row r="12781" spans="1:4" x14ac:dyDescent="0.25">
      <c r="A12781" t="s">
        <v>4268</v>
      </c>
      <c r="B12781">
        <v>61</v>
      </c>
      <c r="C12781" s="54">
        <v>43313</v>
      </c>
      <c r="D12781" s="3" t="str">
        <f>YEAR(Datos_Consumo[[#This Row],[FECHA]])&amp;"-"&amp;MONTH(Datos_Consumo[[#This Row],[FECHA]])</f>
        <v>2018-8</v>
      </c>
    </row>
    <row r="12782" spans="1:4" x14ac:dyDescent="0.25">
      <c r="A12782" t="s">
        <v>4268</v>
      </c>
      <c r="B12782">
        <v>85</v>
      </c>
      <c r="C12782" s="54">
        <v>43344</v>
      </c>
      <c r="D12782" s="3" t="str">
        <f>YEAR(Datos_Consumo[[#This Row],[FECHA]])&amp;"-"&amp;MONTH(Datos_Consumo[[#This Row],[FECHA]])</f>
        <v>2018-9</v>
      </c>
    </row>
    <row r="12783" spans="1:4" x14ac:dyDescent="0.25">
      <c r="A12783" t="s">
        <v>4268</v>
      </c>
      <c r="B12783">
        <v>31</v>
      </c>
      <c r="C12783" s="54">
        <v>43374</v>
      </c>
      <c r="D12783" s="3" t="str">
        <f>YEAR(Datos_Consumo[[#This Row],[FECHA]])&amp;"-"&amp;MONTH(Datos_Consumo[[#This Row],[FECHA]])</f>
        <v>2018-10</v>
      </c>
    </row>
    <row r="12784" spans="1:4" x14ac:dyDescent="0.25">
      <c r="A12784" t="s">
        <v>4268</v>
      </c>
      <c r="B12784">
        <v>65</v>
      </c>
      <c r="C12784" s="54">
        <v>43405</v>
      </c>
      <c r="D12784" s="3" t="str">
        <f>YEAR(Datos_Consumo[[#This Row],[FECHA]])&amp;"-"&amp;MONTH(Datos_Consumo[[#This Row],[FECHA]])</f>
        <v>2018-11</v>
      </c>
    </row>
    <row r="12785" spans="1:4" x14ac:dyDescent="0.25">
      <c r="A12785" t="s">
        <v>4268</v>
      </c>
      <c r="B12785">
        <v>5</v>
      </c>
      <c r="C12785" s="54">
        <v>43435</v>
      </c>
      <c r="D12785" s="3" t="str">
        <f>YEAR(Datos_Consumo[[#This Row],[FECHA]])&amp;"-"&amp;MONTH(Datos_Consumo[[#This Row],[FECHA]])</f>
        <v>2018-12</v>
      </c>
    </row>
    <row r="12786" spans="1:4" x14ac:dyDescent="0.25">
      <c r="A12786" t="s">
        <v>4269</v>
      </c>
      <c r="B12786">
        <v>193</v>
      </c>
      <c r="C12786" s="54">
        <v>43313</v>
      </c>
      <c r="D12786" s="3" t="str">
        <f>YEAR(Datos_Consumo[[#This Row],[FECHA]])&amp;"-"&amp;MONTH(Datos_Consumo[[#This Row],[FECHA]])</f>
        <v>2018-8</v>
      </c>
    </row>
    <row r="12787" spans="1:4" x14ac:dyDescent="0.25">
      <c r="A12787" t="s">
        <v>4269</v>
      </c>
      <c r="B12787">
        <v>61</v>
      </c>
      <c r="C12787" s="54">
        <v>43344</v>
      </c>
      <c r="D12787" s="3" t="str">
        <f>YEAR(Datos_Consumo[[#This Row],[FECHA]])&amp;"-"&amp;MONTH(Datos_Consumo[[#This Row],[FECHA]])</f>
        <v>2018-9</v>
      </c>
    </row>
    <row r="12788" spans="1:4" x14ac:dyDescent="0.25">
      <c r="A12788" t="s">
        <v>4269</v>
      </c>
      <c r="B12788">
        <v>153</v>
      </c>
      <c r="C12788" s="54">
        <v>43374</v>
      </c>
      <c r="D12788" s="3" t="str">
        <f>YEAR(Datos_Consumo[[#This Row],[FECHA]])&amp;"-"&amp;MONTH(Datos_Consumo[[#This Row],[FECHA]])</f>
        <v>2018-10</v>
      </c>
    </row>
    <row r="12789" spans="1:4" x14ac:dyDescent="0.25">
      <c r="A12789" t="s">
        <v>4269</v>
      </c>
      <c r="B12789">
        <v>97</v>
      </c>
      <c r="C12789" s="54">
        <v>43405</v>
      </c>
      <c r="D12789" s="3" t="str">
        <f>YEAR(Datos_Consumo[[#This Row],[FECHA]])&amp;"-"&amp;MONTH(Datos_Consumo[[#This Row],[FECHA]])</f>
        <v>2018-11</v>
      </c>
    </row>
    <row r="12790" spans="1:4" x14ac:dyDescent="0.25">
      <c r="A12790" t="s">
        <v>4269</v>
      </c>
      <c r="B12790">
        <v>27</v>
      </c>
      <c r="C12790" s="54">
        <v>43435</v>
      </c>
      <c r="D12790" s="3" t="str">
        <f>YEAR(Datos_Consumo[[#This Row],[FECHA]])&amp;"-"&amp;MONTH(Datos_Consumo[[#This Row],[FECHA]])</f>
        <v>2018-12</v>
      </c>
    </row>
    <row r="12791" spans="1:4" x14ac:dyDescent="0.25">
      <c r="A12791" t="s">
        <v>4269</v>
      </c>
      <c r="B12791">
        <v>86</v>
      </c>
      <c r="C12791" s="54">
        <v>43466</v>
      </c>
      <c r="D12791" s="3" t="str">
        <f>YEAR(Datos_Consumo[[#This Row],[FECHA]])&amp;"-"&amp;MONTH(Datos_Consumo[[#This Row],[FECHA]])</f>
        <v>2019-1</v>
      </c>
    </row>
    <row r="12792" spans="1:4" x14ac:dyDescent="0.25">
      <c r="A12792" t="s">
        <v>4270</v>
      </c>
      <c r="B12792">
        <v>5</v>
      </c>
      <c r="C12792" s="54">
        <v>43374</v>
      </c>
      <c r="D12792" s="3" t="str">
        <f>YEAR(Datos_Consumo[[#This Row],[FECHA]])&amp;"-"&amp;MONTH(Datos_Consumo[[#This Row],[FECHA]])</f>
        <v>2018-10</v>
      </c>
    </row>
    <row r="12793" spans="1:4" x14ac:dyDescent="0.25">
      <c r="A12793" t="s">
        <v>4270</v>
      </c>
      <c r="B12793">
        <v>120</v>
      </c>
      <c r="C12793" s="54">
        <v>43405</v>
      </c>
      <c r="D12793" s="3" t="str">
        <f>YEAR(Datos_Consumo[[#This Row],[FECHA]])&amp;"-"&amp;MONTH(Datos_Consumo[[#This Row],[FECHA]])</f>
        <v>2018-11</v>
      </c>
    </row>
    <row r="12794" spans="1:4" x14ac:dyDescent="0.25">
      <c r="A12794" t="s">
        <v>4270</v>
      </c>
      <c r="B12794">
        <v>50</v>
      </c>
      <c r="C12794" s="54">
        <v>43435</v>
      </c>
      <c r="D12794" s="3" t="str">
        <f>YEAR(Datos_Consumo[[#This Row],[FECHA]])&amp;"-"&amp;MONTH(Datos_Consumo[[#This Row],[FECHA]])</f>
        <v>2018-12</v>
      </c>
    </row>
    <row r="12795" spans="1:4" x14ac:dyDescent="0.25">
      <c r="A12795" t="s">
        <v>4270</v>
      </c>
      <c r="B12795">
        <v>10</v>
      </c>
      <c r="C12795" s="54">
        <v>43466</v>
      </c>
      <c r="D12795" s="3" t="str">
        <f>YEAR(Datos_Consumo[[#This Row],[FECHA]])&amp;"-"&amp;MONTH(Datos_Consumo[[#This Row],[FECHA]])</f>
        <v>2019-1</v>
      </c>
    </row>
    <row r="12796" spans="1:4" x14ac:dyDescent="0.25">
      <c r="A12796" t="s">
        <v>4271</v>
      </c>
      <c r="B12796">
        <v>56</v>
      </c>
      <c r="C12796" s="54">
        <v>43313</v>
      </c>
      <c r="D12796" s="3" t="str">
        <f>YEAR(Datos_Consumo[[#This Row],[FECHA]])&amp;"-"&amp;MONTH(Datos_Consumo[[#This Row],[FECHA]])</f>
        <v>2018-8</v>
      </c>
    </row>
    <row r="12797" spans="1:4" x14ac:dyDescent="0.25">
      <c r="A12797" t="s">
        <v>4271</v>
      </c>
      <c r="B12797">
        <v>24</v>
      </c>
      <c r="C12797" s="54">
        <v>43344</v>
      </c>
      <c r="D12797" s="3" t="str">
        <f>YEAR(Datos_Consumo[[#This Row],[FECHA]])&amp;"-"&amp;MONTH(Datos_Consumo[[#This Row],[FECHA]])</f>
        <v>2018-9</v>
      </c>
    </row>
    <row r="12798" spans="1:4" x14ac:dyDescent="0.25">
      <c r="A12798" t="s">
        <v>4271</v>
      </c>
      <c r="B12798">
        <v>43</v>
      </c>
      <c r="C12798" s="54">
        <v>43374</v>
      </c>
      <c r="D12798" s="3" t="str">
        <f>YEAR(Datos_Consumo[[#This Row],[FECHA]])&amp;"-"&amp;MONTH(Datos_Consumo[[#This Row],[FECHA]])</f>
        <v>2018-10</v>
      </c>
    </row>
    <row r="12799" spans="1:4" x14ac:dyDescent="0.25">
      <c r="A12799" t="s">
        <v>4271</v>
      </c>
      <c r="B12799">
        <v>38</v>
      </c>
      <c r="C12799" s="54">
        <v>43405</v>
      </c>
      <c r="D12799" s="3" t="str">
        <f>YEAR(Datos_Consumo[[#This Row],[FECHA]])&amp;"-"&amp;MONTH(Datos_Consumo[[#This Row],[FECHA]])</f>
        <v>2018-11</v>
      </c>
    </row>
    <row r="12800" spans="1:4" x14ac:dyDescent="0.25">
      <c r="A12800" t="s">
        <v>4271</v>
      </c>
      <c r="B12800">
        <v>18</v>
      </c>
      <c r="C12800" s="54">
        <v>43435</v>
      </c>
      <c r="D12800" s="3" t="str">
        <f>YEAR(Datos_Consumo[[#This Row],[FECHA]])&amp;"-"&amp;MONTH(Datos_Consumo[[#This Row],[FECHA]])</f>
        <v>2018-12</v>
      </c>
    </row>
    <row r="12801" spans="1:4" x14ac:dyDescent="0.25">
      <c r="A12801" t="s">
        <v>4271</v>
      </c>
      <c r="B12801">
        <v>13</v>
      </c>
      <c r="C12801" s="54">
        <v>43466</v>
      </c>
      <c r="D12801" s="3" t="str">
        <f>YEAR(Datos_Consumo[[#This Row],[FECHA]])&amp;"-"&amp;MONTH(Datos_Consumo[[#This Row],[FECHA]])</f>
        <v>2019-1</v>
      </c>
    </row>
    <row r="12802" spans="1:4" x14ac:dyDescent="0.25">
      <c r="A12802" t="s">
        <v>4272</v>
      </c>
      <c r="B12802">
        <v>13</v>
      </c>
      <c r="C12802" s="54">
        <v>43313</v>
      </c>
      <c r="D12802" s="3" t="str">
        <f>YEAR(Datos_Consumo[[#This Row],[FECHA]])&amp;"-"&amp;MONTH(Datos_Consumo[[#This Row],[FECHA]])</f>
        <v>2018-8</v>
      </c>
    </row>
    <row r="12803" spans="1:4" x14ac:dyDescent="0.25">
      <c r="A12803" t="s">
        <v>4272</v>
      </c>
      <c r="B12803">
        <v>14</v>
      </c>
      <c r="C12803" s="54">
        <v>43344</v>
      </c>
      <c r="D12803" s="3" t="str">
        <f>YEAR(Datos_Consumo[[#This Row],[FECHA]])&amp;"-"&amp;MONTH(Datos_Consumo[[#This Row],[FECHA]])</f>
        <v>2018-9</v>
      </c>
    </row>
    <row r="12804" spans="1:4" x14ac:dyDescent="0.25">
      <c r="A12804" t="s">
        <v>4272</v>
      </c>
      <c r="B12804">
        <v>16</v>
      </c>
      <c r="C12804" s="54">
        <v>43374</v>
      </c>
      <c r="D12804" s="3" t="str">
        <f>YEAR(Datos_Consumo[[#This Row],[FECHA]])&amp;"-"&amp;MONTH(Datos_Consumo[[#This Row],[FECHA]])</f>
        <v>2018-10</v>
      </c>
    </row>
    <row r="12805" spans="1:4" x14ac:dyDescent="0.25">
      <c r="A12805" t="s">
        <v>4272</v>
      </c>
      <c r="B12805">
        <v>10</v>
      </c>
      <c r="C12805" s="54">
        <v>43405</v>
      </c>
      <c r="D12805" s="3" t="str">
        <f>YEAR(Datos_Consumo[[#This Row],[FECHA]])&amp;"-"&amp;MONTH(Datos_Consumo[[#This Row],[FECHA]])</f>
        <v>2018-11</v>
      </c>
    </row>
    <row r="12806" spans="1:4" x14ac:dyDescent="0.25">
      <c r="A12806" t="s">
        <v>4272</v>
      </c>
      <c r="B12806">
        <v>36</v>
      </c>
      <c r="C12806" s="54">
        <v>43435</v>
      </c>
      <c r="D12806" s="3" t="str">
        <f>YEAR(Datos_Consumo[[#This Row],[FECHA]])&amp;"-"&amp;MONTH(Datos_Consumo[[#This Row],[FECHA]])</f>
        <v>2018-12</v>
      </c>
    </row>
    <row r="12807" spans="1:4" x14ac:dyDescent="0.25">
      <c r="A12807" t="s">
        <v>4272</v>
      </c>
      <c r="B12807">
        <v>17</v>
      </c>
      <c r="C12807" s="54">
        <v>43466</v>
      </c>
      <c r="D12807" s="3" t="str">
        <f>YEAR(Datos_Consumo[[#This Row],[FECHA]])&amp;"-"&amp;MONTH(Datos_Consumo[[#This Row],[FECHA]])</f>
        <v>2019-1</v>
      </c>
    </row>
    <row r="12808" spans="1:4" x14ac:dyDescent="0.25">
      <c r="A12808" t="s">
        <v>4273</v>
      </c>
      <c r="B12808">
        <v>12</v>
      </c>
      <c r="C12808" s="54">
        <v>43313</v>
      </c>
      <c r="D12808" s="3" t="str">
        <f>YEAR(Datos_Consumo[[#This Row],[FECHA]])&amp;"-"&amp;MONTH(Datos_Consumo[[#This Row],[FECHA]])</f>
        <v>2018-8</v>
      </c>
    </row>
    <row r="12809" spans="1:4" x14ac:dyDescent="0.25">
      <c r="A12809" t="s">
        <v>4273</v>
      </c>
      <c r="B12809">
        <v>79</v>
      </c>
      <c r="C12809" s="54">
        <v>43344</v>
      </c>
      <c r="D12809" s="3" t="str">
        <f>YEAR(Datos_Consumo[[#This Row],[FECHA]])&amp;"-"&amp;MONTH(Datos_Consumo[[#This Row],[FECHA]])</f>
        <v>2018-9</v>
      </c>
    </row>
    <row r="12810" spans="1:4" x14ac:dyDescent="0.25">
      <c r="A12810" t="s">
        <v>4273</v>
      </c>
      <c r="B12810">
        <v>35</v>
      </c>
      <c r="C12810" s="54">
        <v>43374</v>
      </c>
      <c r="D12810" s="3" t="str">
        <f>YEAR(Datos_Consumo[[#This Row],[FECHA]])&amp;"-"&amp;MONTH(Datos_Consumo[[#This Row],[FECHA]])</f>
        <v>2018-10</v>
      </c>
    </row>
    <row r="12811" spans="1:4" x14ac:dyDescent="0.25">
      <c r="A12811" t="s">
        <v>4273</v>
      </c>
      <c r="B12811">
        <v>59</v>
      </c>
      <c r="C12811" s="54">
        <v>43405</v>
      </c>
      <c r="D12811" s="3" t="str">
        <f>YEAR(Datos_Consumo[[#This Row],[FECHA]])&amp;"-"&amp;MONTH(Datos_Consumo[[#This Row],[FECHA]])</f>
        <v>2018-11</v>
      </c>
    </row>
    <row r="12812" spans="1:4" x14ac:dyDescent="0.25">
      <c r="A12812" t="s">
        <v>4273</v>
      </c>
      <c r="B12812">
        <v>19</v>
      </c>
      <c r="C12812" s="54">
        <v>43435</v>
      </c>
      <c r="D12812" s="3" t="str">
        <f>YEAR(Datos_Consumo[[#This Row],[FECHA]])&amp;"-"&amp;MONTH(Datos_Consumo[[#This Row],[FECHA]])</f>
        <v>2018-12</v>
      </c>
    </row>
    <row r="12813" spans="1:4" x14ac:dyDescent="0.25">
      <c r="A12813" t="s">
        <v>4273</v>
      </c>
      <c r="B12813">
        <v>28</v>
      </c>
      <c r="C12813" s="54">
        <v>43466</v>
      </c>
      <c r="D12813" s="3" t="str">
        <f>YEAR(Datos_Consumo[[#This Row],[FECHA]])&amp;"-"&amp;MONTH(Datos_Consumo[[#This Row],[FECHA]])</f>
        <v>2019-1</v>
      </c>
    </row>
    <row r="12814" spans="1:4" x14ac:dyDescent="0.25">
      <c r="A12814" t="s">
        <v>4274</v>
      </c>
      <c r="B12814">
        <v>81</v>
      </c>
      <c r="C12814" s="54">
        <v>43313</v>
      </c>
      <c r="D12814" s="3" t="str">
        <f>YEAR(Datos_Consumo[[#This Row],[FECHA]])&amp;"-"&amp;MONTH(Datos_Consumo[[#This Row],[FECHA]])</f>
        <v>2018-8</v>
      </c>
    </row>
    <row r="12815" spans="1:4" x14ac:dyDescent="0.25">
      <c r="A12815" t="s">
        <v>4274</v>
      </c>
      <c r="B12815">
        <v>111</v>
      </c>
      <c r="C12815" s="54">
        <v>43344</v>
      </c>
      <c r="D12815" s="3" t="str">
        <f>YEAR(Datos_Consumo[[#This Row],[FECHA]])&amp;"-"&amp;MONTH(Datos_Consumo[[#This Row],[FECHA]])</f>
        <v>2018-9</v>
      </c>
    </row>
    <row r="12816" spans="1:4" x14ac:dyDescent="0.25">
      <c r="A12816" t="s">
        <v>4274</v>
      </c>
      <c r="B12816">
        <v>152</v>
      </c>
      <c r="C12816" s="54">
        <v>43374</v>
      </c>
      <c r="D12816" s="3" t="str">
        <f>YEAR(Datos_Consumo[[#This Row],[FECHA]])&amp;"-"&amp;MONTH(Datos_Consumo[[#This Row],[FECHA]])</f>
        <v>2018-10</v>
      </c>
    </row>
    <row r="12817" spans="1:4" x14ac:dyDescent="0.25">
      <c r="A12817" t="s">
        <v>4274</v>
      </c>
      <c r="B12817">
        <v>146</v>
      </c>
      <c r="C12817" s="54">
        <v>43405</v>
      </c>
      <c r="D12817" s="3" t="str">
        <f>YEAR(Datos_Consumo[[#This Row],[FECHA]])&amp;"-"&amp;MONTH(Datos_Consumo[[#This Row],[FECHA]])</f>
        <v>2018-11</v>
      </c>
    </row>
    <row r="12818" spans="1:4" x14ac:dyDescent="0.25">
      <c r="A12818" t="s">
        <v>4274</v>
      </c>
      <c r="B12818">
        <v>52</v>
      </c>
      <c r="C12818" s="54">
        <v>43435</v>
      </c>
      <c r="D12818" s="3" t="str">
        <f>YEAR(Datos_Consumo[[#This Row],[FECHA]])&amp;"-"&amp;MONTH(Datos_Consumo[[#This Row],[FECHA]])</f>
        <v>2018-12</v>
      </c>
    </row>
    <row r="12819" spans="1:4" x14ac:dyDescent="0.25">
      <c r="A12819" t="s">
        <v>4274</v>
      </c>
      <c r="B12819">
        <v>40</v>
      </c>
      <c r="C12819" s="54">
        <v>43466</v>
      </c>
      <c r="D12819" s="3" t="str">
        <f>YEAR(Datos_Consumo[[#This Row],[FECHA]])&amp;"-"&amp;MONTH(Datos_Consumo[[#This Row],[FECHA]])</f>
        <v>2019-1</v>
      </c>
    </row>
    <row r="12820" spans="1:4" x14ac:dyDescent="0.25">
      <c r="A12820" t="s">
        <v>4275</v>
      </c>
      <c r="B12820">
        <v>2</v>
      </c>
      <c r="C12820" s="54">
        <v>43344</v>
      </c>
      <c r="D12820" s="3" t="str">
        <f>YEAR(Datos_Consumo[[#This Row],[FECHA]])&amp;"-"&amp;MONTH(Datos_Consumo[[#This Row],[FECHA]])</f>
        <v>2018-9</v>
      </c>
    </row>
    <row r="12821" spans="1:4" x14ac:dyDescent="0.25">
      <c r="A12821" t="s">
        <v>4275</v>
      </c>
      <c r="B12821">
        <v>17</v>
      </c>
      <c r="C12821" s="54">
        <v>43374</v>
      </c>
      <c r="D12821" s="3" t="str">
        <f>YEAR(Datos_Consumo[[#This Row],[FECHA]])&amp;"-"&amp;MONTH(Datos_Consumo[[#This Row],[FECHA]])</f>
        <v>2018-10</v>
      </c>
    </row>
    <row r="12822" spans="1:4" x14ac:dyDescent="0.25">
      <c r="A12822" t="s">
        <v>4276</v>
      </c>
      <c r="B12822">
        <v>2</v>
      </c>
      <c r="C12822" s="54">
        <v>43313</v>
      </c>
      <c r="D12822" s="3" t="str">
        <f>YEAR(Datos_Consumo[[#This Row],[FECHA]])&amp;"-"&amp;MONTH(Datos_Consumo[[#This Row],[FECHA]])</f>
        <v>2018-8</v>
      </c>
    </row>
    <row r="12823" spans="1:4" x14ac:dyDescent="0.25">
      <c r="A12823" t="s">
        <v>4277</v>
      </c>
      <c r="B12823">
        <v>16</v>
      </c>
      <c r="C12823" s="54">
        <v>43313</v>
      </c>
      <c r="D12823" s="3" t="str">
        <f>YEAR(Datos_Consumo[[#This Row],[FECHA]])&amp;"-"&amp;MONTH(Datos_Consumo[[#This Row],[FECHA]])</f>
        <v>2018-8</v>
      </c>
    </row>
    <row r="12824" spans="1:4" x14ac:dyDescent="0.25">
      <c r="A12824" t="s">
        <v>4277</v>
      </c>
      <c r="B12824">
        <v>72</v>
      </c>
      <c r="C12824" s="54">
        <v>43344</v>
      </c>
      <c r="D12824" s="3" t="str">
        <f>YEAR(Datos_Consumo[[#This Row],[FECHA]])&amp;"-"&amp;MONTH(Datos_Consumo[[#This Row],[FECHA]])</f>
        <v>2018-9</v>
      </c>
    </row>
    <row r="12825" spans="1:4" x14ac:dyDescent="0.25">
      <c r="A12825" t="s">
        <v>4278</v>
      </c>
      <c r="B12825">
        <v>36</v>
      </c>
      <c r="C12825" s="54">
        <v>43313</v>
      </c>
      <c r="D12825" s="3" t="str">
        <f>YEAR(Datos_Consumo[[#This Row],[FECHA]])&amp;"-"&amp;MONTH(Datos_Consumo[[#This Row],[FECHA]])</f>
        <v>2018-8</v>
      </c>
    </row>
    <row r="12826" spans="1:4" x14ac:dyDescent="0.25">
      <c r="A12826" t="s">
        <v>4278</v>
      </c>
      <c r="B12826">
        <v>32</v>
      </c>
      <c r="C12826" s="54">
        <v>43435</v>
      </c>
      <c r="D12826" s="3" t="str">
        <f>YEAR(Datos_Consumo[[#This Row],[FECHA]])&amp;"-"&amp;MONTH(Datos_Consumo[[#This Row],[FECHA]])</f>
        <v>2018-12</v>
      </c>
    </row>
    <row r="12827" spans="1:4" x14ac:dyDescent="0.25">
      <c r="A12827" t="s">
        <v>4278</v>
      </c>
      <c r="B12827">
        <v>9</v>
      </c>
      <c r="C12827" s="54">
        <v>43466</v>
      </c>
      <c r="D12827" s="3" t="str">
        <f>YEAR(Datos_Consumo[[#This Row],[FECHA]])&amp;"-"&amp;MONTH(Datos_Consumo[[#This Row],[FECHA]])</f>
        <v>2019-1</v>
      </c>
    </row>
    <row r="12828" spans="1:4" x14ac:dyDescent="0.25">
      <c r="A12828" t="s">
        <v>4279</v>
      </c>
      <c r="B12828">
        <v>93</v>
      </c>
      <c r="C12828" s="54">
        <v>43313</v>
      </c>
      <c r="D12828" s="3" t="str">
        <f>YEAR(Datos_Consumo[[#This Row],[FECHA]])&amp;"-"&amp;MONTH(Datos_Consumo[[#This Row],[FECHA]])</f>
        <v>2018-8</v>
      </c>
    </row>
    <row r="12829" spans="1:4" x14ac:dyDescent="0.25">
      <c r="A12829" t="s">
        <v>4279</v>
      </c>
      <c r="B12829">
        <v>82</v>
      </c>
      <c r="C12829" s="54">
        <v>43344</v>
      </c>
      <c r="D12829" s="3" t="str">
        <f>YEAR(Datos_Consumo[[#This Row],[FECHA]])&amp;"-"&amp;MONTH(Datos_Consumo[[#This Row],[FECHA]])</f>
        <v>2018-9</v>
      </c>
    </row>
    <row r="12830" spans="1:4" x14ac:dyDescent="0.25">
      <c r="A12830" t="s">
        <v>4279</v>
      </c>
      <c r="B12830">
        <v>63</v>
      </c>
      <c r="C12830" s="54">
        <v>43374</v>
      </c>
      <c r="D12830" s="3" t="str">
        <f>YEAR(Datos_Consumo[[#This Row],[FECHA]])&amp;"-"&amp;MONTH(Datos_Consumo[[#This Row],[FECHA]])</f>
        <v>2018-10</v>
      </c>
    </row>
    <row r="12831" spans="1:4" x14ac:dyDescent="0.25">
      <c r="A12831" t="s">
        <v>4279</v>
      </c>
      <c r="B12831">
        <v>155</v>
      </c>
      <c r="C12831" s="54">
        <v>43405</v>
      </c>
      <c r="D12831" s="3" t="str">
        <f>YEAR(Datos_Consumo[[#This Row],[FECHA]])&amp;"-"&amp;MONTH(Datos_Consumo[[#This Row],[FECHA]])</f>
        <v>2018-11</v>
      </c>
    </row>
    <row r="12832" spans="1:4" x14ac:dyDescent="0.25">
      <c r="A12832" t="s">
        <v>4279</v>
      </c>
      <c r="B12832">
        <v>86</v>
      </c>
      <c r="C12832" s="54">
        <v>43435</v>
      </c>
      <c r="D12832" s="3" t="str">
        <f>YEAR(Datos_Consumo[[#This Row],[FECHA]])&amp;"-"&amp;MONTH(Datos_Consumo[[#This Row],[FECHA]])</f>
        <v>2018-12</v>
      </c>
    </row>
    <row r="12833" spans="1:4" x14ac:dyDescent="0.25">
      <c r="A12833" t="s">
        <v>4279</v>
      </c>
      <c r="B12833">
        <v>61</v>
      </c>
      <c r="C12833" s="54">
        <v>43466</v>
      </c>
      <c r="D12833" s="3" t="str">
        <f>YEAR(Datos_Consumo[[#This Row],[FECHA]])&amp;"-"&amp;MONTH(Datos_Consumo[[#This Row],[FECHA]])</f>
        <v>2019-1</v>
      </c>
    </row>
    <row r="12834" spans="1:4" x14ac:dyDescent="0.25">
      <c r="A12834" t="s">
        <v>4280</v>
      </c>
      <c r="B12834">
        <v>45</v>
      </c>
      <c r="C12834" s="54">
        <v>43313</v>
      </c>
      <c r="D12834" s="3" t="str">
        <f>YEAR(Datos_Consumo[[#This Row],[FECHA]])&amp;"-"&amp;MONTH(Datos_Consumo[[#This Row],[FECHA]])</f>
        <v>2018-8</v>
      </c>
    </row>
    <row r="12835" spans="1:4" x14ac:dyDescent="0.25">
      <c r="A12835" t="s">
        <v>4280</v>
      </c>
      <c r="B12835">
        <v>30</v>
      </c>
      <c r="C12835" s="54">
        <v>43344</v>
      </c>
      <c r="D12835" s="3" t="str">
        <f>YEAR(Datos_Consumo[[#This Row],[FECHA]])&amp;"-"&amp;MONTH(Datos_Consumo[[#This Row],[FECHA]])</f>
        <v>2018-9</v>
      </c>
    </row>
    <row r="12836" spans="1:4" x14ac:dyDescent="0.25">
      <c r="A12836" t="s">
        <v>4280</v>
      </c>
      <c r="B12836">
        <v>19</v>
      </c>
      <c r="C12836" s="54">
        <v>43374</v>
      </c>
      <c r="D12836" s="3" t="str">
        <f>YEAR(Datos_Consumo[[#This Row],[FECHA]])&amp;"-"&amp;MONTH(Datos_Consumo[[#This Row],[FECHA]])</f>
        <v>2018-10</v>
      </c>
    </row>
    <row r="12837" spans="1:4" x14ac:dyDescent="0.25">
      <c r="A12837" t="s">
        <v>4280</v>
      </c>
      <c r="B12837">
        <v>10</v>
      </c>
      <c r="C12837" s="54">
        <v>43435</v>
      </c>
      <c r="D12837" s="3" t="str">
        <f>YEAR(Datos_Consumo[[#This Row],[FECHA]])&amp;"-"&amp;MONTH(Datos_Consumo[[#This Row],[FECHA]])</f>
        <v>2018-12</v>
      </c>
    </row>
    <row r="12838" spans="1:4" x14ac:dyDescent="0.25">
      <c r="A12838" t="s">
        <v>4280</v>
      </c>
      <c r="B12838">
        <v>18</v>
      </c>
      <c r="C12838" s="54">
        <v>43466</v>
      </c>
      <c r="D12838" s="3" t="str">
        <f>YEAR(Datos_Consumo[[#This Row],[FECHA]])&amp;"-"&amp;MONTH(Datos_Consumo[[#This Row],[FECHA]])</f>
        <v>2019-1</v>
      </c>
    </row>
    <row r="12839" spans="1:4" x14ac:dyDescent="0.25">
      <c r="A12839" t="s">
        <v>4281</v>
      </c>
      <c r="B12839">
        <v>51</v>
      </c>
      <c r="C12839" s="54">
        <v>43313</v>
      </c>
      <c r="D12839" s="3" t="str">
        <f>YEAR(Datos_Consumo[[#This Row],[FECHA]])&amp;"-"&amp;MONTH(Datos_Consumo[[#This Row],[FECHA]])</f>
        <v>2018-8</v>
      </c>
    </row>
    <row r="12840" spans="1:4" x14ac:dyDescent="0.25">
      <c r="A12840" t="s">
        <v>4281</v>
      </c>
      <c r="B12840">
        <v>10</v>
      </c>
      <c r="C12840" s="54">
        <v>43344</v>
      </c>
      <c r="D12840" s="3" t="str">
        <f>YEAR(Datos_Consumo[[#This Row],[FECHA]])&amp;"-"&amp;MONTH(Datos_Consumo[[#This Row],[FECHA]])</f>
        <v>2018-9</v>
      </c>
    </row>
    <row r="12841" spans="1:4" x14ac:dyDescent="0.25">
      <c r="A12841" t="s">
        <v>4281</v>
      </c>
      <c r="B12841">
        <v>19</v>
      </c>
      <c r="C12841" s="54">
        <v>43374</v>
      </c>
      <c r="D12841" s="3" t="str">
        <f>YEAR(Datos_Consumo[[#This Row],[FECHA]])&amp;"-"&amp;MONTH(Datos_Consumo[[#This Row],[FECHA]])</f>
        <v>2018-10</v>
      </c>
    </row>
    <row r="12842" spans="1:4" x14ac:dyDescent="0.25">
      <c r="A12842" t="s">
        <v>4281</v>
      </c>
      <c r="B12842">
        <v>17</v>
      </c>
      <c r="C12842" s="54">
        <v>43405</v>
      </c>
      <c r="D12842" s="3" t="str">
        <f>YEAR(Datos_Consumo[[#This Row],[FECHA]])&amp;"-"&amp;MONTH(Datos_Consumo[[#This Row],[FECHA]])</f>
        <v>2018-11</v>
      </c>
    </row>
    <row r="12843" spans="1:4" x14ac:dyDescent="0.25">
      <c r="A12843" t="s">
        <v>4281</v>
      </c>
      <c r="B12843">
        <v>10</v>
      </c>
      <c r="C12843" s="54">
        <v>43435</v>
      </c>
      <c r="D12843" s="3" t="str">
        <f>YEAR(Datos_Consumo[[#This Row],[FECHA]])&amp;"-"&amp;MONTH(Datos_Consumo[[#This Row],[FECHA]])</f>
        <v>2018-12</v>
      </c>
    </row>
    <row r="12844" spans="1:4" x14ac:dyDescent="0.25">
      <c r="A12844" t="s">
        <v>4281</v>
      </c>
      <c r="B12844">
        <v>7</v>
      </c>
      <c r="C12844" s="54">
        <v>43466</v>
      </c>
      <c r="D12844" s="3" t="str">
        <f>YEAR(Datos_Consumo[[#This Row],[FECHA]])&amp;"-"&amp;MONTH(Datos_Consumo[[#This Row],[FECHA]])</f>
        <v>2019-1</v>
      </c>
    </row>
    <row r="12845" spans="1:4" x14ac:dyDescent="0.25">
      <c r="A12845" t="s">
        <v>4282</v>
      </c>
      <c r="B12845">
        <v>57</v>
      </c>
      <c r="C12845" s="54">
        <v>43313</v>
      </c>
      <c r="D12845" s="3" t="str">
        <f>YEAR(Datos_Consumo[[#This Row],[FECHA]])&amp;"-"&amp;MONTH(Datos_Consumo[[#This Row],[FECHA]])</f>
        <v>2018-8</v>
      </c>
    </row>
    <row r="12846" spans="1:4" x14ac:dyDescent="0.25">
      <c r="A12846" t="s">
        <v>4282</v>
      </c>
      <c r="B12846">
        <v>10</v>
      </c>
      <c r="C12846" s="54">
        <v>43344</v>
      </c>
      <c r="D12846" s="3" t="str">
        <f>YEAR(Datos_Consumo[[#This Row],[FECHA]])&amp;"-"&amp;MONTH(Datos_Consumo[[#This Row],[FECHA]])</f>
        <v>2018-9</v>
      </c>
    </row>
    <row r="12847" spans="1:4" x14ac:dyDescent="0.25">
      <c r="A12847" t="s">
        <v>4282</v>
      </c>
      <c r="B12847">
        <v>53</v>
      </c>
      <c r="C12847" s="54">
        <v>43374</v>
      </c>
      <c r="D12847" s="3" t="str">
        <f>YEAR(Datos_Consumo[[#This Row],[FECHA]])&amp;"-"&amp;MONTH(Datos_Consumo[[#This Row],[FECHA]])</f>
        <v>2018-10</v>
      </c>
    </row>
    <row r="12848" spans="1:4" x14ac:dyDescent="0.25">
      <c r="A12848" t="s">
        <v>4283</v>
      </c>
      <c r="B12848">
        <v>10</v>
      </c>
      <c r="C12848" s="54">
        <v>43313</v>
      </c>
      <c r="D12848" s="3" t="str">
        <f>YEAR(Datos_Consumo[[#This Row],[FECHA]])&amp;"-"&amp;MONTH(Datos_Consumo[[#This Row],[FECHA]])</f>
        <v>2018-8</v>
      </c>
    </row>
    <row r="12849" spans="1:4" x14ac:dyDescent="0.25">
      <c r="A12849" t="s">
        <v>4283</v>
      </c>
      <c r="B12849">
        <v>7</v>
      </c>
      <c r="C12849" s="54">
        <v>43344</v>
      </c>
      <c r="D12849" s="3" t="str">
        <f>YEAR(Datos_Consumo[[#This Row],[FECHA]])&amp;"-"&amp;MONTH(Datos_Consumo[[#This Row],[FECHA]])</f>
        <v>2018-9</v>
      </c>
    </row>
    <row r="12850" spans="1:4" x14ac:dyDescent="0.25">
      <c r="A12850" t="s">
        <v>4283</v>
      </c>
      <c r="B12850">
        <v>37</v>
      </c>
      <c r="C12850" s="54">
        <v>43374</v>
      </c>
      <c r="D12850" s="3" t="str">
        <f>YEAR(Datos_Consumo[[#This Row],[FECHA]])&amp;"-"&amp;MONTH(Datos_Consumo[[#This Row],[FECHA]])</f>
        <v>2018-10</v>
      </c>
    </row>
    <row r="12851" spans="1:4" x14ac:dyDescent="0.25">
      <c r="A12851" t="s">
        <v>4283</v>
      </c>
      <c r="B12851">
        <v>27</v>
      </c>
      <c r="C12851" s="54">
        <v>43405</v>
      </c>
      <c r="D12851" s="3" t="str">
        <f>YEAR(Datos_Consumo[[#This Row],[FECHA]])&amp;"-"&amp;MONTH(Datos_Consumo[[#This Row],[FECHA]])</f>
        <v>2018-11</v>
      </c>
    </row>
    <row r="12852" spans="1:4" x14ac:dyDescent="0.25">
      <c r="A12852" t="s">
        <v>4283</v>
      </c>
      <c r="B12852">
        <v>2</v>
      </c>
      <c r="C12852" s="54">
        <v>43435</v>
      </c>
      <c r="D12852" s="3" t="str">
        <f>YEAR(Datos_Consumo[[#This Row],[FECHA]])&amp;"-"&amp;MONTH(Datos_Consumo[[#This Row],[FECHA]])</f>
        <v>2018-12</v>
      </c>
    </row>
    <row r="12853" spans="1:4" x14ac:dyDescent="0.25">
      <c r="A12853" t="s">
        <v>4283</v>
      </c>
      <c r="B12853">
        <v>21</v>
      </c>
      <c r="C12853" s="54">
        <v>43466</v>
      </c>
      <c r="D12853" s="3" t="str">
        <f>YEAR(Datos_Consumo[[#This Row],[FECHA]])&amp;"-"&amp;MONTH(Datos_Consumo[[#This Row],[FECHA]])</f>
        <v>2019-1</v>
      </c>
    </row>
    <row r="12854" spans="1:4" x14ac:dyDescent="0.25">
      <c r="A12854" t="s">
        <v>4284</v>
      </c>
      <c r="B12854">
        <v>45</v>
      </c>
      <c r="C12854" s="54">
        <v>43313</v>
      </c>
      <c r="D12854" s="3" t="str">
        <f>YEAR(Datos_Consumo[[#This Row],[FECHA]])&amp;"-"&amp;MONTH(Datos_Consumo[[#This Row],[FECHA]])</f>
        <v>2018-8</v>
      </c>
    </row>
    <row r="12855" spans="1:4" x14ac:dyDescent="0.25">
      <c r="A12855" t="s">
        <v>4284</v>
      </c>
      <c r="B12855">
        <v>13</v>
      </c>
      <c r="C12855" s="54">
        <v>43435</v>
      </c>
      <c r="D12855" s="3" t="str">
        <f>YEAR(Datos_Consumo[[#This Row],[FECHA]])&amp;"-"&amp;MONTH(Datos_Consumo[[#This Row],[FECHA]])</f>
        <v>2018-12</v>
      </c>
    </row>
    <row r="12856" spans="1:4" x14ac:dyDescent="0.25">
      <c r="A12856" t="s">
        <v>4284</v>
      </c>
      <c r="B12856">
        <v>12</v>
      </c>
      <c r="C12856" s="54">
        <v>43466</v>
      </c>
      <c r="D12856" s="3" t="str">
        <f>YEAR(Datos_Consumo[[#This Row],[FECHA]])&amp;"-"&amp;MONTH(Datos_Consumo[[#This Row],[FECHA]])</f>
        <v>2019-1</v>
      </c>
    </row>
    <row r="12857" spans="1:4" x14ac:dyDescent="0.25">
      <c r="A12857" t="s">
        <v>4285</v>
      </c>
      <c r="B12857">
        <v>100</v>
      </c>
      <c r="C12857" s="54">
        <v>43313</v>
      </c>
      <c r="D12857" s="3" t="str">
        <f>YEAR(Datos_Consumo[[#This Row],[FECHA]])&amp;"-"&amp;MONTH(Datos_Consumo[[#This Row],[FECHA]])</f>
        <v>2018-8</v>
      </c>
    </row>
    <row r="12858" spans="1:4" x14ac:dyDescent="0.25">
      <c r="A12858" t="s">
        <v>4285</v>
      </c>
      <c r="B12858">
        <v>68</v>
      </c>
      <c r="C12858" s="54">
        <v>43344</v>
      </c>
      <c r="D12858" s="3" t="str">
        <f>YEAR(Datos_Consumo[[#This Row],[FECHA]])&amp;"-"&amp;MONTH(Datos_Consumo[[#This Row],[FECHA]])</f>
        <v>2018-9</v>
      </c>
    </row>
    <row r="12859" spans="1:4" x14ac:dyDescent="0.25">
      <c r="A12859" t="s">
        <v>4285</v>
      </c>
      <c r="B12859">
        <v>140</v>
      </c>
      <c r="C12859" s="54">
        <v>43374</v>
      </c>
      <c r="D12859" s="3" t="str">
        <f>YEAR(Datos_Consumo[[#This Row],[FECHA]])&amp;"-"&amp;MONTH(Datos_Consumo[[#This Row],[FECHA]])</f>
        <v>2018-10</v>
      </c>
    </row>
    <row r="12860" spans="1:4" x14ac:dyDescent="0.25">
      <c r="A12860" t="s">
        <v>4285</v>
      </c>
      <c r="B12860">
        <v>58</v>
      </c>
      <c r="C12860" s="54">
        <v>43405</v>
      </c>
      <c r="D12860" s="3" t="str">
        <f>YEAR(Datos_Consumo[[#This Row],[FECHA]])&amp;"-"&amp;MONTH(Datos_Consumo[[#This Row],[FECHA]])</f>
        <v>2018-11</v>
      </c>
    </row>
    <row r="12861" spans="1:4" x14ac:dyDescent="0.25">
      <c r="A12861" t="s">
        <v>4285</v>
      </c>
      <c r="B12861">
        <v>11</v>
      </c>
      <c r="C12861" s="54">
        <v>43435</v>
      </c>
      <c r="D12861" s="3" t="str">
        <f>YEAR(Datos_Consumo[[#This Row],[FECHA]])&amp;"-"&amp;MONTH(Datos_Consumo[[#This Row],[FECHA]])</f>
        <v>2018-12</v>
      </c>
    </row>
    <row r="12862" spans="1:4" x14ac:dyDescent="0.25">
      <c r="A12862" t="s">
        <v>4285</v>
      </c>
      <c r="B12862">
        <v>30</v>
      </c>
      <c r="C12862" s="54">
        <v>43466</v>
      </c>
      <c r="D12862" s="3" t="str">
        <f>YEAR(Datos_Consumo[[#This Row],[FECHA]])&amp;"-"&amp;MONTH(Datos_Consumo[[#This Row],[FECHA]])</f>
        <v>2019-1</v>
      </c>
    </row>
    <row r="12863" spans="1:4" x14ac:dyDescent="0.25">
      <c r="A12863" t="s">
        <v>4286</v>
      </c>
      <c r="B12863">
        <v>94</v>
      </c>
      <c r="C12863" s="54">
        <v>43313</v>
      </c>
      <c r="D12863" s="3" t="str">
        <f>YEAR(Datos_Consumo[[#This Row],[FECHA]])&amp;"-"&amp;MONTH(Datos_Consumo[[#This Row],[FECHA]])</f>
        <v>2018-8</v>
      </c>
    </row>
    <row r="12864" spans="1:4" x14ac:dyDescent="0.25">
      <c r="A12864" t="s">
        <v>4286</v>
      </c>
      <c r="B12864">
        <v>29</v>
      </c>
      <c r="C12864" s="54">
        <v>43344</v>
      </c>
      <c r="D12864" s="3" t="str">
        <f>YEAR(Datos_Consumo[[#This Row],[FECHA]])&amp;"-"&amp;MONTH(Datos_Consumo[[#This Row],[FECHA]])</f>
        <v>2018-9</v>
      </c>
    </row>
    <row r="12865" spans="1:4" x14ac:dyDescent="0.25">
      <c r="A12865" t="s">
        <v>4286</v>
      </c>
      <c r="B12865">
        <v>1</v>
      </c>
      <c r="C12865" s="54">
        <v>43374</v>
      </c>
      <c r="D12865" s="3" t="str">
        <f>YEAR(Datos_Consumo[[#This Row],[FECHA]])&amp;"-"&amp;MONTH(Datos_Consumo[[#This Row],[FECHA]])</f>
        <v>2018-10</v>
      </c>
    </row>
    <row r="12866" spans="1:4" x14ac:dyDescent="0.25">
      <c r="A12866" t="s">
        <v>4286</v>
      </c>
      <c r="B12866">
        <v>81</v>
      </c>
      <c r="C12866" s="54">
        <v>43435</v>
      </c>
      <c r="D12866" s="3" t="str">
        <f>YEAR(Datos_Consumo[[#This Row],[FECHA]])&amp;"-"&amp;MONTH(Datos_Consumo[[#This Row],[FECHA]])</f>
        <v>2018-12</v>
      </c>
    </row>
    <row r="12867" spans="1:4" x14ac:dyDescent="0.25">
      <c r="A12867" t="s">
        <v>4286</v>
      </c>
      <c r="B12867">
        <v>5</v>
      </c>
      <c r="C12867" s="54">
        <v>43466</v>
      </c>
      <c r="D12867" s="3" t="str">
        <f>YEAR(Datos_Consumo[[#This Row],[FECHA]])&amp;"-"&amp;MONTH(Datos_Consumo[[#This Row],[FECHA]])</f>
        <v>2019-1</v>
      </c>
    </row>
    <row r="12868" spans="1:4" x14ac:dyDescent="0.25">
      <c r="A12868" t="s">
        <v>4287</v>
      </c>
      <c r="B12868">
        <v>1340</v>
      </c>
      <c r="C12868" s="54">
        <v>43313</v>
      </c>
      <c r="D12868" s="3" t="str">
        <f>YEAR(Datos_Consumo[[#This Row],[FECHA]])&amp;"-"&amp;MONTH(Datos_Consumo[[#This Row],[FECHA]])</f>
        <v>2018-8</v>
      </c>
    </row>
    <row r="12869" spans="1:4" x14ac:dyDescent="0.25">
      <c r="A12869" t="s">
        <v>4287</v>
      </c>
      <c r="B12869">
        <v>530</v>
      </c>
      <c r="C12869" s="54">
        <v>43344</v>
      </c>
      <c r="D12869" s="3" t="str">
        <f>YEAR(Datos_Consumo[[#This Row],[FECHA]])&amp;"-"&amp;MONTH(Datos_Consumo[[#This Row],[FECHA]])</f>
        <v>2018-9</v>
      </c>
    </row>
    <row r="12870" spans="1:4" x14ac:dyDescent="0.25">
      <c r="A12870" t="s">
        <v>4287</v>
      </c>
      <c r="B12870">
        <v>320</v>
      </c>
      <c r="C12870" s="54">
        <v>43374</v>
      </c>
      <c r="D12870" s="3" t="str">
        <f>YEAR(Datos_Consumo[[#This Row],[FECHA]])&amp;"-"&amp;MONTH(Datos_Consumo[[#This Row],[FECHA]])</f>
        <v>2018-10</v>
      </c>
    </row>
    <row r="12871" spans="1:4" x14ac:dyDescent="0.25">
      <c r="A12871" t="s">
        <v>4287</v>
      </c>
      <c r="B12871">
        <v>280</v>
      </c>
      <c r="C12871" s="54">
        <v>43405</v>
      </c>
      <c r="D12871" s="3" t="str">
        <f>YEAR(Datos_Consumo[[#This Row],[FECHA]])&amp;"-"&amp;MONTH(Datos_Consumo[[#This Row],[FECHA]])</f>
        <v>2018-11</v>
      </c>
    </row>
    <row r="12872" spans="1:4" x14ac:dyDescent="0.25">
      <c r="A12872" t="s">
        <v>4287</v>
      </c>
      <c r="B12872">
        <v>240</v>
      </c>
      <c r="C12872" s="54">
        <v>43435</v>
      </c>
      <c r="D12872" s="3" t="str">
        <f>YEAR(Datos_Consumo[[#This Row],[FECHA]])&amp;"-"&amp;MONTH(Datos_Consumo[[#This Row],[FECHA]])</f>
        <v>2018-12</v>
      </c>
    </row>
    <row r="12873" spans="1:4" x14ac:dyDescent="0.25">
      <c r="A12873" t="s">
        <v>4287</v>
      </c>
      <c r="B12873">
        <v>410</v>
      </c>
      <c r="C12873" s="54">
        <v>43466</v>
      </c>
      <c r="D12873" s="3" t="str">
        <f>YEAR(Datos_Consumo[[#This Row],[FECHA]])&amp;"-"&amp;MONTH(Datos_Consumo[[#This Row],[FECHA]])</f>
        <v>2019-1</v>
      </c>
    </row>
    <row r="12874" spans="1:4" x14ac:dyDescent="0.25">
      <c r="A12874" t="s">
        <v>4288</v>
      </c>
      <c r="B12874">
        <v>1280</v>
      </c>
      <c r="C12874" s="54">
        <v>43313</v>
      </c>
      <c r="D12874" s="3" t="str">
        <f>YEAR(Datos_Consumo[[#This Row],[FECHA]])&amp;"-"&amp;MONTH(Datos_Consumo[[#This Row],[FECHA]])</f>
        <v>2018-8</v>
      </c>
    </row>
    <row r="12875" spans="1:4" x14ac:dyDescent="0.25">
      <c r="A12875" t="s">
        <v>4288</v>
      </c>
      <c r="B12875">
        <v>610</v>
      </c>
      <c r="C12875" s="54">
        <v>43344</v>
      </c>
      <c r="D12875" s="3" t="str">
        <f>YEAR(Datos_Consumo[[#This Row],[FECHA]])&amp;"-"&amp;MONTH(Datos_Consumo[[#This Row],[FECHA]])</f>
        <v>2018-9</v>
      </c>
    </row>
    <row r="12876" spans="1:4" x14ac:dyDescent="0.25">
      <c r="A12876" t="s">
        <v>4288</v>
      </c>
      <c r="B12876">
        <v>770</v>
      </c>
      <c r="C12876" s="54">
        <v>43374</v>
      </c>
      <c r="D12876" s="3" t="str">
        <f>YEAR(Datos_Consumo[[#This Row],[FECHA]])&amp;"-"&amp;MONTH(Datos_Consumo[[#This Row],[FECHA]])</f>
        <v>2018-10</v>
      </c>
    </row>
    <row r="12877" spans="1:4" x14ac:dyDescent="0.25">
      <c r="A12877" t="s">
        <v>4288</v>
      </c>
      <c r="B12877">
        <v>800</v>
      </c>
      <c r="C12877" s="54">
        <v>43405</v>
      </c>
      <c r="D12877" s="3" t="str">
        <f>YEAR(Datos_Consumo[[#This Row],[FECHA]])&amp;"-"&amp;MONTH(Datos_Consumo[[#This Row],[FECHA]])</f>
        <v>2018-11</v>
      </c>
    </row>
    <row r="12878" spans="1:4" x14ac:dyDescent="0.25">
      <c r="A12878" t="s">
        <v>4288</v>
      </c>
      <c r="B12878">
        <v>660</v>
      </c>
      <c r="C12878" s="54">
        <v>43435</v>
      </c>
      <c r="D12878" s="3" t="str">
        <f>YEAR(Datos_Consumo[[#This Row],[FECHA]])&amp;"-"&amp;MONTH(Datos_Consumo[[#This Row],[FECHA]])</f>
        <v>2018-12</v>
      </c>
    </row>
    <row r="12879" spans="1:4" x14ac:dyDescent="0.25">
      <c r="A12879" t="s">
        <v>4288</v>
      </c>
      <c r="B12879">
        <v>500</v>
      </c>
      <c r="C12879" s="54">
        <v>43466</v>
      </c>
      <c r="D12879" s="3" t="str">
        <f>YEAR(Datos_Consumo[[#This Row],[FECHA]])&amp;"-"&amp;MONTH(Datos_Consumo[[#This Row],[FECHA]])</f>
        <v>2019-1</v>
      </c>
    </row>
    <row r="12880" spans="1:4" x14ac:dyDescent="0.25">
      <c r="A12880" t="s">
        <v>4289</v>
      </c>
      <c r="B12880">
        <v>1490</v>
      </c>
      <c r="C12880" s="54">
        <v>43313</v>
      </c>
      <c r="D12880" s="3" t="str">
        <f>YEAR(Datos_Consumo[[#This Row],[FECHA]])&amp;"-"&amp;MONTH(Datos_Consumo[[#This Row],[FECHA]])</f>
        <v>2018-8</v>
      </c>
    </row>
    <row r="12881" spans="1:4" x14ac:dyDescent="0.25">
      <c r="A12881" t="s">
        <v>4289</v>
      </c>
      <c r="B12881">
        <v>1150</v>
      </c>
      <c r="C12881" s="54">
        <v>43344</v>
      </c>
      <c r="D12881" s="3" t="str">
        <f>YEAR(Datos_Consumo[[#This Row],[FECHA]])&amp;"-"&amp;MONTH(Datos_Consumo[[#This Row],[FECHA]])</f>
        <v>2018-9</v>
      </c>
    </row>
    <row r="12882" spans="1:4" x14ac:dyDescent="0.25">
      <c r="A12882" t="s">
        <v>4289</v>
      </c>
      <c r="B12882">
        <v>320</v>
      </c>
      <c r="C12882" s="54">
        <v>43374</v>
      </c>
      <c r="D12882" s="3" t="str">
        <f>YEAR(Datos_Consumo[[#This Row],[FECHA]])&amp;"-"&amp;MONTH(Datos_Consumo[[#This Row],[FECHA]])</f>
        <v>2018-10</v>
      </c>
    </row>
    <row r="12883" spans="1:4" x14ac:dyDescent="0.25">
      <c r="A12883" t="s">
        <v>4289</v>
      </c>
      <c r="B12883">
        <v>770</v>
      </c>
      <c r="C12883" s="54">
        <v>43405</v>
      </c>
      <c r="D12883" s="3" t="str">
        <f>YEAR(Datos_Consumo[[#This Row],[FECHA]])&amp;"-"&amp;MONTH(Datos_Consumo[[#This Row],[FECHA]])</f>
        <v>2018-11</v>
      </c>
    </row>
    <row r="12884" spans="1:4" x14ac:dyDescent="0.25">
      <c r="A12884" t="s">
        <v>4289</v>
      </c>
      <c r="B12884">
        <v>520</v>
      </c>
      <c r="C12884" s="54">
        <v>43435</v>
      </c>
      <c r="D12884" s="3" t="str">
        <f>YEAR(Datos_Consumo[[#This Row],[FECHA]])&amp;"-"&amp;MONTH(Datos_Consumo[[#This Row],[FECHA]])</f>
        <v>2018-12</v>
      </c>
    </row>
    <row r="12885" spans="1:4" x14ac:dyDescent="0.25">
      <c r="A12885" t="s">
        <v>4289</v>
      </c>
      <c r="B12885">
        <v>430</v>
      </c>
      <c r="C12885" s="54">
        <v>43466</v>
      </c>
      <c r="D12885" s="3" t="str">
        <f>YEAR(Datos_Consumo[[#This Row],[FECHA]])&amp;"-"&amp;MONTH(Datos_Consumo[[#This Row],[FECHA]])</f>
        <v>2019-1</v>
      </c>
    </row>
    <row r="12886" spans="1:4" x14ac:dyDescent="0.25">
      <c r="A12886" t="s">
        <v>4290</v>
      </c>
      <c r="B12886">
        <v>490</v>
      </c>
      <c r="C12886" s="54">
        <v>43313</v>
      </c>
      <c r="D12886" s="3" t="str">
        <f>YEAR(Datos_Consumo[[#This Row],[FECHA]])&amp;"-"&amp;MONTH(Datos_Consumo[[#This Row],[FECHA]])</f>
        <v>2018-8</v>
      </c>
    </row>
    <row r="12887" spans="1:4" x14ac:dyDescent="0.25">
      <c r="A12887" t="s">
        <v>4290</v>
      </c>
      <c r="B12887">
        <v>270</v>
      </c>
      <c r="C12887" s="54">
        <v>43344</v>
      </c>
      <c r="D12887" s="3" t="str">
        <f>YEAR(Datos_Consumo[[#This Row],[FECHA]])&amp;"-"&amp;MONTH(Datos_Consumo[[#This Row],[FECHA]])</f>
        <v>2018-9</v>
      </c>
    </row>
    <row r="12888" spans="1:4" x14ac:dyDescent="0.25">
      <c r="A12888" t="s">
        <v>4290</v>
      </c>
      <c r="B12888">
        <v>170</v>
      </c>
      <c r="C12888" s="54">
        <v>43374</v>
      </c>
      <c r="D12888" s="3" t="str">
        <f>YEAR(Datos_Consumo[[#This Row],[FECHA]])&amp;"-"&amp;MONTH(Datos_Consumo[[#This Row],[FECHA]])</f>
        <v>2018-10</v>
      </c>
    </row>
    <row r="12889" spans="1:4" x14ac:dyDescent="0.25">
      <c r="A12889" t="s">
        <v>4290</v>
      </c>
      <c r="B12889">
        <v>240</v>
      </c>
      <c r="C12889" s="54">
        <v>43405</v>
      </c>
      <c r="D12889" s="3" t="str">
        <f>YEAR(Datos_Consumo[[#This Row],[FECHA]])&amp;"-"&amp;MONTH(Datos_Consumo[[#This Row],[FECHA]])</f>
        <v>2018-11</v>
      </c>
    </row>
    <row r="12890" spans="1:4" x14ac:dyDescent="0.25">
      <c r="A12890" t="s">
        <v>4290</v>
      </c>
      <c r="B12890">
        <v>520</v>
      </c>
      <c r="C12890" s="54">
        <v>43435</v>
      </c>
      <c r="D12890" s="3" t="str">
        <f>YEAR(Datos_Consumo[[#This Row],[FECHA]])&amp;"-"&amp;MONTH(Datos_Consumo[[#This Row],[FECHA]])</f>
        <v>2018-12</v>
      </c>
    </row>
    <row r="12891" spans="1:4" x14ac:dyDescent="0.25">
      <c r="A12891" t="s">
        <v>4290</v>
      </c>
      <c r="B12891">
        <v>200</v>
      </c>
      <c r="C12891" s="54">
        <v>43466</v>
      </c>
      <c r="D12891" s="3" t="str">
        <f>YEAR(Datos_Consumo[[#This Row],[FECHA]])&amp;"-"&amp;MONTH(Datos_Consumo[[#This Row],[FECHA]])</f>
        <v>2019-1</v>
      </c>
    </row>
    <row r="12892" spans="1:4" x14ac:dyDescent="0.25">
      <c r="A12892" t="s">
        <v>4291</v>
      </c>
      <c r="B12892">
        <v>460</v>
      </c>
      <c r="C12892" s="54">
        <v>43313</v>
      </c>
      <c r="D12892" s="3" t="str">
        <f>YEAR(Datos_Consumo[[#This Row],[FECHA]])&amp;"-"&amp;MONTH(Datos_Consumo[[#This Row],[FECHA]])</f>
        <v>2018-8</v>
      </c>
    </row>
    <row r="12893" spans="1:4" x14ac:dyDescent="0.25">
      <c r="A12893" t="s">
        <v>4291</v>
      </c>
      <c r="B12893">
        <v>170</v>
      </c>
      <c r="C12893" s="54">
        <v>43344</v>
      </c>
      <c r="D12893" s="3" t="str">
        <f>YEAR(Datos_Consumo[[#This Row],[FECHA]])&amp;"-"&amp;MONTH(Datos_Consumo[[#This Row],[FECHA]])</f>
        <v>2018-9</v>
      </c>
    </row>
    <row r="12894" spans="1:4" x14ac:dyDescent="0.25">
      <c r="A12894" t="s">
        <v>4291</v>
      </c>
      <c r="B12894">
        <v>60</v>
      </c>
      <c r="C12894" s="54">
        <v>43374</v>
      </c>
      <c r="D12894" s="3" t="str">
        <f>YEAR(Datos_Consumo[[#This Row],[FECHA]])&amp;"-"&amp;MONTH(Datos_Consumo[[#This Row],[FECHA]])</f>
        <v>2018-10</v>
      </c>
    </row>
    <row r="12895" spans="1:4" x14ac:dyDescent="0.25">
      <c r="A12895" t="s">
        <v>4291</v>
      </c>
      <c r="B12895">
        <v>150</v>
      </c>
      <c r="C12895" s="54">
        <v>43405</v>
      </c>
      <c r="D12895" s="3" t="str">
        <f>YEAR(Datos_Consumo[[#This Row],[FECHA]])&amp;"-"&amp;MONTH(Datos_Consumo[[#This Row],[FECHA]])</f>
        <v>2018-11</v>
      </c>
    </row>
    <row r="12896" spans="1:4" x14ac:dyDescent="0.25">
      <c r="A12896" t="s">
        <v>4291</v>
      </c>
      <c r="B12896">
        <v>100</v>
      </c>
      <c r="C12896" s="54">
        <v>43435</v>
      </c>
      <c r="D12896" s="3" t="str">
        <f>YEAR(Datos_Consumo[[#This Row],[FECHA]])&amp;"-"&amp;MONTH(Datos_Consumo[[#This Row],[FECHA]])</f>
        <v>2018-12</v>
      </c>
    </row>
    <row r="12897" spans="1:4" x14ac:dyDescent="0.25">
      <c r="A12897" t="s">
        <v>4291</v>
      </c>
      <c r="B12897">
        <v>140</v>
      </c>
      <c r="C12897" s="54">
        <v>43466</v>
      </c>
      <c r="D12897" s="3" t="str">
        <f>YEAR(Datos_Consumo[[#This Row],[FECHA]])&amp;"-"&amp;MONTH(Datos_Consumo[[#This Row],[FECHA]])</f>
        <v>2019-1</v>
      </c>
    </row>
    <row r="12898" spans="1:4" x14ac:dyDescent="0.25">
      <c r="A12898" t="s">
        <v>4292</v>
      </c>
      <c r="B12898">
        <v>280</v>
      </c>
      <c r="C12898" s="54">
        <v>43313</v>
      </c>
      <c r="D12898" s="3" t="str">
        <f>YEAR(Datos_Consumo[[#This Row],[FECHA]])&amp;"-"&amp;MONTH(Datos_Consumo[[#This Row],[FECHA]])</f>
        <v>2018-8</v>
      </c>
    </row>
    <row r="12899" spans="1:4" x14ac:dyDescent="0.25">
      <c r="A12899" t="s">
        <v>4292</v>
      </c>
      <c r="B12899">
        <v>90</v>
      </c>
      <c r="C12899" s="54">
        <v>43344</v>
      </c>
      <c r="D12899" s="3" t="str">
        <f>YEAR(Datos_Consumo[[#This Row],[FECHA]])&amp;"-"&amp;MONTH(Datos_Consumo[[#This Row],[FECHA]])</f>
        <v>2018-9</v>
      </c>
    </row>
    <row r="12900" spans="1:4" x14ac:dyDescent="0.25">
      <c r="A12900" t="s">
        <v>4292</v>
      </c>
      <c r="B12900">
        <v>240</v>
      </c>
      <c r="C12900" s="54">
        <v>43374</v>
      </c>
      <c r="D12900" s="3" t="str">
        <f>YEAR(Datos_Consumo[[#This Row],[FECHA]])&amp;"-"&amp;MONTH(Datos_Consumo[[#This Row],[FECHA]])</f>
        <v>2018-10</v>
      </c>
    </row>
    <row r="12901" spans="1:4" x14ac:dyDescent="0.25">
      <c r="A12901" t="s">
        <v>4292</v>
      </c>
      <c r="B12901">
        <v>240</v>
      </c>
      <c r="C12901" s="54">
        <v>43405</v>
      </c>
      <c r="D12901" s="3" t="str">
        <f>YEAR(Datos_Consumo[[#This Row],[FECHA]])&amp;"-"&amp;MONTH(Datos_Consumo[[#This Row],[FECHA]])</f>
        <v>2018-11</v>
      </c>
    </row>
    <row r="12902" spans="1:4" x14ac:dyDescent="0.25">
      <c r="A12902" t="s">
        <v>4292</v>
      </c>
      <c r="B12902">
        <v>260</v>
      </c>
      <c r="C12902" s="54">
        <v>43435</v>
      </c>
      <c r="D12902" s="3" t="str">
        <f>YEAR(Datos_Consumo[[#This Row],[FECHA]])&amp;"-"&amp;MONTH(Datos_Consumo[[#This Row],[FECHA]])</f>
        <v>2018-12</v>
      </c>
    </row>
    <row r="12903" spans="1:4" x14ac:dyDescent="0.25">
      <c r="A12903" t="s">
        <v>4292</v>
      </c>
      <c r="B12903">
        <v>20</v>
      </c>
      <c r="C12903" s="54">
        <v>43466</v>
      </c>
      <c r="D12903" s="3" t="str">
        <f>YEAR(Datos_Consumo[[#This Row],[FECHA]])&amp;"-"&amp;MONTH(Datos_Consumo[[#This Row],[FECHA]])</f>
        <v>2019-1</v>
      </c>
    </row>
    <row r="12904" spans="1:4" x14ac:dyDescent="0.25">
      <c r="A12904" t="s">
        <v>4293</v>
      </c>
      <c r="B12904">
        <v>80</v>
      </c>
      <c r="C12904" s="54">
        <v>43313</v>
      </c>
      <c r="D12904" s="3" t="str">
        <f>YEAR(Datos_Consumo[[#This Row],[FECHA]])&amp;"-"&amp;MONTH(Datos_Consumo[[#This Row],[FECHA]])</f>
        <v>2018-8</v>
      </c>
    </row>
    <row r="12905" spans="1:4" x14ac:dyDescent="0.25">
      <c r="A12905" t="s">
        <v>4293</v>
      </c>
      <c r="B12905">
        <v>90</v>
      </c>
      <c r="C12905" s="54">
        <v>43344</v>
      </c>
      <c r="D12905" s="3" t="str">
        <f>YEAR(Datos_Consumo[[#This Row],[FECHA]])&amp;"-"&amp;MONTH(Datos_Consumo[[#This Row],[FECHA]])</f>
        <v>2018-9</v>
      </c>
    </row>
    <row r="12906" spans="1:4" x14ac:dyDescent="0.25">
      <c r="A12906" t="s">
        <v>4293</v>
      </c>
      <c r="B12906">
        <v>100</v>
      </c>
      <c r="C12906" s="54">
        <v>43374</v>
      </c>
      <c r="D12906" s="3" t="str">
        <f>YEAR(Datos_Consumo[[#This Row],[FECHA]])&amp;"-"&amp;MONTH(Datos_Consumo[[#This Row],[FECHA]])</f>
        <v>2018-10</v>
      </c>
    </row>
    <row r="12907" spans="1:4" x14ac:dyDescent="0.25">
      <c r="A12907" t="s">
        <v>4293</v>
      </c>
      <c r="B12907">
        <v>50</v>
      </c>
      <c r="C12907" s="54">
        <v>43405</v>
      </c>
      <c r="D12907" s="3" t="str">
        <f>YEAR(Datos_Consumo[[#This Row],[FECHA]])&amp;"-"&amp;MONTH(Datos_Consumo[[#This Row],[FECHA]])</f>
        <v>2018-11</v>
      </c>
    </row>
    <row r="12908" spans="1:4" x14ac:dyDescent="0.25">
      <c r="A12908" t="s">
        <v>4293</v>
      </c>
      <c r="B12908">
        <v>30</v>
      </c>
      <c r="C12908" s="54">
        <v>43435</v>
      </c>
      <c r="D12908" s="3" t="str">
        <f>YEAR(Datos_Consumo[[#This Row],[FECHA]])&amp;"-"&amp;MONTH(Datos_Consumo[[#This Row],[FECHA]])</f>
        <v>2018-12</v>
      </c>
    </row>
    <row r="12909" spans="1:4" x14ac:dyDescent="0.25">
      <c r="A12909" t="s">
        <v>4294</v>
      </c>
      <c r="B12909">
        <v>75</v>
      </c>
      <c r="C12909" s="54">
        <v>43313</v>
      </c>
      <c r="D12909" s="3" t="str">
        <f>YEAR(Datos_Consumo[[#This Row],[FECHA]])&amp;"-"&amp;MONTH(Datos_Consumo[[#This Row],[FECHA]])</f>
        <v>2018-8</v>
      </c>
    </row>
    <row r="12910" spans="1:4" x14ac:dyDescent="0.25">
      <c r="A12910" t="s">
        <v>4294</v>
      </c>
      <c r="B12910">
        <v>115</v>
      </c>
      <c r="C12910" s="54">
        <v>43344</v>
      </c>
      <c r="D12910" s="3" t="str">
        <f>YEAR(Datos_Consumo[[#This Row],[FECHA]])&amp;"-"&amp;MONTH(Datos_Consumo[[#This Row],[FECHA]])</f>
        <v>2018-9</v>
      </c>
    </row>
    <row r="12911" spans="1:4" x14ac:dyDescent="0.25">
      <c r="A12911" t="s">
        <v>4294</v>
      </c>
      <c r="B12911">
        <v>55</v>
      </c>
      <c r="C12911" s="54">
        <v>43374</v>
      </c>
      <c r="D12911" s="3" t="str">
        <f>YEAR(Datos_Consumo[[#This Row],[FECHA]])&amp;"-"&amp;MONTH(Datos_Consumo[[#This Row],[FECHA]])</f>
        <v>2018-10</v>
      </c>
    </row>
    <row r="12912" spans="1:4" x14ac:dyDescent="0.25">
      <c r="A12912" t="s">
        <v>4294</v>
      </c>
      <c r="B12912">
        <v>5</v>
      </c>
      <c r="C12912" s="54">
        <v>43405</v>
      </c>
      <c r="D12912" s="3" t="str">
        <f>YEAR(Datos_Consumo[[#This Row],[FECHA]])&amp;"-"&amp;MONTH(Datos_Consumo[[#This Row],[FECHA]])</f>
        <v>2018-11</v>
      </c>
    </row>
    <row r="12913" spans="1:4" x14ac:dyDescent="0.25">
      <c r="A12913" t="s">
        <v>4294</v>
      </c>
      <c r="B12913">
        <v>80</v>
      </c>
      <c r="C12913" s="54">
        <v>43435</v>
      </c>
      <c r="D12913" s="3" t="str">
        <f>YEAR(Datos_Consumo[[#This Row],[FECHA]])&amp;"-"&amp;MONTH(Datos_Consumo[[#This Row],[FECHA]])</f>
        <v>2018-12</v>
      </c>
    </row>
    <row r="12914" spans="1:4" x14ac:dyDescent="0.25">
      <c r="A12914" t="s">
        <v>4295</v>
      </c>
      <c r="B12914">
        <v>710</v>
      </c>
      <c r="C12914" s="54">
        <v>43313</v>
      </c>
      <c r="D12914" s="3" t="str">
        <f>YEAR(Datos_Consumo[[#This Row],[FECHA]])&amp;"-"&amp;MONTH(Datos_Consumo[[#This Row],[FECHA]])</f>
        <v>2018-8</v>
      </c>
    </row>
    <row r="12915" spans="1:4" x14ac:dyDescent="0.25">
      <c r="A12915" t="s">
        <v>4295</v>
      </c>
      <c r="B12915">
        <v>1040</v>
      </c>
      <c r="C12915" s="54">
        <v>43344</v>
      </c>
      <c r="D12915" s="3" t="str">
        <f>YEAR(Datos_Consumo[[#This Row],[FECHA]])&amp;"-"&amp;MONTH(Datos_Consumo[[#This Row],[FECHA]])</f>
        <v>2018-9</v>
      </c>
    </row>
    <row r="12916" spans="1:4" x14ac:dyDescent="0.25">
      <c r="A12916" t="s">
        <v>4295</v>
      </c>
      <c r="B12916">
        <v>610</v>
      </c>
      <c r="C12916" s="54">
        <v>43374</v>
      </c>
      <c r="D12916" s="3" t="str">
        <f>YEAR(Datos_Consumo[[#This Row],[FECHA]])&amp;"-"&amp;MONTH(Datos_Consumo[[#This Row],[FECHA]])</f>
        <v>2018-10</v>
      </c>
    </row>
    <row r="12917" spans="1:4" x14ac:dyDescent="0.25">
      <c r="A12917" t="s">
        <v>4295</v>
      </c>
      <c r="B12917">
        <v>510</v>
      </c>
      <c r="C12917" s="54">
        <v>43405</v>
      </c>
      <c r="D12917" s="3" t="str">
        <f>YEAR(Datos_Consumo[[#This Row],[FECHA]])&amp;"-"&amp;MONTH(Datos_Consumo[[#This Row],[FECHA]])</f>
        <v>2018-11</v>
      </c>
    </row>
    <row r="12918" spans="1:4" x14ac:dyDescent="0.25">
      <c r="A12918" t="s">
        <v>4295</v>
      </c>
      <c r="B12918">
        <v>310</v>
      </c>
      <c r="C12918" s="54">
        <v>43435</v>
      </c>
      <c r="D12918" s="3" t="str">
        <f>YEAR(Datos_Consumo[[#This Row],[FECHA]])&amp;"-"&amp;MONTH(Datos_Consumo[[#This Row],[FECHA]])</f>
        <v>2018-12</v>
      </c>
    </row>
    <row r="12919" spans="1:4" x14ac:dyDescent="0.25">
      <c r="A12919" t="s">
        <v>4295</v>
      </c>
      <c r="B12919">
        <v>100</v>
      </c>
      <c r="C12919" s="54">
        <v>43466</v>
      </c>
      <c r="D12919" s="3" t="str">
        <f>YEAR(Datos_Consumo[[#This Row],[FECHA]])&amp;"-"&amp;MONTH(Datos_Consumo[[#This Row],[FECHA]])</f>
        <v>2019-1</v>
      </c>
    </row>
    <row r="12920" spans="1:4" x14ac:dyDescent="0.25">
      <c r="A12920" t="s">
        <v>4296</v>
      </c>
      <c r="B12920">
        <v>760</v>
      </c>
      <c r="C12920" s="54">
        <v>43313</v>
      </c>
      <c r="D12920" s="3" t="str">
        <f>YEAR(Datos_Consumo[[#This Row],[FECHA]])&amp;"-"&amp;MONTH(Datos_Consumo[[#This Row],[FECHA]])</f>
        <v>2018-8</v>
      </c>
    </row>
    <row r="12921" spans="1:4" x14ac:dyDescent="0.25">
      <c r="A12921" t="s">
        <v>4296</v>
      </c>
      <c r="B12921">
        <v>1330</v>
      </c>
      <c r="C12921" s="54">
        <v>43344</v>
      </c>
      <c r="D12921" s="3" t="str">
        <f>YEAR(Datos_Consumo[[#This Row],[FECHA]])&amp;"-"&amp;MONTH(Datos_Consumo[[#This Row],[FECHA]])</f>
        <v>2018-9</v>
      </c>
    </row>
    <row r="12922" spans="1:4" x14ac:dyDescent="0.25">
      <c r="A12922" t="s">
        <v>4296</v>
      </c>
      <c r="B12922">
        <v>690</v>
      </c>
      <c r="C12922" s="54">
        <v>43374</v>
      </c>
      <c r="D12922" s="3" t="str">
        <f>YEAR(Datos_Consumo[[#This Row],[FECHA]])&amp;"-"&amp;MONTH(Datos_Consumo[[#This Row],[FECHA]])</f>
        <v>2018-10</v>
      </c>
    </row>
    <row r="12923" spans="1:4" x14ac:dyDescent="0.25">
      <c r="A12923" t="s">
        <v>4296</v>
      </c>
      <c r="B12923">
        <v>1290</v>
      </c>
      <c r="C12923" s="54">
        <v>43405</v>
      </c>
      <c r="D12923" s="3" t="str">
        <f>YEAR(Datos_Consumo[[#This Row],[FECHA]])&amp;"-"&amp;MONTH(Datos_Consumo[[#This Row],[FECHA]])</f>
        <v>2018-11</v>
      </c>
    </row>
    <row r="12924" spans="1:4" x14ac:dyDescent="0.25">
      <c r="A12924" t="s">
        <v>4296</v>
      </c>
      <c r="B12924">
        <v>930</v>
      </c>
      <c r="C12924" s="54">
        <v>43435</v>
      </c>
      <c r="D12924" s="3" t="str">
        <f>YEAR(Datos_Consumo[[#This Row],[FECHA]])&amp;"-"&amp;MONTH(Datos_Consumo[[#This Row],[FECHA]])</f>
        <v>2018-12</v>
      </c>
    </row>
    <row r="12925" spans="1:4" x14ac:dyDescent="0.25">
      <c r="A12925" t="s">
        <v>4296</v>
      </c>
      <c r="B12925">
        <v>430</v>
      </c>
      <c r="C12925" s="54">
        <v>43466</v>
      </c>
      <c r="D12925" s="3" t="str">
        <f>YEAR(Datos_Consumo[[#This Row],[FECHA]])&amp;"-"&amp;MONTH(Datos_Consumo[[#This Row],[FECHA]])</f>
        <v>2019-1</v>
      </c>
    </row>
    <row r="12926" spans="1:4" x14ac:dyDescent="0.25">
      <c r="A12926" t="s">
        <v>4297</v>
      </c>
      <c r="B12926">
        <v>62</v>
      </c>
      <c r="C12926" s="54">
        <v>43313</v>
      </c>
      <c r="D12926" s="3" t="str">
        <f>YEAR(Datos_Consumo[[#This Row],[FECHA]])&amp;"-"&amp;MONTH(Datos_Consumo[[#This Row],[FECHA]])</f>
        <v>2018-8</v>
      </c>
    </row>
    <row r="12927" spans="1:4" x14ac:dyDescent="0.25">
      <c r="A12927" t="s">
        <v>4297</v>
      </c>
      <c r="B12927">
        <v>43</v>
      </c>
      <c r="C12927" s="54">
        <v>43344</v>
      </c>
      <c r="D12927" s="3" t="str">
        <f>YEAR(Datos_Consumo[[#This Row],[FECHA]])&amp;"-"&amp;MONTH(Datos_Consumo[[#This Row],[FECHA]])</f>
        <v>2018-9</v>
      </c>
    </row>
    <row r="12928" spans="1:4" x14ac:dyDescent="0.25">
      <c r="A12928" t="s">
        <v>4297</v>
      </c>
      <c r="B12928">
        <v>42</v>
      </c>
      <c r="C12928" s="54">
        <v>43374</v>
      </c>
      <c r="D12928" s="3" t="str">
        <f>YEAR(Datos_Consumo[[#This Row],[FECHA]])&amp;"-"&amp;MONTH(Datos_Consumo[[#This Row],[FECHA]])</f>
        <v>2018-10</v>
      </c>
    </row>
    <row r="12929" spans="1:4" x14ac:dyDescent="0.25">
      <c r="A12929" t="s">
        <v>4297</v>
      </c>
      <c r="B12929">
        <v>31</v>
      </c>
      <c r="C12929" s="54">
        <v>43405</v>
      </c>
      <c r="D12929" s="3" t="str">
        <f>YEAR(Datos_Consumo[[#This Row],[FECHA]])&amp;"-"&amp;MONTH(Datos_Consumo[[#This Row],[FECHA]])</f>
        <v>2018-11</v>
      </c>
    </row>
    <row r="12930" spans="1:4" x14ac:dyDescent="0.25">
      <c r="A12930" t="s">
        <v>4297</v>
      </c>
      <c r="B12930">
        <v>33</v>
      </c>
      <c r="C12930" s="54">
        <v>43435</v>
      </c>
      <c r="D12930" s="3" t="str">
        <f>YEAR(Datos_Consumo[[#This Row],[FECHA]])&amp;"-"&amp;MONTH(Datos_Consumo[[#This Row],[FECHA]])</f>
        <v>2018-12</v>
      </c>
    </row>
    <row r="12931" spans="1:4" x14ac:dyDescent="0.25">
      <c r="A12931" t="s">
        <v>4297</v>
      </c>
      <c r="B12931">
        <v>43</v>
      </c>
      <c r="C12931" s="54">
        <v>43466</v>
      </c>
      <c r="D12931" s="3" t="str">
        <f>YEAR(Datos_Consumo[[#This Row],[FECHA]])&amp;"-"&amp;MONTH(Datos_Consumo[[#This Row],[FECHA]])</f>
        <v>2019-1</v>
      </c>
    </row>
    <row r="12932" spans="1:4" x14ac:dyDescent="0.25">
      <c r="A12932" t="s">
        <v>4298</v>
      </c>
      <c r="B12932">
        <v>160</v>
      </c>
      <c r="C12932" s="54">
        <v>43313</v>
      </c>
      <c r="D12932" s="3" t="str">
        <f>YEAR(Datos_Consumo[[#This Row],[FECHA]])&amp;"-"&amp;MONTH(Datos_Consumo[[#This Row],[FECHA]])</f>
        <v>2018-8</v>
      </c>
    </row>
    <row r="12933" spans="1:4" x14ac:dyDescent="0.25">
      <c r="A12933" t="s">
        <v>4298</v>
      </c>
      <c r="B12933">
        <v>120</v>
      </c>
      <c r="C12933" s="54">
        <v>43344</v>
      </c>
      <c r="D12933" s="3" t="str">
        <f>YEAR(Datos_Consumo[[#This Row],[FECHA]])&amp;"-"&amp;MONTH(Datos_Consumo[[#This Row],[FECHA]])</f>
        <v>2018-9</v>
      </c>
    </row>
    <row r="12934" spans="1:4" x14ac:dyDescent="0.25">
      <c r="A12934" t="s">
        <v>4298</v>
      </c>
      <c r="B12934">
        <v>210</v>
      </c>
      <c r="C12934" s="54">
        <v>43374</v>
      </c>
      <c r="D12934" s="3" t="str">
        <f>YEAR(Datos_Consumo[[#This Row],[FECHA]])&amp;"-"&amp;MONTH(Datos_Consumo[[#This Row],[FECHA]])</f>
        <v>2018-10</v>
      </c>
    </row>
    <row r="12935" spans="1:4" x14ac:dyDescent="0.25">
      <c r="A12935" t="s">
        <v>4298</v>
      </c>
      <c r="B12935">
        <v>60</v>
      </c>
      <c r="C12935" s="54">
        <v>43405</v>
      </c>
      <c r="D12935" s="3" t="str">
        <f>YEAR(Datos_Consumo[[#This Row],[FECHA]])&amp;"-"&amp;MONTH(Datos_Consumo[[#This Row],[FECHA]])</f>
        <v>2018-11</v>
      </c>
    </row>
    <row r="12936" spans="1:4" x14ac:dyDescent="0.25">
      <c r="A12936" t="s">
        <v>4298</v>
      </c>
      <c r="B12936">
        <v>10</v>
      </c>
      <c r="C12936" s="54">
        <v>43435</v>
      </c>
      <c r="D12936" s="3" t="str">
        <f>YEAR(Datos_Consumo[[#This Row],[FECHA]])&amp;"-"&amp;MONTH(Datos_Consumo[[#This Row],[FECHA]])</f>
        <v>2018-12</v>
      </c>
    </row>
    <row r="12937" spans="1:4" x14ac:dyDescent="0.25">
      <c r="A12937" t="s">
        <v>4299</v>
      </c>
      <c r="B12937">
        <v>9</v>
      </c>
      <c r="C12937" s="54">
        <v>43313</v>
      </c>
      <c r="D12937" s="3" t="str">
        <f>YEAR(Datos_Consumo[[#This Row],[FECHA]])&amp;"-"&amp;MONTH(Datos_Consumo[[#This Row],[FECHA]])</f>
        <v>2018-8</v>
      </c>
    </row>
    <row r="12938" spans="1:4" x14ac:dyDescent="0.25">
      <c r="A12938" t="s">
        <v>4299</v>
      </c>
      <c r="B12938">
        <v>6</v>
      </c>
      <c r="C12938" s="54">
        <v>43344</v>
      </c>
      <c r="D12938" s="3" t="str">
        <f>YEAR(Datos_Consumo[[#This Row],[FECHA]])&amp;"-"&amp;MONTH(Datos_Consumo[[#This Row],[FECHA]])</f>
        <v>2018-9</v>
      </c>
    </row>
    <row r="12939" spans="1:4" x14ac:dyDescent="0.25">
      <c r="A12939" t="s">
        <v>4299</v>
      </c>
      <c r="B12939">
        <v>1</v>
      </c>
      <c r="C12939" s="54">
        <v>43374</v>
      </c>
      <c r="D12939" s="3" t="str">
        <f>YEAR(Datos_Consumo[[#This Row],[FECHA]])&amp;"-"&amp;MONTH(Datos_Consumo[[#This Row],[FECHA]])</f>
        <v>2018-10</v>
      </c>
    </row>
    <row r="12940" spans="1:4" x14ac:dyDescent="0.25">
      <c r="A12940" t="s">
        <v>4299</v>
      </c>
      <c r="B12940">
        <v>21</v>
      </c>
      <c r="C12940" s="54">
        <v>43405</v>
      </c>
      <c r="D12940" s="3" t="str">
        <f>YEAR(Datos_Consumo[[#This Row],[FECHA]])&amp;"-"&amp;MONTH(Datos_Consumo[[#This Row],[FECHA]])</f>
        <v>2018-11</v>
      </c>
    </row>
    <row r="12941" spans="1:4" x14ac:dyDescent="0.25">
      <c r="A12941" t="s">
        <v>4299</v>
      </c>
      <c r="B12941">
        <v>22</v>
      </c>
      <c r="C12941" s="54">
        <v>43435</v>
      </c>
      <c r="D12941" s="3" t="str">
        <f>YEAR(Datos_Consumo[[#This Row],[FECHA]])&amp;"-"&amp;MONTH(Datos_Consumo[[#This Row],[FECHA]])</f>
        <v>2018-12</v>
      </c>
    </row>
    <row r="12942" spans="1:4" x14ac:dyDescent="0.25">
      <c r="A12942" t="s">
        <v>4300</v>
      </c>
      <c r="B12942">
        <v>35</v>
      </c>
      <c r="C12942" s="54">
        <v>43435</v>
      </c>
      <c r="D12942" s="3" t="str">
        <f>YEAR(Datos_Consumo[[#This Row],[FECHA]])&amp;"-"&amp;MONTH(Datos_Consumo[[#This Row],[FECHA]])</f>
        <v>2018-12</v>
      </c>
    </row>
    <row r="12943" spans="1:4" x14ac:dyDescent="0.25">
      <c r="A12943" t="s">
        <v>4300</v>
      </c>
      <c r="B12943">
        <v>68</v>
      </c>
      <c r="C12943" s="54">
        <v>43466</v>
      </c>
      <c r="D12943" s="3" t="str">
        <f>YEAR(Datos_Consumo[[#This Row],[FECHA]])&amp;"-"&amp;MONTH(Datos_Consumo[[#This Row],[FECHA]])</f>
        <v>2019-1</v>
      </c>
    </row>
    <row r="12944" spans="1:4" x14ac:dyDescent="0.25">
      <c r="A12944" t="s">
        <v>4301</v>
      </c>
      <c r="B12944">
        <v>50</v>
      </c>
      <c r="C12944" s="54">
        <v>43313</v>
      </c>
      <c r="D12944" s="3" t="str">
        <f>YEAR(Datos_Consumo[[#This Row],[FECHA]])&amp;"-"&amp;MONTH(Datos_Consumo[[#This Row],[FECHA]])</f>
        <v>2018-8</v>
      </c>
    </row>
    <row r="12945" spans="1:4" x14ac:dyDescent="0.25">
      <c r="A12945" t="s">
        <v>4302</v>
      </c>
      <c r="B12945">
        <v>180</v>
      </c>
      <c r="C12945" s="54">
        <v>43405</v>
      </c>
      <c r="D12945" s="3" t="str">
        <f>YEAR(Datos_Consumo[[#This Row],[FECHA]])&amp;"-"&amp;MONTH(Datos_Consumo[[#This Row],[FECHA]])</f>
        <v>2018-11</v>
      </c>
    </row>
    <row r="12946" spans="1:4" x14ac:dyDescent="0.25">
      <c r="A12946" t="s">
        <v>4302</v>
      </c>
      <c r="B12946">
        <v>120</v>
      </c>
      <c r="C12946" s="54">
        <v>43435</v>
      </c>
      <c r="D12946" s="3" t="str">
        <f>YEAR(Datos_Consumo[[#This Row],[FECHA]])&amp;"-"&amp;MONTH(Datos_Consumo[[#This Row],[FECHA]])</f>
        <v>2018-12</v>
      </c>
    </row>
    <row r="12947" spans="1:4" x14ac:dyDescent="0.25">
      <c r="A12947" t="s">
        <v>4302</v>
      </c>
      <c r="B12947">
        <v>20</v>
      </c>
      <c r="C12947" s="54">
        <v>43466</v>
      </c>
      <c r="D12947" s="3" t="str">
        <f>YEAR(Datos_Consumo[[#This Row],[FECHA]])&amp;"-"&amp;MONTH(Datos_Consumo[[#This Row],[FECHA]])</f>
        <v>2019-1</v>
      </c>
    </row>
    <row r="12948" spans="1:4" x14ac:dyDescent="0.25">
      <c r="A12948" t="s">
        <v>4303</v>
      </c>
      <c r="B12948">
        <v>30</v>
      </c>
      <c r="C12948" s="54">
        <v>43313</v>
      </c>
      <c r="D12948" s="3" t="str">
        <f>YEAR(Datos_Consumo[[#This Row],[FECHA]])&amp;"-"&amp;MONTH(Datos_Consumo[[#This Row],[FECHA]])</f>
        <v>2018-8</v>
      </c>
    </row>
    <row r="12949" spans="1:4" x14ac:dyDescent="0.25">
      <c r="A12949" t="s">
        <v>4303</v>
      </c>
      <c r="B12949">
        <v>25</v>
      </c>
      <c r="C12949" s="54">
        <v>43344</v>
      </c>
      <c r="D12949" s="3" t="str">
        <f>YEAR(Datos_Consumo[[#This Row],[FECHA]])&amp;"-"&amp;MONTH(Datos_Consumo[[#This Row],[FECHA]])</f>
        <v>2018-9</v>
      </c>
    </row>
    <row r="12950" spans="1:4" x14ac:dyDescent="0.25">
      <c r="A12950" t="s">
        <v>4303</v>
      </c>
      <c r="B12950">
        <v>78</v>
      </c>
      <c r="C12950" s="54">
        <v>43374</v>
      </c>
      <c r="D12950" s="3" t="str">
        <f>YEAR(Datos_Consumo[[#This Row],[FECHA]])&amp;"-"&amp;MONTH(Datos_Consumo[[#This Row],[FECHA]])</f>
        <v>2018-10</v>
      </c>
    </row>
    <row r="12951" spans="1:4" x14ac:dyDescent="0.25">
      <c r="A12951" t="s">
        <v>4303</v>
      </c>
      <c r="B12951">
        <v>40</v>
      </c>
      <c r="C12951" s="54">
        <v>43405</v>
      </c>
      <c r="D12951" s="3" t="str">
        <f>YEAR(Datos_Consumo[[#This Row],[FECHA]])&amp;"-"&amp;MONTH(Datos_Consumo[[#This Row],[FECHA]])</f>
        <v>2018-11</v>
      </c>
    </row>
    <row r="12952" spans="1:4" x14ac:dyDescent="0.25">
      <c r="A12952" t="s">
        <v>4303</v>
      </c>
      <c r="B12952">
        <v>20</v>
      </c>
      <c r="C12952" s="54">
        <v>43435</v>
      </c>
      <c r="D12952" s="3" t="str">
        <f>YEAR(Datos_Consumo[[#This Row],[FECHA]])&amp;"-"&amp;MONTH(Datos_Consumo[[#This Row],[FECHA]])</f>
        <v>2018-12</v>
      </c>
    </row>
    <row r="12953" spans="1:4" x14ac:dyDescent="0.25">
      <c r="A12953" t="s">
        <v>4303</v>
      </c>
      <c r="B12953">
        <v>20</v>
      </c>
      <c r="C12953" s="54">
        <v>43466</v>
      </c>
      <c r="D12953" s="3" t="str">
        <f>YEAR(Datos_Consumo[[#This Row],[FECHA]])&amp;"-"&amp;MONTH(Datos_Consumo[[#This Row],[FECHA]])</f>
        <v>2019-1</v>
      </c>
    </row>
    <row r="12954" spans="1:4" x14ac:dyDescent="0.25">
      <c r="A12954" t="s">
        <v>4304</v>
      </c>
      <c r="B12954">
        <v>55</v>
      </c>
      <c r="C12954" s="54">
        <v>43313</v>
      </c>
      <c r="D12954" s="3" t="str">
        <f>YEAR(Datos_Consumo[[#This Row],[FECHA]])&amp;"-"&amp;MONTH(Datos_Consumo[[#This Row],[FECHA]])</f>
        <v>2018-8</v>
      </c>
    </row>
    <row r="12955" spans="1:4" x14ac:dyDescent="0.25">
      <c r="A12955" t="s">
        <v>4304</v>
      </c>
      <c r="B12955">
        <v>190</v>
      </c>
      <c r="C12955" s="54">
        <v>43344</v>
      </c>
      <c r="D12955" s="3" t="str">
        <f>YEAR(Datos_Consumo[[#This Row],[FECHA]])&amp;"-"&amp;MONTH(Datos_Consumo[[#This Row],[FECHA]])</f>
        <v>2018-9</v>
      </c>
    </row>
    <row r="12956" spans="1:4" x14ac:dyDescent="0.25">
      <c r="A12956" t="s">
        <v>4304</v>
      </c>
      <c r="B12956">
        <v>90</v>
      </c>
      <c r="C12956" s="54">
        <v>43374</v>
      </c>
      <c r="D12956" s="3" t="str">
        <f>YEAR(Datos_Consumo[[#This Row],[FECHA]])&amp;"-"&amp;MONTH(Datos_Consumo[[#This Row],[FECHA]])</f>
        <v>2018-10</v>
      </c>
    </row>
    <row r="12957" spans="1:4" x14ac:dyDescent="0.25">
      <c r="A12957" t="s">
        <v>4304</v>
      </c>
      <c r="B12957">
        <v>28</v>
      </c>
      <c r="C12957" s="54">
        <v>43405</v>
      </c>
      <c r="D12957" s="3" t="str">
        <f>YEAR(Datos_Consumo[[#This Row],[FECHA]])&amp;"-"&amp;MONTH(Datos_Consumo[[#This Row],[FECHA]])</f>
        <v>2018-11</v>
      </c>
    </row>
    <row r="12958" spans="1:4" x14ac:dyDescent="0.25">
      <c r="A12958" t="s">
        <v>4304</v>
      </c>
      <c r="B12958">
        <v>38</v>
      </c>
      <c r="C12958" s="54">
        <v>43435</v>
      </c>
      <c r="D12958" s="3" t="str">
        <f>YEAR(Datos_Consumo[[#This Row],[FECHA]])&amp;"-"&amp;MONTH(Datos_Consumo[[#This Row],[FECHA]])</f>
        <v>2018-12</v>
      </c>
    </row>
    <row r="12959" spans="1:4" x14ac:dyDescent="0.25">
      <c r="A12959" t="s">
        <v>4304</v>
      </c>
      <c r="B12959">
        <v>43</v>
      </c>
      <c r="C12959" s="54">
        <v>43466</v>
      </c>
      <c r="D12959" s="3" t="str">
        <f>YEAR(Datos_Consumo[[#This Row],[FECHA]])&amp;"-"&amp;MONTH(Datos_Consumo[[#This Row],[FECHA]])</f>
        <v>2019-1</v>
      </c>
    </row>
    <row r="12960" spans="1:4" x14ac:dyDescent="0.25">
      <c r="A12960" t="s">
        <v>4305</v>
      </c>
      <c r="B12960">
        <v>37</v>
      </c>
      <c r="C12960" s="54">
        <v>43313</v>
      </c>
      <c r="D12960" s="3" t="str">
        <f>YEAR(Datos_Consumo[[#This Row],[FECHA]])&amp;"-"&amp;MONTH(Datos_Consumo[[#This Row],[FECHA]])</f>
        <v>2018-8</v>
      </c>
    </row>
    <row r="12961" spans="1:4" x14ac:dyDescent="0.25">
      <c r="A12961" t="s">
        <v>4305</v>
      </c>
      <c r="B12961">
        <v>70</v>
      </c>
      <c r="C12961" s="54">
        <v>43344</v>
      </c>
      <c r="D12961" s="3" t="str">
        <f>YEAR(Datos_Consumo[[#This Row],[FECHA]])&amp;"-"&amp;MONTH(Datos_Consumo[[#This Row],[FECHA]])</f>
        <v>2018-9</v>
      </c>
    </row>
    <row r="12962" spans="1:4" x14ac:dyDescent="0.25">
      <c r="A12962" t="s">
        <v>4305</v>
      </c>
      <c r="B12962">
        <v>61</v>
      </c>
      <c r="C12962" s="54">
        <v>43374</v>
      </c>
      <c r="D12962" s="3" t="str">
        <f>YEAR(Datos_Consumo[[#This Row],[FECHA]])&amp;"-"&amp;MONTH(Datos_Consumo[[#This Row],[FECHA]])</f>
        <v>2018-10</v>
      </c>
    </row>
    <row r="12963" spans="1:4" x14ac:dyDescent="0.25">
      <c r="A12963" t="s">
        <v>4305</v>
      </c>
      <c r="B12963">
        <v>67</v>
      </c>
      <c r="C12963" s="54">
        <v>43405</v>
      </c>
      <c r="D12963" s="3" t="str">
        <f>YEAR(Datos_Consumo[[#This Row],[FECHA]])&amp;"-"&amp;MONTH(Datos_Consumo[[#This Row],[FECHA]])</f>
        <v>2018-11</v>
      </c>
    </row>
    <row r="12964" spans="1:4" x14ac:dyDescent="0.25">
      <c r="A12964" t="s">
        <v>4305</v>
      </c>
      <c r="B12964">
        <v>18</v>
      </c>
      <c r="C12964" s="54">
        <v>43435</v>
      </c>
      <c r="D12964" s="3" t="str">
        <f>YEAR(Datos_Consumo[[#This Row],[FECHA]])&amp;"-"&amp;MONTH(Datos_Consumo[[#This Row],[FECHA]])</f>
        <v>2018-12</v>
      </c>
    </row>
    <row r="12965" spans="1:4" x14ac:dyDescent="0.25">
      <c r="A12965" t="s">
        <v>4305</v>
      </c>
      <c r="B12965">
        <v>2</v>
      </c>
      <c r="C12965" s="54">
        <v>43466</v>
      </c>
      <c r="D12965" s="3" t="str">
        <f>YEAR(Datos_Consumo[[#This Row],[FECHA]])&amp;"-"&amp;MONTH(Datos_Consumo[[#This Row],[FECHA]])</f>
        <v>2019-1</v>
      </c>
    </row>
    <row r="12966" spans="1:4" x14ac:dyDescent="0.25">
      <c r="A12966" t="s">
        <v>4306</v>
      </c>
      <c r="B12966">
        <v>110</v>
      </c>
      <c r="C12966" s="54">
        <v>43313</v>
      </c>
      <c r="D12966" s="3" t="str">
        <f>YEAR(Datos_Consumo[[#This Row],[FECHA]])&amp;"-"&amp;MONTH(Datos_Consumo[[#This Row],[FECHA]])</f>
        <v>2018-8</v>
      </c>
    </row>
    <row r="12967" spans="1:4" x14ac:dyDescent="0.25">
      <c r="A12967" t="s">
        <v>4306</v>
      </c>
      <c r="B12967">
        <v>100</v>
      </c>
      <c r="C12967" s="54">
        <v>43344</v>
      </c>
      <c r="D12967" s="3" t="str">
        <f>YEAR(Datos_Consumo[[#This Row],[FECHA]])&amp;"-"&amp;MONTH(Datos_Consumo[[#This Row],[FECHA]])</f>
        <v>2018-9</v>
      </c>
    </row>
    <row r="12968" spans="1:4" x14ac:dyDescent="0.25">
      <c r="A12968" t="s">
        <v>4306</v>
      </c>
      <c r="B12968">
        <v>20</v>
      </c>
      <c r="C12968" s="54">
        <v>43374</v>
      </c>
      <c r="D12968" s="3" t="str">
        <f>YEAR(Datos_Consumo[[#This Row],[FECHA]])&amp;"-"&amp;MONTH(Datos_Consumo[[#This Row],[FECHA]])</f>
        <v>2018-10</v>
      </c>
    </row>
    <row r="12969" spans="1:4" x14ac:dyDescent="0.25">
      <c r="A12969" t="s">
        <v>4306</v>
      </c>
      <c r="B12969">
        <v>155</v>
      </c>
      <c r="C12969" s="54">
        <v>43405</v>
      </c>
      <c r="D12969" s="3" t="str">
        <f>YEAR(Datos_Consumo[[#This Row],[FECHA]])&amp;"-"&amp;MONTH(Datos_Consumo[[#This Row],[FECHA]])</f>
        <v>2018-11</v>
      </c>
    </row>
    <row r="12970" spans="1:4" x14ac:dyDescent="0.25">
      <c r="A12970" t="s">
        <v>4307</v>
      </c>
      <c r="B12970">
        <v>155</v>
      </c>
      <c r="C12970" s="54">
        <v>43313</v>
      </c>
      <c r="D12970" s="3" t="str">
        <f>YEAR(Datos_Consumo[[#This Row],[FECHA]])&amp;"-"&amp;MONTH(Datos_Consumo[[#This Row],[FECHA]])</f>
        <v>2018-8</v>
      </c>
    </row>
    <row r="12971" spans="1:4" x14ac:dyDescent="0.25">
      <c r="A12971" t="s">
        <v>4307</v>
      </c>
      <c r="B12971">
        <v>220</v>
      </c>
      <c r="C12971" s="54">
        <v>43344</v>
      </c>
      <c r="D12971" s="3" t="str">
        <f>YEAR(Datos_Consumo[[#This Row],[FECHA]])&amp;"-"&amp;MONTH(Datos_Consumo[[#This Row],[FECHA]])</f>
        <v>2018-9</v>
      </c>
    </row>
    <row r="12972" spans="1:4" x14ac:dyDescent="0.25">
      <c r="A12972" t="s">
        <v>4307</v>
      </c>
      <c r="B12972">
        <v>115</v>
      </c>
      <c r="C12972" s="54">
        <v>43374</v>
      </c>
      <c r="D12972" s="3" t="str">
        <f>YEAR(Datos_Consumo[[#This Row],[FECHA]])&amp;"-"&amp;MONTH(Datos_Consumo[[#This Row],[FECHA]])</f>
        <v>2018-10</v>
      </c>
    </row>
    <row r="12973" spans="1:4" x14ac:dyDescent="0.25">
      <c r="A12973" t="s">
        <v>4307</v>
      </c>
      <c r="B12973">
        <v>475</v>
      </c>
      <c r="C12973" s="54">
        <v>43405</v>
      </c>
      <c r="D12973" s="3" t="str">
        <f>YEAR(Datos_Consumo[[#This Row],[FECHA]])&amp;"-"&amp;MONTH(Datos_Consumo[[#This Row],[FECHA]])</f>
        <v>2018-11</v>
      </c>
    </row>
    <row r="12974" spans="1:4" x14ac:dyDescent="0.25">
      <c r="A12974" t="s">
        <v>4307</v>
      </c>
      <c r="B12974">
        <v>295</v>
      </c>
      <c r="C12974" s="54">
        <v>43435</v>
      </c>
      <c r="D12974" s="3" t="str">
        <f>YEAR(Datos_Consumo[[#This Row],[FECHA]])&amp;"-"&amp;MONTH(Datos_Consumo[[#This Row],[FECHA]])</f>
        <v>2018-12</v>
      </c>
    </row>
    <row r="12975" spans="1:4" x14ac:dyDescent="0.25">
      <c r="A12975" t="s">
        <v>4307</v>
      </c>
      <c r="B12975">
        <v>185</v>
      </c>
      <c r="C12975" s="54">
        <v>43466</v>
      </c>
      <c r="D12975" s="3" t="str">
        <f>YEAR(Datos_Consumo[[#This Row],[FECHA]])&amp;"-"&amp;MONTH(Datos_Consumo[[#This Row],[FECHA]])</f>
        <v>2019-1</v>
      </c>
    </row>
    <row r="12976" spans="1:4" x14ac:dyDescent="0.25">
      <c r="A12976" t="s">
        <v>4308</v>
      </c>
      <c r="B12976">
        <v>23</v>
      </c>
      <c r="C12976" s="54">
        <v>43313</v>
      </c>
      <c r="D12976" s="3" t="str">
        <f>YEAR(Datos_Consumo[[#This Row],[FECHA]])&amp;"-"&amp;MONTH(Datos_Consumo[[#This Row],[FECHA]])</f>
        <v>2018-8</v>
      </c>
    </row>
    <row r="12977" spans="1:4" x14ac:dyDescent="0.25">
      <c r="A12977" t="s">
        <v>4308</v>
      </c>
      <c r="B12977">
        <v>4</v>
      </c>
      <c r="C12977" s="54">
        <v>43344</v>
      </c>
      <c r="D12977" s="3" t="str">
        <f>YEAR(Datos_Consumo[[#This Row],[FECHA]])&amp;"-"&amp;MONTH(Datos_Consumo[[#This Row],[FECHA]])</f>
        <v>2018-9</v>
      </c>
    </row>
    <row r="12978" spans="1:4" x14ac:dyDescent="0.25">
      <c r="A12978" t="s">
        <v>4308</v>
      </c>
      <c r="B12978">
        <v>6</v>
      </c>
      <c r="C12978" s="54">
        <v>43374</v>
      </c>
      <c r="D12978" s="3" t="str">
        <f>YEAR(Datos_Consumo[[#This Row],[FECHA]])&amp;"-"&amp;MONTH(Datos_Consumo[[#This Row],[FECHA]])</f>
        <v>2018-10</v>
      </c>
    </row>
    <row r="12979" spans="1:4" x14ac:dyDescent="0.25">
      <c r="A12979" t="s">
        <v>4308</v>
      </c>
      <c r="B12979">
        <v>12</v>
      </c>
      <c r="C12979" s="54">
        <v>43405</v>
      </c>
      <c r="D12979" s="3" t="str">
        <f>YEAR(Datos_Consumo[[#This Row],[FECHA]])&amp;"-"&amp;MONTH(Datos_Consumo[[#This Row],[FECHA]])</f>
        <v>2018-11</v>
      </c>
    </row>
    <row r="12980" spans="1:4" x14ac:dyDescent="0.25">
      <c r="A12980" t="s">
        <v>4309</v>
      </c>
      <c r="B12980">
        <v>2</v>
      </c>
      <c r="C12980" s="54">
        <v>43313</v>
      </c>
      <c r="D12980" s="3" t="str">
        <f>YEAR(Datos_Consumo[[#This Row],[FECHA]])&amp;"-"&amp;MONTH(Datos_Consumo[[#This Row],[FECHA]])</f>
        <v>2018-8</v>
      </c>
    </row>
    <row r="12981" spans="1:4" x14ac:dyDescent="0.25">
      <c r="A12981" t="s">
        <v>4309</v>
      </c>
      <c r="B12981">
        <v>21</v>
      </c>
      <c r="C12981" s="54">
        <v>43344</v>
      </c>
      <c r="D12981" s="3" t="str">
        <f>YEAR(Datos_Consumo[[#This Row],[FECHA]])&amp;"-"&amp;MONTH(Datos_Consumo[[#This Row],[FECHA]])</f>
        <v>2018-9</v>
      </c>
    </row>
    <row r="12982" spans="1:4" x14ac:dyDescent="0.25">
      <c r="A12982" t="s">
        <v>4309</v>
      </c>
      <c r="B12982">
        <v>5</v>
      </c>
      <c r="C12982" s="54">
        <v>43374</v>
      </c>
      <c r="D12982" s="3" t="str">
        <f>YEAR(Datos_Consumo[[#This Row],[FECHA]])&amp;"-"&amp;MONTH(Datos_Consumo[[#This Row],[FECHA]])</f>
        <v>2018-10</v>
      </c>
    </row>
    <row r="12983" spans="1:4" x14ac:dyDescent="0.25">
      <c r="A12983" t="s">
        <v>4309</v>
      </c>
      <c r="B12983">
        <v>23</v>
      </c>
      <c r="C12983" s="54">
        <v>43405</v>
      </c>
      <c r="D12983" s="3" t="str">
        <f>YEAR(Datos_Consumo[[#This Row],[FECHA]])&amp;"-"&amp;MONTH(Datos_Consumo[[#This Row],[FECHA]])</f>
        <v>2018-11</v>
      </c>
    </row>
    <row r="12984" spans="1:4" x14ac:dyDescent="0.25">
      <c r="A12984" t="s">
        <v>4309</v>
      </c>
      <c r="B12984">
        <v>22</v>
      </c>
      <c r="C12984" s="54">
        <v>43435</v>
      </c>
      <c r="D12984" s="3" t="str">
        <f>YEAR(Datos_Consumo[[#This Row],[FECHA]])&amp;"-"&amp;MONTH(Datos_Consumo[[#This Row],[FECHA]])</f>
        <v>2018-12</v>
      </c>
    </row>
    <row r="12985" spans="1:4" x14ac:dyDescent="0.25">
      <c r="A12985" t="s">
        <v>4309</v>
      </c>
      <c r="B12985">
        <v>7</v>
      </c>
      <c r="C12985" s="54">
        <v>43466</v>
      </c>
      <c r="D12985" s="3" t="str">
        <f>YEAR(Datos_Consumo[[#This Row],[FECHA]])&amp;"-"&amp;MONTH(Datos_Consumo[[#This Row],[FECHA]])</f>
        <v>2019-1</v>
      </c>
    </row>
    <row r="12986" spans="1:4" x14ac:dyDescent="0.25">
      <c r="A12986" t="s">
        <v>4310</v>
      </c>
      <c r="B12986">
        <v>10</v>
      </c>
      <c r="C12986" s="54">
        <v>43313</v>
      </c>
      <c r="D12986" s="3" t="str">
        <f>YEAR(Datos_Consumo[[#This Row],[FECHA]])&amp;"-"&amp;MONTH(Datos_Consumo[[#This Row],[FECHA]])</f>
        <v>2018-8</v>
      </c>
    </row>
    <row r="12987" spans="1:4" x14ac:dyDescent="0.25">
      <c r="A12987" t="s">
        <v>4310</v>
      </c>
      <c r="B12987">
        <v>20</v>
      </c>
      <c r="C12987" s="54">
        <v>43344</v>
      </c>
      <c r="D12987" s="3" t="str">
        <f>YEAR(Datos_Consumo[[#This Row],[FECHA]])&amp;"-"&amp;MONTH(Datos_Consumo[[#This Row],[FECHA]])</f>
        <v>2018-9</v>
      </c>
    </row>
    <row r="12988" spans="1:4" x14ac:dyDescent="0.25">
      <c r="A12988" t="s">
        <v>4310</v>
      </c>
      <c r="B12988">
        <v>9</v>
      </c>
      <c r="C12988" s="54">
        <v>43374</v>
      </c>
      <c r="D12988" s="3" t="str">
        <f>YEAR(Datos_Consumo[[#This Row],[FECHA]])&amp;"-"&amp;MONTH(Datos_Consumo[[#This Row],[FECHA]])</f>
        <v>2018-10</v>
      </c>
    </row>
    <row r="12989" spans="1:4" x14ac:dyDescent="0.25">
      <c r="A12989" t="s">
        <v>4310</v>
      </c>
      <c r="B12989">
        <v>4</v>
      </c>
      <c r="C12989" s="54">
        <v>43435</v>
      </c>
      <c r="D12989" s="3" t="str">
        <f>YEAR(Datos_Consumo[[#This Row],[FECHA]])&amp;"-"&amp;MONTH(Datos_Consumo[[#This Row],[FECHA]])</f>
        <v>2018-12</v>
      </c>
    </row>
    <row r="12990" spans="1:4" x14ac:dyDescent="0.25">
      <c r="A12990" t="s">
        <v>4310</v>
      </c>
      <c r="B12990">
        <v>5</v>
      </c>
      <c r="C12990" s="54">
        <v>43466</v>
      </c>
      <c r="D12990" s="3" t="str">
        <f>YEAR(Datos_Consumo[[#This Row],[FECHA]])&amp;"-"&amp;MONTH(Datos_Consumo[[#This Row],[FECHA]])</f>
        <v>2019-1</v>
      </c>
    </row>
    <row r="12991" spans="1:4" x14ac:dyDescent="0.25">
      <c r="A12991" t="s">
        <v>4311</v>
      </c>
      <c r="B12991">
        <v>20</v>
      </c>
      <c r="C12991" s="54">
        <v>43313</v>
      </c>
      <c r="D12991" s="3" t="str">
        <f>YEAR(Datos_Consumo[[#This Row],[FECHA]])&amp;"-"&amp;MONTH(Datos_Consumo[[#This Row],[FECHA]])</f>
        <v>2018-8</v>
      </c>
    </row>
    <row r="12992" spans="1:4" x14ac:dyDescent="0.25">
      <c r="A12992" t="s">
        <v>4311</v>
      </c>
      <c r="B12992">
        <v>9</v>
      </c>
      <c r="C12992" s="54">
        <v>43344</v>
      </c>
      <c r="D12992" s="3" t="str">
        <f>YEAR(Datos_Consumo[[#This Row],[FECHA]])&amp;"-"&amp;MONTH(Datos_Consumo[[#This Row],[FECHA]])</f>
        <v>2018-9</v>
      </c>
    </row>
    <row r="12993" spans="1:4" x14ac:dyDescent="0.25">
      <c r="A12993" t="s">
        <v>4311</v>
      </c>
      <c r="B12993">
        <v>21</v>
      </c>
      <c r="C12993" s="54">
        <v>43374</v>
      </c>
      <c r="D12993" s="3" t="str">
        <f>YEAR(Datos_Consumo[[#This Row],[FECHA]])&amp;"-"&amp;MONTH(Datos_Consumo[[#This Row],[FECHA]])</f>
        <v>2018-10</v>
      </c>
    </row>
    <row r="12994" spans="1:4" x14ac:dyDescent="0.25">
      <c r="A12994" t="s">
        <v>4311</v>
      </c>
      <c r="B12994">
        <v>20</v>
      </c>
      <c r="C12994" s="54">
        <v>43405</v>
      </c>
      <c r="D12994" s="3" t="str">
        <f>YEAR(Datos_Consumo[[#This Row],[FECHA]])&amp;"-"&amp;MONTH(Datos_Consumo[[#This Row],[FECHA]])</f>
        <v>2018-11</v>
      </c>
    </row>
    <row r="12995" spans="1:4" x14ac:dyDescent="0.25">
      <c r="A12995" t="s">
        <v>4311</v>
      </c>
      <c r="B12995">
        <v>5</v>
      </c>
      <c r="C12995" s="54">
        <v>43466</v>
      </c>
      <c r="D12995" s="3" t="str">
        <f>YEAR(Datos_Consumo[[#This Row],[FECHA]])&amp;"-"&amp;MONTH(Datos_Consumo[[#This Row],[FECHA]])</f>
        <v>2019-1</v>
      </c>
    </row>
    <row r="12996" spans="1:4" x14ac:dyDescent="0.25">
      <c r="A12996" t="s">
        <v>4312</v>
      </c>
      <c r="B12996">
        <v>420</v>
      </c>
      <c r="C12996" s="54">
        <v>43313</v>
      </c>
      <c r="D12996" s="3" t="str">
        <f>YEAR(Datos_Consumo[[#This Row],[FECHA]])&amp;"-"&amp;MONTH(Datos_Consumo[[#This Row],[FECHA]])</f>
        <v>2018-8</v>
      </c>
    </row>
    <row r="12997" spans="1:4" x14ac:dyDescent="0.25">
      <c r="A12997" t="s">
        <v>4312</v>
      </c>
      <c r="B12997">
        <v>150</v>
      </c>
      <c r="C12997" s="54">
        <v>43344</v>
      </c>
      <c r="D12997" s="3" t="str">
        <f>YEAR(Datos_Consumo[[#This Row],[FECHA]])&amp;"-"&amp;MONTH(Datos_Consumo[[#This Row],[FECHA]])</f>
        <v>2018-9</v>
      </c>
    </row>
    <row r="12998" spans="1:4" x14ac:dyDescent="0.25">
      <c r="A12998" t="s">
        <v>4312</v>
      </c>
      <c r="B12998">
        <v>280</v>
      </c>
      <c r="C12998" s="54">
        <v>43374</v>
      </c>
      <c r="D12998" s="3" t="str">
        <f>YEAR(Datos_Consumo[[#This Row],[FECHA]])&amp;"-"&amp;MONTH(Datos_Consumo[[#This Row],[FECHA]])</f>
        <v>2018-10</v>
      </c>
    </row>
    <row r="12999" spans="1:4" x14ac:dyDescent="0.25">
      <c r="A12999" t="s">
        <v>4312</v>
      </c>
      <c r="B12999">
        <v>600</v>
      </c>
      <c r="C12999" s="54">
        <v>43405</v>
      </c>
      <c r="D12999" s="3" t="str">
        <f>YEAR(Datos_Consumo[[#This Row],[FECHA]])&amp;"-"&amp;MONTH(Datos_Consumo[[#This Row],[FECHA]])</f>
        <v>2018-11</v>
      </c>
    </row>
    <row r="13000" spans="1:4" x14ac:dyDescent="0.25">
      <c r="A13000" t="s">
        <v>4313</v>
      </c>
      <c r="B13000">
        <v>380</v>
      </c>
      <c r="C13000" s="54">
        <v>43313</v>
      </c>
      <c r="D13000" s="3" t="str">
        <f>YEAR(Datos_Consumo[[#This Row],[FECHA]])&amp;"-"&amp;MONTH(Datos_Consumo[[#This Row],[FECHA]])</f>
        <v>2018-8</v>
      </c>
    </row>
    <row r="13001" spans="1:4" x14ac:dyDescent="0.25">
      <c r="A13001" t="s">
        <v>4313</v>
      </c>
      <c r="B13001">
        <v>140</v>
      </c>
      <c r="C13001" s="54">
        <v>43344</v>
      </c>
      <c r="D13001" s="3" t="str">
        <f>YEAR(Datos_Consumo[[#This Row],[FECHA]])&amp;"-"&amp;MONTH(Datos_Consumo[[#This Row],[FECHA]])</f>
        <v>2018-9</v>
      </c>
    </row>
    <row r="13002" spans="1:4" x14ac:dyDescent="0.25">
      <c r="A13002" t="s">
        <v>4313</v>
      </c>
      <c r="B13002">
        <v>390</v>
      </c>
      <c r="C13002" s="54">
        <v>43374</v>
      </c>
      <c r="D13002" s="3" t="str">
        <f>YEAR(Datos_Consumo[[#This Row],[FECHA]])&amp;"-"&amp;MONTH(Datos_Consumo[[#This Row],[FECHA]])</f>
        <v>2018-10</v>
      </c>
    </row>
    <row r="13003" spans="1:4" x14ac:dyDescent="0.25">
      <c r="A13003" t="s">
        <v>4313</v>
      </c>
      <c r="B13003">
        <v>370</v>
      </c>
      <c r="C13003" s="54">
        <v>43405</v>
      </c>
      <c r="D13003" s="3" t="str">
        <f>YEAR(Datos_Consumo[[#This Row],[FECHA]])&amp;"-"&amp;MONTH(Datos_Consumo[[#This Row],[FECHA]])</f>
        <v>2018-11</v>
      </c>
    </row>
    <row r="13004" spans="1:4" x14ac:dyDescent="0.25">
      <c r="A13004" t="s">
        <v>4313</v>
      </c>
      <c r="B13004">
        <v>70</v>
      </c>
      <c r="C13004" s="54">
        <v>43435</v>
      </c>
      <c r="D13004" s="3" t="str">
        <f>YEAR(Datos_Consumo[[#This Row],[FECHA]])&amp;"-"&amp;MONTH(Datos_Consumo[[#This Row],[FECHA]])</f>
        <v>2018-12</v>
      </c>
    </row>
    <row r="13005" spans="1:4" x14ac:dyDescent="0.25">
      <c r="A13005" t="s">
        <v>4314</v>
      </c>
      <c r="B13005">
        <v>140</v>
      </c>
      <c r="C13005" s="54">
        <v>43313</v>
      </c>
      <c r="D13005" s="3" t="str">
        <f>YEAR(Datos_Consumo[[#This Row],[FECHA]])&amp;"-"&amp;MONTH(Datos_Consumo[[#This Row],[FECHA]])</f>
        <v>2018-8</v>
      </c>
    </row>
    <row r="13006" spans="1:4" x14ac:dyDescent="0.25">
      <c r="A13006" t="s">
        <v>4314</v>
      </c>
      <c r="B13006">
        <v>240</v>
      </c>
      <c r="C13006" s="54">
        <v>43344</v>
      </c>
      <c r="D13006" s="3" t="str">
        <f>YEAR(Datos_Consumo[[#This Row],[FECHA]])&amp;"-"&amp;MONTH(Datos_Consumo[[#This Row],[FECHA]])</f>
        <v>2018-9</v>
      </c>
    </row>
    <row r="13007" spans="1:4" x14ac:dyDescent="0.25">
      <c r="A13007" t="s">
        <v>4314</v>
      </c>
      <c r="B13007">
        <v>170</v>
      </c>
      <c r="C13007" s="54">
        <v>43374</v>
      </c>
      <c r="D13007" s="3" t="str">
        <f>YEAR(Datos_Consumo[[#This Row],[FECHA]])&amp;"-"&amp;MONTH(Datos_Consumo[[#This Row],[FECHA]])</f>
        <v>2018-10</v>
      </c>
    </row>
    <row r="13008" spans="1:4" x14ac:dyDescent="0.25">
      <c r="A13008" t="s">
        <v>4314</v>
      </c>
      <c r="B13008">
        <v>320</v>
      </c>
      <c r="C13008" s="54">
        <v>43405</v>
      </c>
      <c r="D13008" s="3" t="str">
        <f>YEAR(Datos_Consumo[[#This Row],[FECHA]])&amp;"-"&amp;MONTH(Datos_Consumo[[#This Row],[FECHA]])</f>
        <v>2018-11</v>
      </c>
    </row>
    <row r="13009" spans="1:4" x14ac:dyDescent="0.25">
      <c r="A13009" t="s">
        <v>4315</v>
      </c>
      <c r="B13009">
        <v>300</v>
      </c>
      <c r="C13009" s="54">
        <v>43313</v>
      </c>
      <c r="D13009" s="3" t="str">
        <f>YEAR(Datos_Consumo[[#This Row],[FECHA]])&amp;"-"&amp;MONTH(Datos_Consumo[[#This Row],[FECHA]])</f>
        <v>2018-8</v>
      </c>
    </row>
    <row r="13010" spans="1:4" x14ac:dyDescent="0.25">
      <c r="A13010" t="s">
        <v>4315</v>
      </c>
      <c r="B13010">
        <v>80</v>
      </c>
      <c r="C13010" s="54">
        <v>43344</v>
      </c>
      <c r="D13010" s="3" t="str">
        <f>YEAR(Datos_Consumo[[#This Row],[FECHA]])&amp;"-"&amp;MONTH(Datos_Consumo[[#This Row],[FECHA]])</f>
        <v>2018-9</v>
      </c>
    </row>
    <row r="13011" spans="1:4" x14ac:dyDescent="0.25">
      <c r="A13011" t="s">
        <v>4315</v>
      </c>
      <c r="B13011">
        <v>230</v>
      </c>
      <c r="C13011" s="54">
        <v>43374</v>
      </c>
      <c r="D13011" s="3" t="str">
        <f>YEAR(Datos_Consumo[[#This Row],[FECHA]])&amp;"-"&amp;MONTH(Datos_Consumo[[#This Row],[FECHA]])</f>
        <v>2018-10</v>
      </c>
    </row>
    <row r="13012" spans="1:4" x14ac:dyDescent="0.25">
      <c r="A13012" t="s">
        <v>4315</v>
      </c>
      <c r="B13012">
        <v>36</v>
      </c>
      <c r="C13012" s="54">
        <v>43405</v>
      </c>
      <c r="D13012" s="3" t="str">
        <f>YEAR(Datos_Consumo[[#This Row],[FECHA]])&amp;"-"&amp;MONTH(Datos_Consumo[[#This Row],[FECHA]])</f>
        <v>2018-11</v>
      </c>
    </row>
    <row r="13013" spans="1:4" x14ac:dyDescent="0.25">
      <c r="A13013" t="s">
        <v>4316</v>
      </c>
      <c r="B13013">
        <v>1</v>
      </c>
      <c r="C13013" s="54">
        <v>43344</v>
      </c>
      <c r="D13013" s="3" t="str">
        <f>YEAR(Datos_Consumo[[#This Row],[FECHA]])&amp;"-"&amp;MONTH(Datos_Consumo[[#This Row],[FECHA]])</f>
        <v>2018-9</v>
      </c>
    </row>
    <row r="13014" spans="1:4" x14ac:dyDescent="0.25">
      <c r="A13014" t="s">
        <v>4317</v>
      </c>
      <c r="B13014">
        <v>66</v>
      </c>
      <c r="C13014" s="54">
        <v>43313</v>
      </c>
      <c r="D13014" s="3" t="str">
        <f>YEAR(Datos_Consumo[[#This Row],[FECHA]])&amp;"-"&amp;MONTH(Datos_Consumo[[#This Row],[FECHA]])</f>
        <v>2018-8</v>
      </c>
    </row>
    <row r="13015" spans="1:4" x14ac:dyDescent="0.25">
      <c r="A13015" t="s">
        <v>4317</v>
      </c>
      <c r="B13015">
        <v>13</v>
      </c>
      <c r="C13015" s="54">
        <v>43344</v>
      </c>
      <c r="D13015" s="3" t="str">
        <f>YEAR(Datos_Consumo[[#This Row],[FECHA]])&amp;"-"&amp;MONTH(Datos_Consumo[[#This Row],[FECHA]])</f>
        <v>2018-9</v>
      </c>
    </row>
    <row r="13016" spans="1:4" x14ac:dyDescent="0.25">
      <c r="A13016" t="s">
        <v>4317</v>
      </c>
      <c r="B13016">
        <v>20</v>
      </c>
      <c r="C13016" s="54">
        <v>43374</v>
      </c>
      <c r="D13016" s="3" t="str">
        <f>YEAR(Datos_Consumo[[#This Row],[FECHA]])&amp;"-"&amp;MONTH(Datos_Consumo[[#This Row],[FECHA]])</f>
        <v>2018-10</v>
      </c>
    </row>
    <row r="13017" spans="1:4" x14ac:dyDescent="0.25">
      <c r="A13017" t="s">
        <v>4317</v>
      </c>
      <c r="B13017">
        <v>24</v>
      </c>
      <c r="C13017" s="54">
        <v>43405</v>
      </c>
      <c r="D13017" s="3" t="str">
        <f>YEAR(Datos_Consumo[[#This Row],[FECHA]])&amp;"-"&amp;MONTH(Datos_Consumo[[#This Row],[FECHA]])</f>
        <v>2018-11</v>
      </c>
    </row>
    <row r="13018" spans="1:4" x14ac:dyDescent="0.25">
      <c r="A13018" t="s">
        <v>4317</v>
      </c>
      <c r="B13018">
        <v>60</v>
      </c>
      <c r="C13018" s="54">
        <v>43435</v>
      </c>
      <c r="D13018" s="3" t="str">
        <f>YEAR(Datos_Consumo[[#This Row],[FECHA]])&amp;"-"&amp;MONTH(Datos_Consumo[[#This Row],[FECHA]])</f>
        <v>2018-12</v>
      </c>
    </row>
    <row r="13019" spans="1:4" x14ac:dyDescent="0.25">
      <c r="A13019" t="s">
        <v>4317</v>
      </c>
      <c r="B13019">
        <v>7</v>
      </c>
      <c r="C13019" s="54">
        <v>43466</v>
      </c>
      <c r="D13019" s="3" t="str">
        <f>YEAR(Datos_Consumo[[#This Row],[FECHA]])&amp;"-"&amp;MONTH(Datos_Consumo[[#This Row],[FECHA]])</f>
        <v>2019-1</v>
      </c>
    </row>
    <row r="13020" spans="1:4" x14ac:dyDescent="0.25">
      <c r="A13020" t="s">
        <v>4318</v>
      </c>
      <c r="B13020">
        <v>35</v>
      </c>
      <c r="C13020" s="54">
        <v>43313</v>
      </c>
      <c r="D13020" s="3" t="str">
        <f>YEAR(Datos_Consumo[[#This Row],[FECHA]])&amp;"-"&amp;MONTH(Datos_Consumo[[#This Row],[FECHA]])</f>
        <v>2018-8</v>
      </c>
    </row>
    <row r="13021" spans="1:4" x14ac:dyDescent="0.25">
      <c r="A13021" t="s">
        <v>4318</v>
      </c>
      <c r="B13021">
        <v>20</v>
      </c>
      <c r="C13021" s="54">
        <v>43374</v>
      </c>
      <c r="D13021" s="3" t="str">
        <f>YEAR(Datos_Consumo[[#This Row],[FECHA]])&amp;"-"&amp;MONTH(Datos_Consumo[[#This Row],[FECHA]])</f>
        <v>2018-10</v>
      </c>
    </row>
    <row r="13022" spans="1:4" x14ac:dyDescent="0.25">
      <c r="A13022" t="s">
        <v>4318</v>
      </c>
      <c r="B13022">
        <v>120</v>
      </c>
      <c r="C13022" s="54">
        <v>43405</v>
      </c>
      <c r="D13022" s="3" t="str">
        <f>YEAR(Datos_Consumo[[#This Row],[FECHA]])&amp;"-"&amp;MONTH(Datos_Consumo[[#This Row],[FECHA]])</f>
        <v>2018-11</v>
      </c>
    </row>
    <row r="13023" spans="1:4" x14ac:dyDescent="0.25">
      <c r="A13023" t="s">
        <v>4318</v>
      </c>
      <c r="B13023">
        <v>45</v>
      </c>
      <c r="C13023" s="54">
        <v>43435</v>
      </c>
      <c r="D13023" s="3" t="str">
        <f>YEAR(Datos_Consumo[[#This Row],[FECHA]])&amp;"-"&amp;MONTH(Datos_Consumo[[#This Row],[FECHA]])</f>
        <v>2018-12</v>
      </c>
    </row>
    <row r="13024" spans="1:4" x14ac:dyDescent="0.25">
      <c r="A13024" t="s">
        <v>4318</v>
      </c>
      <c r="B13024">
        <v>20</v>
      </c>
      <c r="C13024" s="54">
        <v>43466</v>
      </c>
      <c r="D13024" s="3" t="str">
        <f>YEAR(Datos_Consumo[[#This Row],[FECHA]])&amp;"-"&amp;MONTH(Datos_Consumo[[#This Row],[FECHA]])</f>
        <v>2019-1</v>
      </c>
    </row>
    <row r="13025" spans="1:4" x14ac:dyDescent="0.25">
      <c r="A13025" t="s">
        <v>4319</v>
      </c>
      <c r="B13025">
        <v>18</v>
      </c>
      <c r="C13025" s="54">
        <v>43313</v>
      </c>
      <c r="D13025" s="3" t="str">
        <f>YEAR(Datos_Consumo[[#This Row],[FECHA]])&amp;"-"&amp;MONTH(Datos_Consumo[[#This Row],[FECHA]])</f>
        <v>2018-8</v>
      </c>
    </row>
    <row r="13026" spans="1:4" x14ac:dyDescent="0.25">
      <c r="A13026" t="s">
        <v>4319</v>
      </c>
      <c r="B13026">
        <v>23</v>
      </c>
      <c r="C13026" s="54">
        <v>43344</v>
      </c>
      <c r="D13026" s="3" t="str">
        <f>YEAR(Datos_Consumo[[#This Row],[FECHA]])&amp;"-"&amp;MONTH(Datos_Consumo[[#This Row],[FECHA]])</f>
        <v>2018-9</v>
      </c>
    </row>
    <row r="13027" spans="1:4" x14ac:dyDescent="0.25">
      <c r="A13027" t="s">
        <v>4319</v>
      </c>
      <c r="B13027">
        <v>32</v>
      </c>
      <c r="C13027" s="54">
        <v>43374</v>
      </c>
      <c r="D13027" s="3" t="str">
        <f>YEAR(Datos_Consumo[[#This Row],[FECHA]])&amp;"-"&amp;MONTH(Datos_Consumo[[#This Row],[FECHA]])</f>
        <v>2018-10</v>
      </c>
    </row>
    <row r="13028" spans="1:4" x14ac:dyDescent="0.25">
      <c r="A13028" t="s">
        <v>4319</v>
      </c>
      <c r="B13028">
        <v>15</v>
      </c>
      <c r="C13028" s="54">
        <v>43405</v>
      </c>
      <c r="D13028" s="3" t="str">
        <f>YEAR(Datos_Consumo[[#This Row],[FECHA]])&amp;"-"&amp;MONTH(Datos_Consumo[[#This Row],[FECHA]])</f>
        <v>2018-11</v>
      </c>
    </row>
    <row r="13029" spans="1:4" x14ac:dyDescent="0.25">
      <c r="A13029" t="s">
        <v>4319</v>
      </c>
      <c r="B13029">
        <v>6</v>
      </c>
      <c r="C13029" s="54">
        <v>43435</v>
      </c>
      <c r="D13029" s="3" t="str">
        <f>YEAR(Datos_Consumo[[#This Row],[FECHA]])&amp;"-"&amp;MONTH(Datos_Consumo[[#This Row],[FECHA]])</f>
        <v>2018-12</v>
      </c>
    </row>
    <row r="13030" spans="1:4" x14ac:dyDescent="0.25">
      <c r="A13030" t="s">
        <v>4319</v>
      </c>
      <c r="B13030">
        <v>2</v>
      </c>
      <c r="C13030" s="54">
        <v>43466</v>
      </c>
      <c r="D13030" s="3" t="str">
        <f>YEAR(Datos_Consumo[[#This Row],[FECHA]])&amp;"-"&amp;MONTH(Datos_Consumo[[#This Row],[FECHA]])</f>
        <v>2019-1</v>
      </c>
    </row>
    <row r="13031" spans="1:4" x14ac:dyDescent="0.25">
      <c r="A13031" t="s">
        <v>4320</v>
      </c>
      <c r="B13031">
        <v>31</v>
      </c>
      <c r="C13031" s="54">
        <v>43313</v>
      </c>
      <c r="D13031" s="3" t="str">
        <f>YEAR(Datos_Consumo[[#This Row],[FECHA]])&amp;"-"&amp;MONTH(Datos_Consumo[[#This Row],[FECHA]])</f>
        <v>2018-8</v>
      </c>
    </row>
    <row r="13032" spans="1:4" x14ac:dyDescent="0.25">
      <c r="A13032" t="s">
        <v>4320</v>
      </c>
      <c r="B13032">
        <v>11</v>
      </c>
      <c r="C13032" s="54">
        <v>43344</v>
      </c>
      <c r="D13032" s="3" t="str">
        <f>YEAR(Datos_Consumo[[#This Row],[FECHA]])&amp;"-"&amp;MONTH(Datos_Consumo[[#This Row],[FECHA]])</f>
        <v>2018-9</v>
      </c>
    </row>
    <row r="13033" spans="1:4" x14ac:dyDescent="0.25">
      <c r="A13033" t="s">
        <v>4320</v>
      </c>
      <c r="B13033">
        <v>10</v>
      </c>
      <c r="C13033" s="54">
        <v>43374</v>
      </c>
      <c r="D13033" s="3" t="str">
        <f>YEAR(Datos_Consumo[[#This Row],[FECHA]])&amp;"-"&amp;MONTH(Datos_Consumo[[#This Row],[FECHA]])</f>
        <v>2018-10</v>
      </c>
    </row>
    <row r="13034" spans="1:4" x14ac:dyDescent="0.25">
      <c r="A13034" t="s">
        <v>4320</v>
      </c>
      <c r="B13034">
        <v>29</v>
      </c>
      <c r="C13034" s="54">
        <v>43405</v>
      </c>
      <c r="D13034" s="3" t="str">
        <f>YEAR(Datos_Consumo[[#This Row],[FECHA]])&amp;"-"&amp;MONTH(Datos_Consumo[[#This Row],[FECHA]])</f>
        <v>2018-11</v>
      </c>
    </row>
    <row r="13035" spans="1:4" x14ac:dyDescent="0.25">
      <c r="A13035" t="s">
        <v>4320</v>
      </c>
      <c r="B13035">
        <v>21</v>
      </c>
      <c r="C13035" s="54">
        <v>43435</v>
      </c>
      <c r="D13035" s="3" t="str">
        <f>YEAR(Datos_Consumo[[#This Row],[FECHA]])&amp;"-"&amp;MONTH(Datos_Consumo[[#This Row],[FECHA]])</f>
        <v>2018-12</v>
      </c>
    </row>
    <row r="13036" spans="1:4" x14ac:dyDescent="0.25">
      <c r="A13036" t="s">
        <v>4320</v>
      </c>
      <c r="B13036">
        <v>2</v>
      </c>
      <c r="C13036" s="54">
        <v>43466</v>
      </c>
      <c r="D13036" s="3" t="str">
        <f>YEAR(Datos_Consumo[[#This Row],[FECHA]])&amp;"-"&amp;MONTH(Datos_Consumo[[#This Row],[FECHA]])</f>
        <v>2019-1</v>
      </c>
    </row>
    <row r="13037" spans="1:4" x14ac:dyDescent="0.25">
      <c r="A13037" t="s">
        <v>4321</v>
      </c>
      <c r="B13037">
        <v>41</v>
      </c>
      <c r="C13037" s="54">
        <v>43313</v>
      </c>
      <c r="D13037" s="3" t="str">
        <f>YEAR(Datos_Consumo[[#This Row],[FECHA]])&amp;"-"&amp;MONTH(Datos_Consumo[[#This Row],[FECHA]])</f>
        <v>2018-8</v>
      </c>
    </row>
    <row r="13038" spans="1:4" x14ac:dyDescent="0.25">
      <c r="A13038" t="s">
        <v>4321</v>
      </c>
      <c r="B13038">
        <v>5</v>
      </c>
      <c r="C13038" s="54">
        <v>43344</v>
      </c>
      <c r="D13038" s="3" t="str">
        <f>YEAR(Datos_Consumo[[#This Row],[FECHA]])&amp;"-"&amp;MONTH(Datos_Consumo[[#This Row],[FECHA]])</f>
        <v>2018-9</v>
      </c>
    </row>
    <row r="13039" spans="1:4" x14ac:dyDescent="0.25">
      <c r="A13039" t="s">
        <v>4322</v>
      </c>
      <c r="B13039">
        <v>105</v>
      </c>
      <c r="C13039" s="54">
        <v>43313</v>
      </c>
      <c r="D13039" s="3" t="str">
        <f>YEAR(Datos_Consumo[[#This Row],[FECHA]])&amp;"-"&amp;MONTH(Datos_Consumo[[#This Row],[FECHA]])</f>
        <v>2018-8</v>
      </c>
    </row>
    <row r="13040" spans="1:4" x14ac:dyDescent="0.25">
      <c r="A13040" t="s">
        <v>4322</v>
      </c>
      <c r="B13040">
        <v>80</v>
      </c>
      <c r="C13040" s="54">
        <v>43344</v>
      </c>
      <c r="D13040" s="3" t="str">
        <f>YEAR(Datos_Consumo[[#This Row],[FECHA]])&amp;"-"&amp;MONTH(Datos_Consumo[[#This Row],[FECHA]])</f>
        <v>2018-9</v>
      </c>
    </row>
    <row r="13041" spans="1:4" x14ac:dyDescent="0.25">
      <c r="A13041" t="s">
        <v>4322</v>
      </c>
      <c r="B13041">
        <v>78</v>
      </c>
      <c r="C13041" s="54">
        <v>43374</v>
      </c>
      <c r="D13041" s="3" t="str">
        <f>YEAR(Datos_Consumo[[#This Row],[FECHA]])&amp;"-"&amp;MONTH(Datos_Consumo[[#This Row],[FECHA]])</f>
        <v>2018-10</v>
      </c>
    </row>
    <row r="13042" spans="1:4" x14ac:dyDescent="0.25">
      <c r="A13042" t="s">
        <v>4322</v>
      </c>
      <c r="B13042">
        <v>131</v>
      </c>
      <c r="C13042" s="54">
        <v>43405</v>
      </c>
      <c r="D13042" s="3" t="str">
        <f>YEAR(Datos_Consumo[[#This Row],[FECHA]])&amp;"-"&amp;MONTH(Datos_Consumo[[#This Row],[FECHA]])</f>
        <v>2018-11</v>
      </c>
    </row>
    <row r="13043" spans="1:4" x14ac:dyDescent="0.25">
      <c r="A13043" t="s">
        <v>4322</v>
      </c>
      <c r="B13043">
        <v>51</v>
      </c>
      <c r="C13043" s="54">
        <v>43435</v>
      </c>
      <c r="D13043" s="3" t="str">
        <f>YEAR(Datos_Consumo[[#This Row],[FECHA]])&amp;"-"&amp;MONTH(Datos_Consumo[[#This Row],[FECHA]])</f>
        <v>2018-12</v>
      </c>
    </row>
    <row r="13044" spans="1:4" x14ac:dyDescent="0.25">
      <c r="A13044" t="s">
        <v>4322</v>
      </c>
      <c r="B13044">
        <v>40</v>
      </c>
      <c r="C13044" s="54">
        <v>43466</v>
      </c>
      <c r="D13044" s="3" t="str">
        <f>YEAR(Datos_Consumo[[#This Row],[FECHA]])&amp;"-"&amp;MONTH(Datos_Consumo[[#This Row],[FECHA]])</f>
        <v>2019-1</v>
      </c>
    </row>
    <row r="13045" spans="1:4" x14ac:dyDescent="0.25">
      <c r="A13045" t="s">
        <v>4323</v>
      </c>
      <c r="B13045">
        <v>1</v>
      </c>
      <c r="C13045" s="54">
        <v>43405</v>
      </c>
      <c r="D13045" s="3" t="str">
        <f>YEAR(Datos_Consumo[[#This Row],[FECHA]])&amp;"-"&amp;MONTH(Datos_Consumo[[#This Row],[FECHA]])</f>
        <v>2018-11</v>
      </c>
    </row>
    <row r="13046" spans="1:4" x14ac:dyDescent="0.25">
      <c r="A13046" t="s">
        <v>4324</v>
      </c>
      <c r="B13046">
        <v>36</v>
      </c>
      <c r="C13046" s="54">
        <v>43313</v>
      </c>
      <c r="D13046" s="3" t="str">
        <f>YEAR(Datos_Consumo[[#This Row],[FECHA]])&amp;"-"&amp;MONTH(Datos_Consumo[[#This Row],[FECHA]])</f>
        <v>2018-8</v>
      </c>
    </row>
    <row r="13047" spans="1:4" x14ac:dyDescent="0.25">
      <c r="A13047" t="s">
        <v>4324</v>
      </c>
      <c r="B13047">
        <v>20</v>
      </c>
      <c r="C13047" s="54">
        <v>43344</v>
      </c>
      <c r="D13047" s="3" t="str">
        <f>YEAR(Datos_Consumo[[#This Row],[FECHA]])&amp;"-"&amp;MONTH(Datos_Consumo[[#This Row],[FECHA]])</f>
        <v>2018-9</v>
      </c>
    </row>
    <row r="13048" spans="1:4" x14ac:dyDescent="0.25">
      <c r="A13048" t="s">
        <v>4324</v>
      </c>
      <c r="B13048">
        <v>48</v>
      </c>
      <c r="C13048" s="54">
        <v>43374</v>
      </c>
      <c r="D13048" s="3" t="str">
        <f>YEAR(Datos_Consumo[[#This Row],[FECHA]])&amp;"-"&amp;MONTH(Datos_Consumo[[#This Row],[FECHA]])</f>
        <v>2018-10</v>
      </c>
    </row>
    <row r="13049" spans="1:4" x14ac:dyDescent="0.25">
      <c r="A13049" t="s">
        <v>4324</v>
      </c>
      <c r="B13049">
        <v>53</v>
      </c>
      <c r="C13049" s="54">
        <v>43405</v>
      </c>
      <c r="D13049" s="3" t="str">
        <f>YEAR(Datos_Consumo[[#This Row],[FECHA]])&amp;"-"&amp;MONTH(Datos_Consumo[[#This Row],[FECHA]])</f>
        <v>2018-11</v>
      </c>
    </row>
    <row r="13050" spans="1:4" x14ac:dyDescent="0.25">
      <c r="A13050" t="s">
        <v>4324</v>
      </c>
      <c r="B13050">
        <v>13</v>
      </c>
      <c r="C13050" s="54">
        <v>43435</v>
      </c>
      <c r="D13050" s="3" t="str">
        <f>YEAR(Datos_Consumo[[#This Row],[FECHA]])&amp;"-"&amp;MONTH(Datos_Consumo[[#This Row],[FECHA]])</f>
        <v>2018-12</v>
      </c>
    </row>
    <row r="13051" spans="1:4" x14ac:dyDescent="0.25">
      <c r="A13051" t="s">
        <v>4324</v>
      </c>
      <c r="B13051">
        <v>30</v>
      </c>
      <c r="C13051" s="54">
        <v>43466</v>
      </c>
      <c r="D13051" s="3" t="str">
        <f>YEAR(Datos_Consumo[[#This Row],[FECHA]])&amp;"-"&amp;MONTH(Datos_Consumo[[#This Row],[FECHA]])</f>
        <v>2019-1</v>
      </c>
    </row>
    <row r="13052" spans="1:4" x14ac:dyDescent="0.25">
      <c r="A13052" t="s">
        <v>4325</v>
      </c>
      <c r="B13052">
        <v>32</v>
      </c>
      <c r="C13052" s="54">
        <v>43313</v>
      </c>
      <c r="D13052" s="3" t="str">
        <f>YEAR(Datos_Consumo[[#This Row],[FECHA]])&amp;"-"&amp;MONTH(Datos_Consumo[[#This Row],[FECHA]])</f>
        <v>2018-8</v>
      </c>
    </row>
    <row r="13053" spans="1:4" x14ac:dyDescent="0.25">
      <c r="A13053" t="s">
        <v>4325</v>
      </c>
      <c r="B13053">
        <v>23</v>
      </c>
      <c r="C13053" s="54">
        <v>43344</v>
      </c>
      <c r="D13053" s="3" t="str">
        <f>YEAR(Datos_Consumo[[#This Row],[FECHA]])&amp;"-"&amp;MONTH(Datos_Consumo[[#This Row],[FECHA]])</f>
        <v>2018-9</v>
      </c>
    </row>
    <row r="13054" spans="1:4" x14ac:dyDescent="0.25">
      <c r="A13054" t="s">
        <v>4325</v>
      </c>
      <c r="B13054">
        <v>30</v>
      </c>
      <c r="C13054" s="54">
        <v>43374</v>
      </c>
      <c r="D13054" s="3" t="str">
        <f>YEAR(Datos_Consumo[[#This Row],[FECHA]])&amp;"-"&amp;MONTH(Datos_Consumo[[#This Row],[FECHA]])</f>
        <v>2018-10</v>
      </c>
    </row>
    <row r="13055" spans="1:4" x14ac:dyDescent="0.25">
      <c r="A13055" t="s">
        <v>4325</v>
      </c>
      <c r="B13055">
        <v>33</v>
      </c>
      <c r="C13055" s="54">
        <v>43405</v>
      </c>
      <c r="D13055" s="3" t="str">
        <f>YEAR(Datos_Consumo[[#This Row],[FECHA]])&amp;"-"&amp;MONTH(Datos_Consumo[[#This Row],[FECHA]])</f>
        <v>2018-11</v>
      </c>
    </row>
    <row r="13056" spans="1:4" x14ac:dyDescent="0.25">
      <c r="A13056" t="s">
        <v>4325</v>
      </c>
      <c r="B13056">
        <v>17</v>
      </c>
      <c r="C13056" s="54">
        <v>43435</v>
      </c>
      <c r="D13056" s="3" t="str">
        <f>YEAR(Datos_Consumo[[#This Row],[FECHA]])&amp;"-"&amp;MONTH(Datos_Consumo[[#This Row],[FECHA]])</f>
        <v>2018-12</v>
      </c>
    </row>
    <row r="13057" spans="1:4" x14ac:dyDescent="0.25">
      <c r="A13057" t="s">
        <v>4325</v>
      </c>
      <c r="B13057">
        <v>15</v>
      </c>
      <c r="C13057" s="54">
        <v>43466</v>
      </c>
      <c r="D13057" s="3" t="str">
        <f>YEAR(Datos_Consumo[[#This Row],[FECHA]])&amp;"-"&amp;MONTH(Datos_Consumo[[#This Row],[FECHA]])</f>
        <v>2019-1</v>
      </c>
    </row>
    <row r="13058" spans="1:4" x14ac:dyDescent="0.25">
      <c r="A13058" t="s">
        <v>4326</v>
      </c>
      <c r="B13058">
        <v>5</v>
      </c>
      <c r="C13058" s="54">
        <v>43374</v>
      </c>
      <c r="D13058" s="3" t="str">
        <f>YEAR(Datos_Consumo[[#This Row],[FECHA]])&amp;"-"&amp;MONTH(Datos_Consumo[[#This Row],[FECHA]])</f>
        <v>2018-10</v>
      </c>
    </row>
    <row r="13059" spans="1:4" x14ac:dyDescent="0.25">
      <c r="A13059" t="s">
        <v>4326</v>
      </c>
      <c r="B13059">
        <v>48</v>
      </c>
      <c r="C13059" s="54">
        <v>43405</v>
      </c>
      <c r="D13059" s="3" t="str">
        <f>YEAR(Datos_Consumo[[#This Row],[FECHA]])&amp;"-"&amp;MONTH(Datos_Consumo[[#This Row],[FECHA]])</f>
        <v>2018-11</v>
      </c>
    </row>
    <row r="13060" spans="1:4" x14ac:dyDescent="0.25">
      <c r="A13060" t="s">
        <v>4326</v>
      </c>
      <c r="B13060">
        <v>19</v>
      </c>
      <c r="C13060" s="54">
        <v>43435</v>
      </c>
      <c r="D13060" s="3" t="str">
        <f>YEAR(Datos_Consumo[[#This Row],[FECHA]])&amp;"-"&amp;MONTH(Datos_Consumo[[#This Row],[FECHA]])</f>
        <v>2018-12</v>
      </c>
    </row>
    <row r="13061" spans="1:4" x14ac:dyDescent="0.25">
      <c r="A13061" t="s">
        <v>4326</v>
      </c>
      <c r="B13061">
        <v>21</v>
      </c>
      <c r="C13061" s="54">
        <v>43466</v>
      </c>
      <c r="D13061" s="3" t="str">
        <f>YEAR(Datos_Consumo[[#This Row],[FECHA]])&amp;"-"&amp;MONTH(Datos_Consumo[[#This Row],[FECHA]])</f>
        <v>2019-1</v>
      </c>
    </row>
    <row r="13062" spans="1:4" x14ac:dyDescent="0.25">
      <c r="A13062" t="s">
        <v>4327</v>
      </c>
      <c r="B13062">
        <v>16</v>
      </c>
      <c r="C13062" s="54">
        <v>43344</v>
      </c>
      <c r="D13062" s="3" t="str">
        <f>YEAR(Datos_Consumo[[#This Row],[FECHA]])&amp;"-"&amp;MONTH(Datos_Consumo[[#This Row],[FECHA]])</f>
        <v>2018-9</v>
      </c>
    </row>
    <row r="13063" spans="1:4" x14ac:dyDescent="0.25">
      <c r="A13063" t="s">
        <v>4327</v>
      </c>
      <c r="B13063">
        <v>8</v>
      </c>
      <c r="C13063" s="54">
        <v>43374</v>
      </c>
      <c r="D13063" s="3" t="str">
        <f>YEAR(Datos_Consumo[[#This Row],[FECHA]])&amp;"-"&amp;MONTH(Datos_Consumo[[#This Row],[FECHA]])</f>
        <v>2018-10</v>
      </c>
    </row>
    <row r="13064" spans="1:4" x14ac:dyDescent="0.25">
      <c r="A13064" t="s">
        <v>4327</v>
      </c>
      <c r="B13064">
        <v>14</v>
      </c>
      <c r="C13064" s="54">
        <v>43405</v>
      </c>
      <c r="D13064" s="3" t="str">
        <f>YEAR(Datos_Consumo[[#This Row],[FECHA]])&amp;"-"&amp;MONTH(Datos_Consumo[[#This Row],[FECHA]])</f>
        <v>2018-11</v>
      </c>
    </row>
    <row r="13065" spans="1:4" x14ac:dyDescent="0.25">
      <c r="A13065" t="s">
        <v>4327</v>
      </c>
      <c r="B13065">
        <v>3</v>
      </c>
      <c r="C13065" s="54">
        <v>43435</v>
      </c>
      <c r="D13065" s="3" t="str">
        <f>YEAR(Datos_Consumo[[#This Row],[FECHA]])&amp;"-"&amp;MONTH(Datos_Consumo[[#This Row],[FECHA]])</f>
        <v>2018-12</v>
      </c>
    </row>
    <row r="13066" spans="1:4" x14ac:dyDescent="0.25">
      <c r="A13066" t="s">
        <v>4327</v>
      </c>
      <c r="B13066">
        <v>5</v>
      </c>
      <c r="C13066" s="54">
        <v>43466</v>
      </c>
      <c r="D13066" s="3" t="str">
        <f>YEAR(Datos_Consumo[[#This Row],[FECHA]])&amp;"-"&amp;MONTH(Datos_Consumo[[#This Row],[FECHA]])</f>
        <v>2019-1</v>
      </c>
    </row>
    <row r="13067" spans="1:4" x14ac:dyDescent="0.25">
      <c r="A13067" t="s">
        <v>4328</v>
      </c>
      <c r="B13067">
        <v>40</v>
      </c>
      <c r="C13067" s="54">
        <v>43313</v>
      </c>
      <c r="D13067" s="3" t="str">
        <f>YEAR(Datos_Consumo[[#This Row],[FECHA]])&amp;"-"&amp;MONTH(Datos_Consumo[[#This Row],[FECHA]])</f>
        <v>2018-8</v>
      </c>
    </row>
    <row r="13068" spans="1:4" x14ac:dyDescent="0.25">
      <c r="A13068" t="s">
        <v>4328</v>
      </c>
      <c r="B13068">
        <v>40</v>
      </c>
      <c r="C13068" s="54">
        <v>43344</v>
      </c>
      <c r="D13068" s="3" t="str">
        <f>YEAR(Datos_Consumo[[#This Row],[FECHA]])&amp;"-"&amp;MONTH(Datos_Consumo[[#This Row],[FECHA]])</f>
        <v>2018-9</v>
      </c>
    </row>
    <row r="13069" spans="1:4" x14ac:dyDescent="0.25">
      <c r="A13069" t="s">
        <v>4328</v>
      </c>
      <c r="B13069">
        <v>140</v>
      </c>
      <c r="C13069" s="54">
        <v>43374</v>
      </c>
      <c r="D13069" s="3" t="str">
        <f>YEAR(Datos_Consumo[[#This Row],[FECHA]])&amp;"-"&amp;MONTH(Datos_Consumo[[#This Row],[FECHA]])</f>
        <v>2018-10</v>
      </c>
    </row>
    <row r="13070" spans="1:4" x14ac:dyDescent="0.25">
      <c r="A13070" t="s">
        <v>4328</v>
      </c>
      <c r="B13070">
        <v>190</v>
      </c>
      <c r="C13070" s="54">
        <v>43405</v>
      </c>
      <c r="D13070" s="3" t="str">
        <f>YEAR(Datos_Consumo[[#This Row],[FECHA]])&amp;"-"&amp;MONTH(Datos_Consumo[[#This Row],[FECHA]])</f>
        <v>2018-11</v>
      </c>
    </row>
    <row r="13071" spans="1:4" x14ac:dyDescent="0.25">
      <c r="A13071" t="s">
        <v>4329</v>
      </c>
      <c r="B13071">
        <v>21</v>
      </c>
      <c r="C13071" s="54">
        <v>43313</v>
      </c>
      <c r="D13071" s="3" t="str">
        <f>YEAR(Datos_Consumo[[#This Row],[FECHA]])&amp;"-"&amp;MONTH(Datos_Consumo[[#This Row],[FECHA]])</f>
        <v>2018-8</v>
      </c>
    </row>
    <row r="13072" spans="1:4" x14ac:dyDescent="0.25">
      <c r="A13072" t="s">
        <v>4329</v>
      </c>
      <c r="B13072">
        <v>81</v>
      </c>
      <c r="C13072" s="54">
        <v>43344</v>
      </c>
      <c r="D13072" s="3" t="str">
        <f>YEAR(Datos_Consumo[[#This Row],[FECHA]])&amp;"-"&amp;MONTH(Datos_Consumo[[#This Row],[FECHA]])</f>
        <v>2018-9</v>
      </c>
    </row>
    <row r="13073" spans="1:4" x14ac:dyDescent="0.25">
      <c r="A13073" t="s">
        <v>4329</v>
      </c>
      <c r="B13073">
        <v>67</v>
      </c>
      <c r="C13073" s="54">
        <v>43374</v>
      </c>
      <c r="D13073" s="3" t="str">
        <f>YEAR(Datos_Consumo[[#This Row],[FECHA]])&amp;"-"&amp;MONTH(Datos_Consumo[[#This Row],[FECHA]])</f>
        <v>2018-10</v>
      </c>
    </row>
    <row r="13074" spans="1:4" x14ac:dyDescent="0.25">
      <c r="A13074" t="s">
        <v>4329</v>
      </c>
      <c r="B13074">
        <v>113</v>
      </c>
      <c r="C13074" s="54">
        <v>43405</v>
      </c>
      <c r="D13074" s="3" t="str">
        <f>YEAR(Datos_Consumo[[#This Row],[FECHA]])&amp;"-"&amp;MONTH(Datos_Consumo[[#This Row],[FECHA]])</f>
        <v>2018-11</v>
      </c>
    </row>
    <row r="13075" spans="1:4" x14ac:dyDescent="0.25">
      <c r="A13075" t="s">
        <v>4329</v>
      </c>
      <c r="B13075">
        <v>74</v>
      </c>
      <c r="C13075" s="54">
        <v>43435</v>
      </c>
      <c r="D13075" s="3" t="str">
        <f>YEAR(Datos_Consumo[[#This Row],[FECHA]])&amp;"-"&amp;MONTH(Datos_Consumo[[#This Row],[FECHA]])</f>
        <v>2018-12</v>
      </c>
    </row>
    <row r="13076" spans="1:4" x14ac:dyDescent="0.25">
      <c r="A13076" t="s">
        <v>4329</v>
      </c>
      <c r="B13076">
        <v>50</v>
      </c>
      <c r="C13076" s="54">
        <v>43466</v>
      </c>
      <c r="D13076" s="3" t="str">
        <f>YEAR(Datos_Consumo[[#This Row],[FECHA]])&amp;"-"&amp;MONTH(Datos_Consumo[[#This Row],[FECHA]])</f>
        <v>2019-1</v>
      </c>
    </row>
    <row r="13077" spans="1:4" x14ac:dyDescent="0.25">
      <c r="A13077" t="s">
        <v>4330</v>
      </c>
      <c r="B13077">
        <v>10</v>
      </c>
      <c r="C13077" s="54">
        <v>43313</v>
      </c>
      <c r="D13077" s="3" t="str">
        <f>YEAR(Datos_Consumo[[#This Row],[FECHA]])&amp;"-"&amp;MONTH(Datos_Consumo[[#This Row],[FECHA]])</f>
        <v>2018-8</v>
      </c>
    </row>
    <row r="13078" spans="1:4" x14ac:dyDescent="0.25">
      <c r="A13078" t="s">
        <v>4330</v>
      </c>
      <c r="B13078">
        <v>10</v>
      </c>
      <c r="C13078" s="54">
        <v>43344</v>
      </c>
      <c r="D13078" s="3" t="str">
        <f>YEAR(Datos_Consumo[[#This Row],[FECHA]])&amp;"-"&amp;MONTH(Datos_Consumo[[#This Row],[FECHA]])</f>
        <v>2018-9</v>
      </c>
    </row>
    <row r="13079" spans="1:4" x14ac:dyDescent="0.25">
      <c r="A13079" t="s">
        <v>4330</v>
      </c>
      <c r="B13079">
        <v>30</v>
      </c>
      <c r="C13079" s="54">
        <v>43405</v>
      </c>
      <c r="D13079" s="3" t="str">
        <f>YEAR(Datos_Consumo[[#This Row],[FECHA]])&amp;"-"&amp;MONTH(Datos_Consumo[[#This Row],[FECHA]])</f>
        <v>2018-11</v>
      </c>
    </row>
    <row r="13080" spans="1:4" x14ac:dyDescent="0.25">
      <c r="A13080" t="s">
        <v>4330</v>
      </c>
      <c r="B13080">
        <v>50</v>
      </c>
      <c r="C13080" s="54">
        <v>43435</v>
      </c>
      <c r="D13080" s="3" t="str">
        <f>YEAR(Datos_Consumo[[#This Row],[FECHA]])&amp;"-"&amp;MONTH(Datos_Consumo[[#This Row],[FECHA]])</f>
        <v>2018-12</v>
      </c>
    </row>
    <row r="13081" spans="1:4" x14ac:dyDescent="0.25">
      <c r="A13081" t="s">
        <v>4330</v>
      </c>
      <c r="B13081">
        <v>10</v>
      </c>
      <c r="C13081" s="54">
        <v>43466</v>
      </c>
      <c r="D13081" s="3" t="str">
        <f>YEAR(Datos_Consumo[[#This Row],[FECHA]])&amp;"-"&amp;MONTH(Datos_Consumo[[#This Row],[FECHA]])</f>
        <v>2019-1</v>
      </c>
    </row>
    <row r="13082" spans="1:4" x14ac:dyDescent="0.25">
      <c r="A13082" t="s">
        <v>4331</v>
      </c>
      <c r="B13082">
        <v>25</v>
      </c>
      <c r="C13082" s="54">
        <v>43313</v>
      </c>
      <c r="D13082" s="3" t="str">
        <f>YEAR(Datos_Consumo[[#This Row],[FECHA]])&amp;"-"&amp;MONTH(Datos_Consumo[[#This Row],[FECHA]])</f>
        <v>2018-8</v>
      </c>
    </row>
    <row r="13083" spans="1:4" x14ac:dyDescent="0.25">
      <c r="A13083" t="s">
        <v>4331</v>
      </c>
      <c r="B13083">
        <v>22</v>
      </c>
      <c r="C13083" s="54">
        <v>43344</v>
      </c>
      <c r="D13083" s="3" t="str">
        <f>YEAR(Datos_Consumo[[#This Row],[FECHA]])&amp;"-"&amp;MONTH(Datos_Consumo[[#This Row],[FECHA]])</f>
        <v>2018-9</v>
      </c>
    </row>
    <row r="13084" spans="1:4" x14ac:dyDescent="0.25">
      <c r="A13084" t="s">
        <v>4331</v>
      </c>
      <c r="B13084">
        <v>15</v>
      </c>
      <c r="C13084" s="54">
        <v>43435</v>
      </c>
      <c r="D13084" s="3" t="str">
        <f>YEAR(Datos_Consumo[[#This Row],[FECHA]])&amp;"-"&amp;MONTH(Datos_Consumo[[#This Row],[FECHA]])</f>
        <v>2018-12</v>
      </c>
    </row>
    <row r="13085" spans="1:4" x14ac:dyDescent="0.25">
      <c r="A13085" t="s">
        <v>4331</v>
      </c>
      <c r="B13085">
        <v>15</v>
      </c>
      <c r="C13085" s="54">
        <v>43466</v>
      </c>
      <c r="D13085" s="3" t="str">
        <f>YEAR(Datos_Consumo[[#This Row],[FECHA]])&amp;"-"&amp;MONTH(Datos_Consumo[[#This Row],[FECHA]])</f>
        <v>2019-1</v>
      </c>
    </row>
    <row r="13086" spans="1:4" x14ac:dyDescent="0.25">
      <c r="A13086" t="s">
        <v>4332</v>
      </c>
      <c r="B13086">
        <v>82</v>
      </c>
      <c r="C13086" s="54">
        <v>43435</v>
      </c>
      <c r="D13086" s="3" t="str">
        <f>YEAR(Datos_Consumo[[#This Row],[FECHA]])&amp;"-"&amp;MONTH(Datos_Consumo[[#This Row],[FECHA]])</f>
        <v>2018-12</v>
      </c>
    </row>
    <row r="13087" spans="1:4" x14ac:dyDescent="0.25">
      <c r="A13087" t="s">
        <v>4332</v>
      </c>
      <c r="B13087">
        <v>43</v>
      </c>
      <c r="C13087" s="54">
        <v>43466</v>
      </c>
      <c r="D13087" s="3" t="str">
        <f>YEAR(Datos_Consumo[[#This Row],[FECHA]])&amp;"-"&amp;MONTH(Datos_Consumo[[#This Row],[FECHA]])</f>
        <v>2019-1</v>
      </c>
    </row>
    <row r="13088" spans="1:4" x14ac:dyDescent="0.25">
      <c r="A13088" t="s">
        <v>4333</v>
      </c>
      <c r="B13088">
        <v>53</v>
      </c>
      <c r="C13088" s="54">
        <v>43313</v>
      </c>
      <c r="D13088" s="3" t="str">
        <f>YEAR(Datos_Consumo[[#This Row],[FECHA]])&amp;"-"&amp;MONTH(Datos_Consumo[[#This Row],[FECHA]])</f>
        <v>2018-8</v>
      </c>
    </row>
    <row r="13089" spans="1:4" x14ac:dyDescent="0.25">
      <c r="A13089" t="s">
        <v>4333</v>
      </c>
      <c r="B13089">
        <v>50</v>
      </c>
      <c r="C13089" s="54">
        <v>43344</v>
      </c>
      <c r="D13089" s="3" t="str">
        <f>YEAR(Datos_Consumo[[#This Row],[FECHA]])&amp;"-"&amp;MONTH(Datos_Consumo[[#This Row],[FECHA]])</f>
        <v>2018-9</v>
      </c>
    </row>
    <row r="13090" spans="1:4" x14ac:dyDescent="0.25">
      <c r="A13090" t="s">
        <v>4333</v>
      </c>
      <c r="B13090">
        <v>57</v>
      </c>
      <c r="C13090" s="54">
        <v>43435</v>
      </c>
      <c r="D13090" s="3" t="str">
        <f>YEAR(Datos_Consumo[[#This Row],[FECHA]])&amp;"-"&amp;MONTH(Datos_Consumo[[#This Row],[FECHA]])</f>
        <v>2018-12</v>
      </c>
    </row>
    <row r="13091" spans="1:4" x14ac:dyDescent="0.25">
      <c r="A13091" t="s">
        <v>4333</v>
      </c>
      <c r="B13091">
        <v>23</v>
      </c>
      <c r="C13091" s="54">
        <v>43466</v>
      </c>
      <c r="D13091" s="3" t="str">
        <f>YEAR(Datos_Consumo[[#This Row],[FECHA]])&amp;"-"&amp;MONTH(Datos_Consumo[[#This Row],[FECHA]])</f>
        <v>2019-1</v>
      </c>
    </row>
    <row r="13092" spans="1:4" x14ac:dyDescent="0.25">
      <c r="A13092" t="s">
        <v>4334</v>
      </c>
      <c r="B13092">
        <v>15</v>
      </c>
      <c r="C13092" s="54">
        <v>43313</v>
      </c>
      <c r="D13092" s="3" t="str">
        <f>YEAR(Datos_Consumo[[#This Row],[FECHA]])&amp;"-"&amp;MONTH(Datos_Consumo[[#This Row],[FECHA]])</f>
        <v>2018-8</v>
      </c>
    </row>
    <row r="13093" spans="1:4" x14ac:dyDescent="0.25">
      <c r="A13093" t="s">
        <v>4334</v>
      </c>
      <c r="B13093">
        <v>2</v>
      </c>
      <c r="C13093" s="54">
        <v>43344</v>
      </c>
      <c r="D13093" s="3" t="str">
        <f>YEAR(Datos_Consumo[[#This Row],[FECHA]])&amp;"-"&amp;MONTH(Datos_Consumo[[#This Row],[FECHA]])</f>
        <v>2018-9</v>
      </c>
    </row>
    <row r="13094" spans="1:4" x14ac:dyDescent="0.25">
      <c r="A13094" t="s">
        <v>4334</v>
      </c>
      <c r="B13094">
        <v>6</v>
      </c>
      <c r="C13094" s="54">
        <v>43374</v>
      </c>
      <c r="D13094" s="3" t="str">
        <f>YEAR(Datos_Consumo[[#This Row],[FECHA]])&amp;"-"&amp;MONTH(Datos_Consumo[[#This Row],[FECHA]])</f>
        <v>2018-10</v>
      </c>
    </row>
    <row r="13095" spans="1:4" x14ac:dyDescent="0.25">
      <c r="A13095" t="s">
        <v>4334</v>
      </c>
      <c r="B13095">
        <v>6</v>
      </c>
      <c r="C13095" s="54">
        <v>43405</v>
      </c>
      <c r="D13095" s="3" t="str">
        <f>YEAR(Datos_Consumo[[#This Row],[FECHA]])&amp;"-"&amp;MONTH(Datos_Consumo[[#This Row],[FECHA]])</f>
        <v>2018-11</v>
      </c>
    </row>
    <row r="13096" spans="1:4" x14ac:dyDescent="0.25">
      <c r="A13096" t="s">
        <v>4334</v>
      </c>
      <c r="B13096">
        <v>5</v>
      </c>
      <c r="C13096" s="54">
        <v>43435</v>
      </c>
      <c r="D13096" s="3" t="str">
        <f>YEAR(Datos_Consumo[[#This Row],[FECHA]])&amp;"-"&amp;MONTH(Datos_Consumo[[#This Row],[FECHA]])</f>
        <v>2018-12</v>
      </c>
    </row>
    <row r="13097" spans="1:4" x14ac:dyDescent="0.25">
      <c r="A13097" t="s">
        <v>4334</v>
      </c>
      <c r="B13097">
        <v>1</v>
      </c>
      <c r="C13097" s="54">
        <v>43466</v>
      </c>
      <c r="D13097" s="3" t="str">
        <f>YEAR(Datos_Consumo[[#This Row],[FECHA]])&amp;"-"&amp;MONTH(Datos_Consumo[[#This Row],[FECHA]])</f>
        <v>2019-1</v>
      </c>
    </row>
    <row r="13098" spans="1:4" x14ac:dyDescent="0.25">
      <c r="A13098" t="s">
        <v>1529</v>
      </c>
      <c r="B13098">
        <v>820</v>
      </c>
      <c r="C13098" s="54">
        <v>43313</v>
      </c>
      <c r="D13098" s="3" t="str">
        <f>YEAR(Datos_Consumo[[#This Row],[FECHA]])&amp;"-"&amp;MONTH(Datos_Consumo[[#This Row],[FECHA]])</f>
        <v>2018-8</v>
      </c>
    </row>
    <row r="13099" spans="1:4" x14ac:dyDescent="0.25">
      <c r="A13099" t="s">
        <v>1529</v>
      </c>
      <c r="B13099">
        <v>330</v>
      </c>
      <c r="C13099" s="54">
        <v>43344</v>
      </c>
      <c r="D13099" s="3" t="str">
        <f>YEAR(Datos_Consumo[[#This Row],[FECHA]])&amp;"-"&amp;MONTH(Datos_Consumo[[#This Row],[FECHA]])</f>
        <v>2018-9</v>
      </c>
    </row>
    <row r="13100" spans="1:4" x14ac:dyDescent="0.25">
      <c r="A13100" t="s">
        <v>1529</v>
      </c>
      <c r="B13100">
        <v>610</v>
      </c>
      <c r="C13100" s="54">
        <v>43374</v>
      </c>
      <c r="D13100" s="3" t="str">
        <f>YEAR(Datos_Consumo[[#This Row],[FECHA]])&amp;"-"&amp;MONTH(Datos_Consumo[[#This Row],[FECHA]])</f>
        <v>2018-10</v>
      </c>
    </row>
    <row r="13101" spans="1:4" x14ac:dyDescent="0.25">
      <c r="A13101" t="s">
        <v>1529</v>
      </c>
      <c r="B13101">
        <v>675</v>
      </c>
      <c r="C13101" s="54">
        <v>43405</v>
      </c>
      <c r="D13101" s="3" t="str">
        <f>YEAR(Datos_Consumo[[#This Row],[FECHA]])&amp;"-"&amp;MONTH(Datos_Consumo[[#This Row],[FECHA]])</f>
        <v>2018-11</v>
      </c>
    </row>
    <row r="13102" spans="1:4" x14ac:dyDescent="0.25">
      <c r="A13102" t="s">
        <v>1529</v>
      </c>
      <c r="B13102">
        <v>350</v>
      </c>
      <c r="C13102" s="54">
        <v>43435</v>
      </c>
      <c r="D13102" s="3" t="str">
        <f>YEAR(Datos_Consumo[[#This Row],[FECHA]])&amp;"-"&amp;MONTH(Datos_Consumo[[#This Row],[FECHA]])</f>
        <v>2018-12</v>
      </c>
    </row>
    <row r="13103" spans="1:4" x14ac:dyDescent="0.25">
      <c r="A13103" t="s">
        <v>1529</v>
      </c>
      <c r="B13103">
        <v>80</v>
      </c>
      <c r="C13103" s="54">
        <v>43466</v>
      </c>
      <c r="D13103" s="3" t="str">
        <f>YEAR(Datos_Consumo[[#This Row],[FECHA]])&amp;"-"&amp;MONTH(Datos_Consumo[[#This Row],[FECHA]])</f>
        <v>2019-1</v>
      </c>
    </row>
    <row r="13104" spans="1:4" x14ac:dyDescent="0.25">
      <c r="A13104" t="s">
        <v>4335</v>
      </c>
      <c r="B13104">
        <v>100</v>
      </c>
      <c r="C13104" s="54">
        <v>43313</v>
      </c>
      <c r="D13104" s="3" t="str">
        <f>YEAR(Datos_Consumo[[#This Row],[FECHA]])&amp;"-"&amp;MONTH(Datos_Consumo[[#This Row],[FECHA]])</f>
        <v>2018-8</v>
      </c>
    </row>
    <row r="13105" spans="1:4" x14ac:dyDescent="0.25">
      <c r="A13105" t="s">
        <v>4335</v>
      </c>
      <c r="B13105">
        <v>160</v>
      </c>
      <c r="C13105" s="54">
        <v>43344</v>
      </c>
      <c r="D13105" s="3" t="str">
        <f>YEAR(Datos_Consumo[[#This Row],[FECHA]])&amp;"-"&amp;MONTH(Datos_Consumo[[#This Row],[FECHA]])</f>
        <v>2018-9</v>
      </c>
    </row>
    <row r="13106" spans="1:4" x14ac:dyDescent="0.25">
      <c r="A13106" t="s">
        <v>4335</v>
      </c>
      <c r="B13106">
        <v>10</v>
      </c>
      <c r="C13106" s="54">
        <v>43374</v>
      </c>
      <c r="D13106" s="3" t="str">
        <f>YEAR(Datos_Consumo[[#This Row],[FECHA]])&amp;"-"&amp;MONTH(Datos_Consumo[[#This Row],[FECHA]])</f>
        <v>2018-10</v>
      </c>
    </row>
    <row r="13107" spans="1:4" x14ac:dyDescent="0.25">
      <c r="A13107" t="s">
        <v>4335</v>
      </c>
      <c r="B13107">
        <v>30</v>
      </c>
      <c r="C13107" s="54">
        <v>43405</v>
      </c>
      <c r="D13107" s="3" t="str">
        <f>YEAR(Datos_Consumo[[#This Row],[FECHA]])&amp;"-"&amp;MONTH(Datos_Consumo[[#This Row],[FECHA]])</f>
        <v>2018-11</v>
      </c>
    </row>
    <row r="13108" spans="1:4" x14ac:dyDescent="0.25">
      <c r="A13108" t="s">
        <v>4335</v>
      </c>
      <c r="B13108">
        <v>20</v>
      </c>
      <c r="C13108" s="54">
        <v>43435</v>
      </c>
      <c r="D13108" s="3" t="str">
        <f>YEAR(Datos_Consumo[[#This Row],[FECHA]])&amp;"-"&amp;MONTH(Datos_Consumo[[#This Row],[FECHA]])</f>
        <v>2018-12</v>
      </c>
    </row>
    <row r="13109" spans="1:4" x14ac:dyDescent="0.25">
      <c r="A13109" t="s">
        <v>4335</v>
      </c>
      <c r="B13109">
        <v>40</v>
      </c>
      <c r="C13109" s="54">
        <v>43466</v>
      </c>
      <c r="D13109" s="3" t="str">
        <f>YEAR(Datos_Consumo[[#This Row],[FECHA]])&amp;"-"&amp;MONTH(Datos_Consumo[[#This Row],[FECHA]])</f>
        <v>2019-1</v>
      </c>
    </row>
    <row r="13110" spans="1:4" x14ac:dyDescent="0.25">
      <c r="A13110" t="s">
        <v>4336</v>
      </c>
      <c r="B13110">
        <v>186</v>
      </c>
      <c r="C13110" s="54">
        <v>43405</v>
      </c>
      <c r="D13110" s="3" t="str">
        <f>YEAR(Datos_Consumo[[#This Row],[FECHA]])&amp;"-"&amp;MONTH(Datos_Consumo[[#This Row],[FECHA]])</f>
        <v>2018-11</v>
      </c>
    </row>
    <row r="13111" spans="1:4" x14ac:dyDescent="0.25">
      <c r="A13111" t="s">
        <v>4336</v>
      </c>
      <c r="B13111">
        <v>653</v>
      </c>
      <c r="C13111" s="54">
        <v>43435</v>
      </c>
      <c r="D13111" s="3" t="str">
        <f>YEAR(Datos_Consumo[[#This Row],[FECHA]])&amp;"-"&amp;MONTH(Datos_Consumo[[#This Row],[FECHA]])</f>
        <v>2018-12</v>
      </c>
    </row>
    <row r="13112" spans="1:4" x14ac:dyDescent="0.25">
      <c r="A13112" t="s">
        <v>4337</v>
      </c>
      <c r="B13112">
        <v>230</v>
      </c>
      <c r="C13112" s="54">
        <v>43313</v>
      </c>
      <c r="D13112" s="3" t="str">
        <f>YEAR(Datos_Consumo[[#This Row],[FECHA]])&amp;"-"&amp;MONTH(Datos_Consumo[[#This Row],[FECHA]])</f>
        <v>2018-8</v>
      </c>
    </row>
    <row r="13113" spans="1:4" x14ac:dyDescent="0.25">
      <c r="A13113" t="s">
        <v>4337</v>
      </c>
      <c r="B13113">
        <v>160</v>
      </c>
      <c r="C13113" s="54">
        <v>43374</v>
      </c>
      <c r="D13113" s="3" t="str">
        <f>YEAR(Datos_Consumo[[#This Row],[FECHA]])&amp;"-"&amp;MONTH(Datos_Consumo[[#This Row],[FECHA]])</f>
        <v>2018-10</v>
      </c>
    </row>
    <row r="13114" spans="1:4" x14ac:dyDescent="0.25">
      <c r="A13114" t="s">
        <v>4337</v>
      </c>
      <c r="B13114">
        <v>370</v>
      </c>
      <c r="C13114" s="54">
        <v>43405</v>
      </c>
      <c r="D13114" s="3" t="str">
        <f>YEAR(Datos_Consumo[[#This Row],[FECHA]])&amp;"-"&amp;MONTH(Datos_Consumo[[#This Row],[FECHA]])</f>
        <v>2018-11</v>
      </c>
    </row>
    <row r="13115" spans="1:4" x14ac:dyDescent="0.25">
      <c r="A13115" t="s">
        <v>4337</v>
      </c>
      <c r="B13115">
        <v>100</v>
      </c>
      <c r="C13115" s="54">
        <v>43435</v>
      </c>
      <c r="D13115" s="3" t="str">
        <f>YEAR(Datos_Consumo[[#This Row],[FECHA]])&amp;"-"&amp;MONTH(Datos_Consumo[[#This Row],[FECHA]])</f>
        <v>2018-12</v>
      </c>
    </row>
    <row r="13116" spans="1:4" x14ac:dyDescent="0.25">
      <c r="A13116" t="s">
        <v>4337</v>
      </c>
      <c r="B13116">
        <v>70</v>
      </c>
      <c r="C13116" s="54">
        <v>43466</v>
      </c>
      <c r="D13116" s="3" t="str">
        <f>YEAR(Datos_Consumo[[#This Row],[FECHA]])&amp;"-"&amp;MONTH(Datos_Consumo[[#This Row],[FECHA]])</f>
        <v>2019-1</v>
      </c>
    </row>
    <row r="13117" spans="1:4" x14ac:dyDescent="0.25">
      <c r="A13117" t="s">
        <v>4338</v>
      </c>
      <c r="B13117">
        <v>22</v>
      </c>
      <c r="C13117" s="54">
        <v>43344</v>
      </c>
      <c r="D13117" s="3" t="str">
        <f>YEAR(Datos_Consumo[[#This Row],[FECHA]])&amp;"-"&amp;MONTH(Datos_Consumo[[#This Row],[FECHA]])</f>
        <v>2018-9</v>
      </c>
    </row>
    <row r="13118" spans="1:4" x14ac:dyDescent="0.25">
      <c r="A13118" t="s">
        <v>4338</v>
      </c>
      <c r="B13118">
        <v>24</v>
      </c>
      <c r="C13118" s="54">
        <v>43374</v>
      </c>
      <c r="D13118" s="3" t="str">
        <f>YEAR(Datos_Consumo[[#This Row],[FECHA]])&amp;"-"&amp;MONTH(Datos_Consumo[[#This Row],[FECHA]])</f>
        <v>2018-10</v>
      </c>
    </row>
    <row r="13119" spans="1:4" x14ac:dyDescent="0.25">
      <c r="A13119" t="s">
        <v>4338</v>
      </c>
      <c r="B13119">
        <v>15</v>
      </c>
      <c r="C13119" s="54">
        <v>43405</v>
      </c>
      <c r="D13119" s="3" t="str">
        <f>YEAR(Datos_Consumo[[#This Row],[FECHA]])&amp;"-"&amp;MONTH(Datos_Consumo[[#This Row],[FECHA]])</f>
        <v>2018-11</v>
      </c>
    </row>
    <row r="13120" spans="1:4" x14ac:dyDescent="0.25">
      <c r="A13120" t="s">
        <v>4338</v>
      </c>
      <c r="B13120">
        <v>15</v>
      </c>
      <c r="C13120" s="54">
        <v>43435</v>
      </c>
      <c r="D13120" s="3" t="str">
        <f>YEAR(Datos_Consumo[[#This Row],[FECHA]])&amp;"-"&amp;MONTH(Datos_Consumo[[#This Row],[FECHA]])</f>
        <v>2018-12</v>
      </c>
    </row>
    <row r="13121" spans="1:4" x14ac:dyDescent="0.25">
      <c r="A13121" t="s">
        <v>4338</v>
      </c>
      <c r="B13121">
        <v>2</v>
      </c>
      <c r="C13121" s="54">
        <v>43466</v>
      </c>
      <c r="D13121" s="3" t="str">
        <f>YEAR(Datos_Consumo[[#This Row],[FECHA]])&amp;"-"&amp;MONTH(Datos_Consumo[[#This Row],[FECHA]])</f>
        <v>2019-1</v>
      </c>
    </row>
    <row r="13122" spans="1:4" x14ac:dyDescent="0.25">
      <c r="A13122" t="s">
        <v>4339</v>
      </c>
      <c r="B13122">
        <v>30</v>
      </c>
      <c r="C13122" s="54">
        <v>43344</v>
      </c>
      <c r="D13122" s="3" t="str">
        <f>YEAR(Datos_Consumo[[#This Row],[FECHA]])&amp;"-"&amp;MONTH(Datos_Consumo[[#This Row],[FECHA]])</f>
        <v>2018-9</v>
      </c>
    </row>
    <row r="13123" spans="1:4" x14ac:dyDescent="0.25">
      <c r="A13123" t="s">
        <v>4339</v>
      </c>
      <c r="B13123">
        <v>20</v>
      </c>
      <c r="C13123" s="54">
        <v>43374</v>
      </c>
      <c r="D13123" s="3" t="str">
        <f>YEAR(Datos_Consumo[[#This Row],[FECHA]])&amp;"-"&amp;MONTH(Datos_Consumo[[#This Row],[FECHA]])</f>
        <v>2018-10</v>
      </c>
    </row>
    <row r="13124" spans="1:4" x14ac:dyDescent="0.25">
      <c r="A13124" t="s">
        <v>4339</v>
      </c>
      <c r="B13124">
        <v>30</v>
      </c>
      <c r="C13124" s="54">
        <v>43405</v>
      </c>
      <c r="D13124" s="3" t="str">
        <f>YEAR(Datos_Consumo[[#This Row],[FECHA]])&amp;"-"&amp;MONTH(Datos_Consumo[[#This Row],[FECHA]])</f>
        <v>2018-11</v>
      </c>
    </row>
    <row r="13125" spans="1:4" x14ac:dyDescent="0.25">
      <c r="A13125" t="s">
        <v>4339</v>
      </c>
      <c r="B13125">
        <v>10</v>
      </c>
      <c r="C13125" s="54">
        <v>43435</v>
      </c>
      <c r="D13125" s="3" t="str">
        <f>YEAR(Datos_Consumo[[#This Row],[FECHA]])&amp;"-"&amp;MONTH(Datos_Consumo[[#This Row],[FECHA]])</f>
        <v>2018-12</v>
      </c>
    </row>
    <row r="13126" spans="1:4" x14ac:dyDescent="0.25">
      <c r="A13126" t="s">
        <v>4339</v>
      </c>
      <c r="B13126">
        <v>10</v>
      </c>
      <c r="C13126" s="54">
        <v>43466</v>
      </c>
      <c r="D13126" s="3" t="str">
        <f>YEAR(Datos_Consumo[[#This Row],[FECHA]])&amp;"-"&amp;MONTH(Datos_Consumo[[#This Row],[FECHA]])</f>
        <v>2019-1</v>
      </c>
    </row>
    <row r="13127" spans="1:4" x14ac:dyDescent="0.25">
      <c r="A13127" t="s">
        <v>4340</v>
      </c>
      <c r="B13127">
        <v>51</v>
      </c>
      <c r="C13127" s="54">
        <v>43313</v>
      </c>
      <c r="D13127" s="3" t="str">
        <f>YEAR(Datos_Consumo[[#This Row],[FECHA]])&amp;"-"&amp;MONTH(Datos_Consumo[[#This Row],[FECHA]])</f>
        <v>2018-8</v>
      </c>
    </row>
    <row r="13128" spans="1:4" x14ac:dyDescent="0.25">
      <c r="A13128" t="s">
        <v>4340</v>
      </c>
      <c r="B13128">
        <v>23</v>
      </c>
      <c r="C13128" s="54">
        <v>43344</v>
      </c>
      <c r="D13128" s="3" t="str">
        <f>YEAR(Datos_Consumo[[#This Row],[FECHA]])&amp;"-"&amp;MONTH(Datos_Consumo[[#This Row],[FECHA]])</f>
        <v>2018-9</v>
      </c>
    </row>
    <row r="13129" spans="1:4" x14ac:dyDescent="0.25">
      <c r="A13129" t="s">
        <v>4340</v>
      </c>
      <c r="B13129">
        <v>35</v>
      </c>
      <c r="C13129" s="54">
        <v>43374</v>
      </c>
      <c r="D13129" s="3" t="str">
        <f>YEAR(Datos_Consumo[[#This Row],[FECHA]])&amp;"-"&amp;MONTH(Datos_Consumo[[#This Row],[FECHA]])</f>
        <v>2018-10</v>
      </c>
    </row>
    <row r="13130" spans="1:4" x14ac:dyDescent="0.25">
      <c r="A13130" t="s">
        <v>4340</v>
      </c>
      <c r="B13130">
        <v>11</v>
      </c>
      <c r="C13130" s="54">
        <v>43405</v>
      </c>
      <c r="D13130" s="3" t="str">
        <f>YEAR(Datos_Consumo[[#This Row],[FECHA]])&amp;"-"&amp;MONTH(Datos_Consumo[[#This Row],[FECHA]])</f>
        <v>2018-11</v>
      </c>
    </row>
    <row r="13131" spans="1:4" x14ac:dyDescent="0.25">
      <c r="A13131" t="s">
        <v>4340</v>
      </c>
      <c r="B13131">
        <v>32</v>
      </c>
      <c r="C13131" s="54">
        <v>43435</v>
      </c>
      <c r="D13131" s="3" t="str">
        <f>YEAR(Datos_Consumo[[#This Row],[FECHA]])&amp;"-"&amp;MONTH(Datos_Consumo[[#This Row],[FECHA]])</f>
        <v>2018-12</v>
      </c>
    </row>
    <row r="13132" spans="1:4" x14ac:dyDescent="0.25">
      <c r="A13132" t="s">
        <v>4340</v>
      </c>
      <c r="B13132">
        <v>7</v>
      </c>
      <c r="C13132" s="54">
        <v>43466</v>
      </c>
      <c r="D13132" s="3" t="str">
        <f>YEAR(Datos_Consumo[[#This Row],[FECHA]])&amp;"-"&amp;MONTH(Datos_Consumo[[#This Row],[FECHA]])</f>
        <v>2019-1</v>
      </c>
    </row>
    <row r="13133" spans="1:4" x14ac:dyDescent="0.25">
      <c r="A13133" t="s">
        <v>4341</v>
      </c>
      <c r="B13133">
        <v>21</v>
      </c>
      <c r="C13133" s="54">
        <v>43313</v>
      </c>
      <c r="D13133" s="3" t="str">
        <f>YEAR(Datos_Consumo[[#This Row],[FECHA]])&amp;"-"&amp;MONTH(Datos_Consumo[[#This Row],[FECHA]])</f>
        <v>2018-8</v>
      </c>
    </row>
    <row r="13134" spans="1:4" x14ac:dyDescent="0.25">
      <c r="A13134" t="s">
        <v>4341</v>
      </c>
      <c r="B13134">
        <v>10</v>
      </c>
      <c r="C13134" s="54">
        <v>43344</v>
      </c>
      <c r="D13134" s="3" t="str">
        <f>YEAR(Datos_Consumo[[#This Row],[FECHA]])&amp;"-"&amp;MONTH(Datos_Consumo[[#This Row],[FECHA]])</f>
        <v>2018-9</v>
      </c>
    </row>
    <row r="13135" spans="1:4" x14ac:dyDescent="0.25">
      <c r="A13135" t="s">
        <v>4341</v>
      </c>
      <c r="B13135">
        <v>12</v>
      </c>
      <c r="C13135" s="54">
        <v>43374</v>
      </c>
      <c r="D13135" s="3" t="str">
        <f>YEAR(Datos_Consumo[[#This Row],[FECHA]])&amp;"-"&amp;MONTH(Datos_Consumo[[#This Row],[FECHA]])</f>
        <v>2018-10</v>
      </c>
    </row>
    <row r="13136" spans="1:4" x14ac:dyDescent="0.25">
      <c r="A13136" t="s">
        <v>4341</v>
      </c>
      <c r="B13136">
        <v>4</v>
      </c>
      <c r="C13136" s="54">
        <v>43405</v>
      </c>
      <c r="D13136" s="3" t="str">
        <f>YEAR(Datos_Consumo[[#This Row],[FECHA]])&amp;"-"&amp;MONTH(Datos_Consumo[[#This Row],[FECHA]])</f>
        <v>2018-11</v>
      </c>
    </row>
    <row r="13137" spans="1:4" x14ac:dyDescent="0.25">
      <c r="A13137" t="s">
        <v>4341</v>
      </c>
      <c r="B13137">
        <v>13</v>
      </c>
      <c r="C13137" s="54">
        <v>43435</v>
      </c>
      <c r="D13137" s="3" t="str">
        <f>YEAR(Datos_Consumo[[#This Row],[FECHA]])&amp;"-"&amp;MONTH(Datos_Consumo[[#This Row],[FECHA]])</f>
        <v>2018-12</v>
      </c>
    </row>
    <row r="13138" spans="1:4" x14ac:dyDescent="0.25">
      <c r="A13138" t="s">
        <v>4341</v>
      </c>
      <c r="B13138">
        <v>8</v>
      </c>
      <c r="C13138" s="54">
        <v>43466</v>
      </c>
      <c r="D13138" s="3" t="str">
        <f>YEAR(Datos_Consumo[[#This Row],[FECHA]])&amp;"-"&amp;MONTH(Datos_Consumo[[#This Row],[FECHA]])</f>
        <v>2019-1</v>
      </c>
    </row>
    <row r="13139" spans="1:4" x14ac:dyDescent="0.25">
      <c r="A13139" t="s">
        <v>4342</v>
      </c>
      <c r="B13139">
        <v>30</v>
      </c>
      <c r="C13139" s="54">
        <v>43313</v>
      </c>
      <c r="D13139" s="3" t="str">
        <f>YEAR(Datos_Consumo[[#This Row],[FECHA]])&amp;"-"&amp;MONTH(Datos_Consumo[[#This Row],[FECHA]])</f>
        <v>2018-8</v>
      </c>
    </row>
    <row r="13140" spans="1:4" x14ac:dyDescent="0.25">
      <c r="A13140" t="s">
        <v>4342</v>
      </c>
      <c r="B13140">
        <v>18</v>
      </c>
      <c r="C13140" s="54">
        <v>43344</v>
      </c>
      <c r="D13140" s="3" t="str">
        <f>YEAR(Datos_Consumo[[#This Row],[FECHA]])&amp;"-"&amp;MONTH(Datos_Consumo[[#This Row],[FECHA]])</f>
        <v>2018-9</v>
      </c>
    </row>
    <row r="13141" spans="1:4" x14ac:dyDescent="0.25">
      <c r="A13141" t="s">
        <v>4342</v>
      </c>
      <c r="B13141">
        <v>28</v>
      </c>
      <c r="C13141" s="54">
        <v>43374</v>
      </c>
      <c r="D13141" s="3" t="str">
        <f>YEAR(Datos_Consumo[[#This Row],[FECHA]])&amp;"-"&amp;MONTH(Datos_Consumo[[#This Row],[FECHA]])</f>
        <v>2018-10</v>
      </c>
    </row>
    <row r="13142" spans="1:4" x14ac:dyDescent="0.25">
      <c r="A13142" t="s">
        <v>4342</v>
      </c>
      <c r="B13142">
        <v>55</v>
      </c>
      <c r="C13142" s="54">
        <v>43405</v>
      </c>
      <c r="D13142" s="3" t="str">
        <f>YEAR(Datos_Consumo[[#This Row],[FECHA]])&amp;"-"&amp;MONTH(Datos_Consumo[[#This Row],[FECHA]])</f>
        <v>2018-11</v>
      </c>
    </row>
    <row r="13143" spans="1:4" x14ac:dyDescent="0.25">
      <c r="A13143" t="s">
        <v>4342</v>
      </c>
      <c r="B13143">
        <v>42</v>
      </c>
      <c r="C13143" s="54">
        <v>43435</v>
      </c>
      <c r="D13143" s="3" t="str">
        <f>YEAR(Datos_Consumo[[#This Row],[FECHA]])&amp;"-"&amp;MONTH(Datos_Consumo[[#This Row],[FECHA]])</f>
        <v>2018-12</v>
      </c>
    </row>
    <row r="13144" spans="1:4" x14ac:dyDescent="0.25">
      <c r="A13144" t="s">
        <v>4342</v>
      </c>
      <c r="B13144">
        <v>8</v>
      </c>
      <c r="C13144" s="54">
        <v>43466</v>
      </c>
      <c r="D13144" s="3" t="str">
        <f>YEAR(Datos_Consumo[[#This Row],[FECHA]])&amp;"-"&amp;MONTH(Datos_Consumo[[#This Row],[FECHA]])</f>
        <v>2019-1</v>
      </c>
    </row>
    <row r="13145" spans="1:4" x14ac:dyDescent="0.25">
      <c r="A13145" t="s">
        <v>4343</v>
      </c>
      <c r="B13145">
        <v>3</v>
      </c>
      <c r="C13145" s="54">
        <v>43313</v>
      </c>
      <c r="D13145" s="3" t="str">
        <f>YEAR(Datos_Consumo[[#This Row],[FECHA]])&amp;"-"&amp;MONTH(Datos_Consumo[[#This Row],[FECHA]])</f>
        <v>2018-8</v>
      </c>
    </row>
    <row r="13146" spans="1:4" x14ac:dyDescent="0.25">
      <c r="A13146" t="s">
        <v>4343</v>
      </c>
      <c r="B13146">
        <v>8</v>
      </c>
      <c r="C13146" s="54">
        <v>43344</v>
      </c>
      <c r="D13146" s="3" t="str">
        <f>YEAR(Datos_Consumo[[#This Row],[FECHA]])&amp;"-"&amp;MONTH(Datos_Consumo[[#This Row],[FECHA]])</f>
        <v>2018-9</v>
      </c>
    </row>
    <row r="13147" spans="1:4" x14ac:dyDescent="0.25">
      <c r="A13147" t="s">
        <v>4343</v>
      </c>
      <c r="B13147">
        <v>8</v>
      </c>
      <c r="C13147" s="54">
        <v>43374</v>
      </c>
      <c r="D13147" s="3" t="str">
        <f>YEAR(Datos_Consumo[[#This Row],[FECHA]])&amp;"-"&amp;MONTH(Datos_Consumo[[#This Row],[FECHA]])</f>
        <v>2018-10</v>
      </c>
    </row>
    <row r="13148" spans="1:4" x14ac:dyDescent="0.25">
      <c r="A13148" t="s">
        <v>4343</v>
      </c>
      <c r="B13148">
        <v>5</v>
      </c>
      <c r="C13148" s="54">
        <v>43405</v>
      </c>
      <c r="D13148" s="3" t="str">
        <f>YEAR(Datos_Consumo[[#This Row],[FECHA]])&amp;"-"&amp;MONTH(Datos_Consumo[[#This Row],[FECHA]])</f>
        <v>2018-11</v>
      </c>
    </row>
    <row r="13149" spans="1:4" x14ac:dyDescent="0.25">
      <c r="A13149" t="s">
        <v>4343</v>
      </c>
      <c r="B13149">
        <v>2</v>
      </c>
      <c r="C13149" s="54">
        <v>43435</v>
      </c>
      <c r="D13149" s="3" t="str">
        <f>YEAR(Datos_Consumo[[#This Row],[FECHA]])&amp;"-"&amp;MONTH(Datos_Consumo[[#This Row],[FECHA]])</f>
        <v>2018-12</v>
      </c>
    </row>
    <row r="13150" spans="1:4" x14ac:dyDescent="0.25">
      <c r="A13150" t="s">
        <v>4343</v>
      </c>
      <c r="B13150">
        <v>1</v>
      </c>
      <c r="C13150" s="54">
        <v>43466</v>
      </c>
      <c r="D13150" s="3" t="str">
        <f>YEAR(Datos_Consumo[[#This Row],[FECHA]])&amp;"-"&amp;MONTH(Datos_Consumo[[#This Row],[FECHA]])</f>
        <v>2019-1</v>
      </c>
    </row>
    <row r="13151" spans="1:4" x14ac:dyDescent="0.25">
      <c r="A13151" t="s">
        <v>4344</v>
      </c>
      <c r="B13151">
        <v>7</v>
      </c>
      <c r="C13151" s="54">
        <v>43313</v>
      </c>
      <c r="D13151" s="3" t="str">
        <f>YEAR(Datos_Consumo[[#This Row],[FECHA]])&amp;"-"&amp;MONTH(Datos_Consumo[[#This Row],[FECHA]])</f>
        <v>2018-8</v>
      </c>
    </row>
    <row r="13152" spans="1:4" x14ac:dyDescent="0.25">
      <c r="A13152" t="s">
        <v>4344</v>
      </c>
      <c r="B13152">
        <v>30</v>
      </c>
      <c r="C13152" s="54">
        <v>43344</v>
      </c>
      <c r="D13152" s="3" t="str">
        <f>YEAR(Datos_Consumo[[#This Row],[FECHA]])&amp;"-"&amp;MONTH(Datos_Consumo[[#This Row],[FECHA]])</f>
        <v>2018-9</v>
      </c>
    </row>
    <row r="13153" spans="1:4" x14ac:dyDescent="0.25">
      <c r="A13153" t="s">
        <v>4344</v>
      </c>
      <c r="B13153">
        <v>12</v>
      </c>
      <c r="C13153" s="54">
        <v>43374</v>
      </c>
      <c r="D13153" s="3" t="str">
        <f>YEAR(Datos_Consumo[[#This Row],[FECHA]])&amp;"-"&amp;MONTH(Datos_Consumo[[#This Row],[FECHA]])</f>
        <v>2018-10</v>
      </c>
    </row>
    <row r="13154" spans="1:4" x14ac:dyDescent="0.25">
      <c r="A13154" t="s">
        <v>4344</v>
      </c>
      <c r="B13154">
        <v>24</v>
      </c>
      <c r="C13154" s="54">
        <v>43405</v>
      </c>
      <c r="D13154" s="3" t="str">
        <f>YEAR(Datos_Consumo[[#This Row],[FECHA]])&amp;"-"&amp;MONTH(Datos_Consumo[[#This Row],[FECHA]])</f>
        <v>2018-11</v>
      </c>
    </row>
    <row r="13155" spans="1:4" x14ac:dyDescent="0.25">
      <c r="A13155" t="s">
        <v>4345</v>
      </c>
      <c r="B13155">
        <v>15</v>
      </c>
      <c r="C13155" s="54">
        <v>43313</v>
      </c>
      <c r="D13155" s="3" t="str">
        <f>YEAR(Datos_Consumo[[#This Row],[FECHA]])&amp;"-"&amp;MONTH(Datos_Consumo[[#This Row],[FECHA]])</f>
        <v>2018-8</v>
      </c>
    </row>
    <row r="13156" spans="1:4" x14ac:dyDescent="0.25">
      <c r="A13156" t="s">
        <v>4345</v>
      </c>
      <c r="B13156">
        <v>113</v>
      </c>
      <c r="C13156" s="54">
        <v>43344</v>
      </c>
      <c r="D13156" s="3" t="str">
        <f>YEAR(Datos_Consumo[[#This Row],[FECHA]])&amp;"-"&amp;MONTH(Datos_Consumo[[#This Row],[FECHA]])</f>
        <v>2018-9</v>
      </c>
    </row>
    <row r="13157" spans="1:4" x14ac:dyDescent="0.25">
      <c r="A13157" t="s">
        <v>4345</v>
      </c>
      <c r="B13157">
        <v>50</v>
      </c>
      <c r="C13157" s="54">
        <v>43405</v>
      </c>
      <c r="D13157" s="3" t="str">
        <f>YEAR(Datos_Consumo[[#This Row],[FECHA]])&amp;"-"&amp;MONTH(Datos_Consumo[[#This Row],[FECHA]])</f>
        <v>2018-11</v>
      </c>
    </row>
    <row r="13158" spans="1:4" x14ac:dyDescent="0.25">
      <c r="A13158" t="s">
        <v>4345</v>
      </c>
      <c r="B13158">
        <v>6</v>
      </c>
      <c r="C13158" s="54">
        <v>43435</v>
      </c>
      <c r="D13158" s="3" t="str">
        <f>YEAR(Datos_Consumo[[#This Row],[FECHA]])&amp;"-"&amp;MONTH(Datos_Consumo[[#This Row],[FECHA]])</f>
        <v>2018-12</v>
      </c>
    </row>
    <row r="13159" spans="1:4" x14ac:dyDescent="0.25">
      <c r="A13159" t="s">
        <v>4346</v>
      </c>
      <c r="B13159">
        <v>30</v>
      </c>
      <c r="C13159" s="54">
        <v>43313</v>
      </c>
      <c r="D13159" s="3" t="str">
        <f>YEAR(Datos_Consumo[[#This Row],[FECHA]])&amp;"-"&amp;MONTH(Datos_Consumo[[#This Row],[FECHA]])</f>
        <v>2018-8</v>
      </c>
    </row>
    <row r="13160" spans="1:4" x14ac:dyDescent="0.25">
      <c r="A13160" t="s">
        <v>4346</v>
      </c>
      <c r="B13160">
        <v>50</v>
      </c>
      <c r="C13160" s="54">
        <v>43435</v>
      </c>
      <c r="D13160" s="3" t="str">
        <f>YEAR(Datos_Consumo[[#This Row],[FECHA]])&amp;"-"&amp;MONTH(Datos_Consumo[[#This Row],[FECHA]])</f>
        <v>2018-12</v>
      </c>
    </row>
    <row r="13161" spans="1:4" x14ac:dyDescent="0.25">
      <c r="A13161" t="s">
        <v>4347</v>
      </c>
      <c r="B13161">
        <v>5</v>
      </c>
      <c r="C13161" s="54">
        <v>43313</v>
      </c>
      <c r="D13161" s="3" t="str">
        <f>YEAR(Datos_Consumo[[#This Row],[FECHA]])&amp;"-"&amp;MONTH(Datos_Consumo[[#This Row],[FECHA]])</f>
        <v>2018-8</v>
      </c>
    </row>
    <row r="13162" spans="1:4" x14ac:dyDescent="0.25">
      <c r="A13162" t="s">
        <v>4347</v>
      </c>
      <c r="B13162">
        <v>15</v>
      </c>
      <c r="C13162" s="54">
        <v>43435</v>
      </c>
      <c r="D13162" s="3" t="str">
        <f>YEAR(Datos_Consumo[[#This Row],[FECHA]])&amp;"-"&amp;MONTH(Datos_Consumo[[#This Row],[FECHA]])</f>
        <v>2018-12</v>
      </c>
    </row>
    <row r="13163" spans="1:4" x14ac:dyDescent="0.25">
      <c r="A13163" t="s">
        <v>4347</v>
      </c>
      <c r="B13163">
        <v>5</v>
      </c>
      <c r="C13163" s="54">
        <v>43466</v>
      </c>
      <c r="D13163" s="3" t="str">
        <f>YEAR(Datos_Consumo[[#This Row],[FECHA]])&amp;"-"&amp;MONTH(Datos_Consumo[[#This Row],[FECHA]])</f>
        <v>2019-1</v>
      </c>
    </row>
    <row r="13164" spans="1:4" x14ac:dyDescent="0.25">
      <c r="A13164" t="s">
        <v>4348</v>
      </c>
      <c r="B13164">
        <v>1</v>
      </c>
      <c r="C13164" s="54">
        <v>43405</v>
      </c>
      <c r="D13164" s="3" t="str">
        <f>YEAR(Datos_Consumo[[#This Row],[FECHA]])&amp;"-"&amp;MONTH(Datos_Consumo[[#This Row],[FECHA]])</f>
        <v>2018-11</v>
      </c>
    </row>
    <row r="13165" spans="1:4" x14ac:dyDescent="0.25">
      <c r="A13165" t="s">
        <v>4348</v>
      </c>
      <c r="B13165">
        <v>192</v>
      </c>
      <c r="C13165" s="54">
        <v>43435</v>
      </c>
      <c r="D13165" s="3" t="str">
        <f>YEAR(Datos_Consumo[[#This Row],[FECHA]])&amp;"-"&amp;MONTH(Datos_Consumo[[#This Row],[FECHA]])</f>
        <v>2018-12</v>
      </c>
    </row>
    <row r="13166" spans="1:4" x14ac:dyDescent="0.25">
      <c r="A13166" t="s">
        <v>4348</v>
      </c>
      <c r="B13166">
        <v>56</v>
      </c>
      <c r="C13166" s="54">
        <v>43466</v>
      </c>
      <c r="D13166" s="3" t="str">
        <f>YEAR(Datos_Consumo[[#This Row],[FECHA]])&amp;"-"&amp;MONTH(Datos_Consumo[[#This Row],[FECHA]])</f>
        <v>2019-1</v>
      </c>
    </row>
    <row r="13167" spans="1:4" x14ac:dyDescent="0.25">
      <c r="A13167" t="s">
        <v>4349</v>
      </c>
      <c r="B13167">
        <v>6</v>
      </c>
      <c r="C13167" s="54">
        <v>43313</v>
      </c>
      <c r="D13167" s="3" t="str">
        <f>YEAR(Datos_Consumo[[#This Row],[FECHA]])&amp;"-"&amp;MONTH(Datos_Consumo[[#This Row],[FECHA]])</f>
        <v>2018-8</v>
      </c>
    </row>
    <row r="13168" spans="1:4" x14ac:dyDescent="0.25">
      <c r="A13168" t="s">
        <v>4349</v>
      </c>
      <c r="B13168">
        <v>6</v>
      </c>
      <c r="C13168" s="54">
        <v>43344</v>
      </c>
      <c r="D13168" s="3" t="str">
        <f>YEAR(Datos_Consumo[[#This Row],[FECHA]])&amp;"-"&amp;MONTH(Datos_Consumo[[#This Row],[FECHA]])</f>
        <v>2018-9</v>
      </c>
    </row>
    <row r="13169" spans="1:4" x14ac:dyDescent="0.25">
      <c r="A13169" t="s">
        <v>4349</v>
      </c>
      <c r="B13169">
        <v>5</v>
      </c>
      <c r="C13169" s="54">
        <v>43374</v>
      </c>
      <c r="D13169" s="3" t="str">
        <f>YEAR(Datos_Consumo[[#This Row],[FECHA]])&amp;"-"&amp;MONTH(Datos_Consumo[[#This Row],[FECHA]])</f>
        <v>2018-10</v>
      </c>
    </row>
    <row r="13170" spans="1:4" x14ac:dyDescent="0.25">
      <c r="A13170" t="s">
        <v>4349</v>
      </c>
      <c r="B13170">
        <v>5</v>
      </c>
      <c r="C13170" s="54">
        <v>43405</v>
      </c>
      <c r="D13170" s="3" t="str">
        <f>YEAR(Datos_Consumo[[#This Row],[FECHA]])&amp;"-"&amp;MONTH(Datos_Consumo[[#This Row],[FECHA]])</f>
        <v>2018-11</v>
      </c>
    </row>
    <row r="13171" spans="1:4" x14ac:dyDescent="0.25">
      <c r="A13171" t="s">
        <v>4349</v>
      </c>
      <c r="B13171">
        <v>5</v>
      </c>
      <c r="C13171" s="54">
        <v>43435</v>
      </c>
      <c r="D13171" s="3" t="str">
        <f>YEAR(Datos_Consumo[[#This Row],[FECHA]])&amp;"-"&amp;MONTH(Datos_Consumo[[#This Row],[FECHA]])</f>
        <v>2018-12</v>
      </c>
    </row>
    <row r="13172" spans="1:4" x14ac:dyDescent="0.25">
      <c r="A13172" t="s">
        <v>4349</v>
      </c>
      <c r="B13172">
        <v>4</v>
      </c>
      <c r="C13172" s="54">
        <v>43466</v>
      </c>
      <c r="D13172" s="3" t="str">
        <f>YEAR(Datos_Consumo[[#This Row],[FECHA]])&amp;"-"&amp;MONTH(Datos_Consumo[[#This Row],[FECHA]])</f>
        <v>2019-1</v>
      </c>
    </row>
    <row r="13173" spans="1:4" x14ac:dyDescent="0.25">
      <c r="A13173" t="s">
        <v>4350</v>
      </c>
      <c r="B13173">
        <v>2</v>
      </c>
      <c r="C13173" s="54">
        <v>43313</v>
      </c>
      <c r="D13173" s="3" t="str">
        <f>YEAR(Datos_Consumo[[#This Row],[FECHA]])&amp;"-"&amp;MONTH(Datos_Consumo[[#This Row],[FECHA]])</f>
        <v>2018-8</v>
      </c>
    </row>
    <row r="13174" spans="1:4" x14ac:dyDescent="0.25">
      <c r="A13174" t="s">
        <v>4350</v>
      </c>
      <c r="B13174">
        <v>1</v>
      </c>
      <c r="C13174" s="54">
        <v>43344</v>
      </c>
      <c r="D13174" s="3" t="str">
        <f>YEAR(Datos_Consumo[[#This Row],[FECHA]])&amp;"-"&amp;MONTH(Datos_Consumo[[#This Row],[FECHA]])</f>
        <v>2018-9</v>
      </c>
    </row>
    <row r="13175" spans="1:4" x14ac:dyDescent="0.25">
      <c r="A13175" t="s">
        <v>4350</v>
      </c>
      <c r="B13175">
        <v>5</v>
      </c>
      <c r="C13175" s="54">
        <v>43374</v>
      </c>
      <c r="D13175" s="3" t="str">
        <f>YEAR(Datos_Consumo[[#This Row],[FECHA]])&amp;"-"&amp;MONTH(Datos_Consumo[[#This Row],[FECHA]])</f>
        <v>2018-10</v>
      </c>
    </row>
    <row r="13176" spans="1:4" x14ac:dyDescent="0.25">
      <c r="A13176" t="s">
        <v>4350</v>
      </c>
      <c r="B13176">
        <v>4</v>
      </c>
      <c r="C13176" s="54">
        <v>43405</v>
      </c>
      <c r="D13176" s="3" t="str">
        <f>YEAR(Datos_Consumo[[#This Row],[FECHA]])&amp;"-"&amp;MONTH(Datos_Consumo[[#This Row],[FECHA]])</f>
        <v>2018-11</v>
      </c>
    </row>
    <row r="13177" spans="1:4" x14ac:dyDescent="0.25">
      <c r="A13177" t="s">
        <v>4350</v>
      </c>
      <c r="B13177">
        <v>4</v>
      </c>
      <c r="C13177" s="54">
        <v>43435</v>
      </c>
      <c r="D13177" s="3" t="str">
        <f>YEAR(Datos_Consumo[[#This Row],[FECHA]])&amp;"-"&amp;MONTH(Datos_Consumo[[#This Row],[FECHA]])</f>
        <v>2018-12</v>
      </c>
    </row>
    <row r="13178" spans="1:4" x14ac:dyDescent="0.25">
      <c r="A13178" t="s">
        <v>4350</v>
      </c>
      <c r="B13178">
        <v>4</v>
      </c>
      <c r="C13178" s="54">
        <v>43466</v>
      </c>
      <c r="D13178" s="3" t="str">
        <f>YEAR(Datos_Consumo[[#This Row],[FECHA]])&amp;"-"&amp;MONTH(Datos_Consumo[[#This Row],[FECHA]])</f>
        <v>2019-1</v>
      </c>
    </row>
    <row r="13179" spans="1:4" x14ac:dyDescent="0.25">
      <c r="A13179" t="s">
        <v>4351</v>
      </c>
      <c r="B13179">
        <v>2</v>
      </c>
      <c r="C13179" s="54">
        <v>43313</v>
      </c>
      <c r="D13179" s="3" t="str">
        <f>YEAR(Datos_Consumo[[#This Row],[FECHA]])&amp;"-"&amp;MONTH(Datos_Consumo[[#This Row],[FECHA]])</f>
        <v>2018-8</v>
      </c>
    </row>
    <row r="13180" spans="1:4" x14ac:dyDescent="0.25">
      <c r="A13180" t="s">
        <v>4351</v>
      </c>
      <c r="B13180">
        <v>2</v>
      </c>
      <c r="C13180" s="54">
        <v>43374</v>
      </c>
      <c r="D13180" s="3" t="str">
        <f>YEAR(Datos_Consumo[[#This Row],[FECHA]])&amp;"-"&amp;MONTH(Datos_Consumo[[#This Row],[FECHA]])</f>
        <v>2018-10</v>
      </c>
    </row>
    <row r="13181" spans="1:4" x14ac:dyDescent="0.25">
      <c r="A13181" t="s">
        <v>4351</v>
      </c>
      <c r="B13181">
        <v>2</v>
      </c>
      <c r="C13181" s="54">
        <v>43435</v>
      </c>
      <c r="D13181" s="3" t="str">
        <f>YEAR(Datos_Consumo[[#This Row],[FECHA]])&amp;"-"&amp;MONTH(Datos_Consumo[[#This Row],[FECHA]])</f>
        <v>2018-12</v>
      </c>
    </row>
    <row r="13182" spans="1:4" x14ac:dyDescent="0.25">
      <c r="A13182" t="s">
        <v>1530</v>
      </c>
      <c r="B13182">
        <v>3</v>
      </c>
      <c r="C13182" s="54">
        <v>43313</v>
      </c>
      <c r="D13182" s="3" t="str">
        <f>YEAR(Datos_Consumo[[#This Row],[FECHA]])&amp;"-"&amp;MONTH(Datos_Consumo[[#This Row],[FECHA]])</f>
        <v>2018-8</v>
      </c>
    </row>
    <row r="13183" spans="1:4" x14ac:dyDescent="0.25">
      <c r="A13183" t="s">
        <v>1530</v>
      </c>
      <c r="B13183">
        <v>14</v>
      </c>
      <c r="C13183" s="54">
        <v>43344</v>
      </c>
      <c r="D13183" s="3" t="str">
        <f>YEAR(Datos_Consumo[[#This Row],[FECHA]])&amp;"-"&amp;MONTH(Datos_Consumo[[#This Row],[FECHA]])</f>
        <v>2018-9</v>
      </c>
    </row>
    <row r="13184" spans="1:4" x14ac:dyDescent="0.25">
      <c r="A13184" t="s">
        <v>1530</v>
      </c>
      <c r="B13184">
        <v>19</v>
      </c>
      <c r="C13184" s="54">
        <v>43405</v>
      </c>
      <c r="D13184" s="3" t="str">
        <f>YEAR(Datos_Consumo[[#This Row],[FECHA]])&amp;"-"&amp;MONTH(Datos_Consumo[[#This Row],[FECHA]])</f>
        <v>2018-11</v>
      </c>
    </row>
    <row r="13185" spans="1:4" x14ac:dyDescent="0.25">
      <c r="A13185" t="s">
        <v>1530</v>
      </c>
      <c r="B13185">
        <v>5</v>
      </c>
      <c r="C13185" s="54">
        <v>43435</v>
      </c>
      <c r="D13185" s="3" t="str">
        <f>YEAR(Datos_Consumo[[#This Row],[FECHA]])&amp;"-"&amp;MONTH(Datos_Consumo[[#This Row],[FECHA]])</f>
        <v>2018-12</v>
      </c>
    </row>
    <row r="13186" spans="1:4" x14ac:dyDescent="0.25">
      <c r="A13186" t="s">
        <v>1530</v>
      </c>
      <c r="B13186">
        <v>4</v>
      </c>
      <c r="C13186" s="54">
        <v>43466</v>
      </c>
      <c r="D13186" s="3" t="str">
        <f>YEAR(Datos_Consumo[[#This Row],[FECHA]])&amp;"-"&amp;MONTH(Datos_Consumo[[#This Row],[FECHA]])</f>
        <v>2019-1</v>
      </c>
    </row>
    <row r="13187" spans="1:4" x14ac:dyDescent="0.25">
      <c r="A13187" t="s">
        <v>4352</v>
      </c>
      <c r="B13187">
        <v>1</v>
      </c>
      <c r="C13187" s="54">
        <v>43344</v>
      </c>
      <c r="D13187" s="3" t="str">
        <f>YEAR(Datos_Consumo[[#This Row],[FECHA]])&amp;"-"&amp;MONTH(Datos_Consumo[[#This Row],[FECHA]])</f>
        <v>2018-9</v>
      </c>
    </row>
    <row r="13188" spans="1:4" x14ac:dyDescent="0.25">
      <c r="A13188" t="s">
        <v>4353</v>
      </c>
      <c r="B13188">
        <v>1</v>
      </c>
      <c r="C13188" s="54">
        <v>43344</v>
      </c>
      <c r="D13188" s="3" t="str">
        <f>YEAR(Datos_Consumo[[#This Row],[FECHA]])&amp;"-"&amp;MONTH(Datos_Consumo[[#This Row],[FECHA]])</f>
        <v>2018-9</v>
      </c>
    </row>
    <row r="13189" spans="1:4" x14ac:dyDescent="0.25">
      <c r="A13189" t="s">
        <v>4354</v>
      </c>
      <c r="B13189">
        <v>1</v>
      </c>
      <c r="C13189" s="54">
        <v>43344</v>
      </c>
      <c r="D13189" s="3" t="str">
        <f>YEAR(Datos_Consumo[[#This Row],[FECHA]])&amp;"-"&amp;MONTH(Datos_Consumo[[#This Row],[FECHA]])</f>
        <v>2018-9</v>
      </c>
    </row>
    <row r="13190" spans="1:4" x14ac:dyDescent="0.25">
      <c r="A13190" t="s">
        <v>4355</v>
      </c>
      <c r="B13190">
        <v>1</v>
      </c>
      <c r="C13190" s="54">
        <v>43344</v>
      </c>
      <c r="D13190" s="3" t="str">
        <f>YEAR(Datos_Consumo[[#This Row],[FECHA]])&amp;"-"&amp;MONTH(Datos_Consumo[[#This Row],[FECHA]])</f>
        <v>2018-9</v>
      </c>
    </row>
    <row r="13191" spans="1:4" x14ac:dyDescent="0.25">
      <c r="A13191" t="s">
        <v>4356</v>
      </c>
      <c r="B13191">
        <v>1</v>
      </c>
      <c r="C13191" s="54">
        <v>43344</v>
      </c>
      <c r="D13191" s="3" t="str">
        <f>YEAR(Datos_Consumo[[#This Row],[FECHA]])&amp;"-"&amp;MONTH(Datos_Consumo[[#This Row],[FECHA]])</f>
        <v>2018-9</v>
      </c>
    </row>
    <row r="13192" spans="1:4" x14ac:dyDescent="0.25">
      <c r="A13192" t="s">
        <v>4357</v>
      </c>
      <c r="B13192">
        <v>1</v>
      </c>
      <c r="C13192" s="54">
        <v>43344</v>
      </c>
      <c r="D13192" s="3" t="str">
        <f>YEAR(Datos_Consumo[[#This Row],[FECHA]])&amp;"-"&amp;MONTH(Datos_Consumo[[#This Row],[FECHA]])</f>
        <v>2018-9</v>
      </c>
    </row>
    <row r="13193" spans="1:4" x14ac:dyDescent="0.25">
      <c r="A13193" t="s">
        <v>4358</v>
      </c>
      <c r="B13193">
        <v>2</v>
      </c>
      <c r="C13193" s="54">
        <v>43313</v>
      </c>
      <c r="D13193" s="3" t="str">
        <f>YEAR(Datos_Consumo[[#This Row],[FECHA]])&amp;"-"&amp;MONTH(Datos_Consumo[[#This Row],[FECHA]])</f>
        <v>2018-8</v>
      </c>
    </row>
    <row r="13194" spans="1:4" x14ac:dyDescent="0.25">
      <c r="A13194" t="s">
        <v>4358</v>
      </c>
      <c r="B13194">
        <v>2</v>
      </c>
      <c r="C13194" s="54">
        <v>43344</v>
      </c>
      <c r="D13194" s="3" t="str">
        <f>YEAR(Datos_Consumo[[#This Row],[FECHA]])&amp;"-"&amp;MONTH(Datos_Consumo[[#This Row],[FECHA]])</f>
        <v>2018-9</v>
      </c>
    </row>
    <row r="13195" spans="1:4" x14ac:dyDescent="0.25">
      <c r="A13195" t="s">
        <v>4358</v>
      </c>
      <c r="B13195">
        <v>1</v>
      </c>
      <c r="C13195" s="54">
        <v>43374</v>
      </c>
      <c r="D13195" s="3" t="str">
        <f>YEAR(Datos_Consumo[[#This Row],[FECHA]])&amp;"-"&amp;MONTH(Datos_Consumo[[#This Row],[FECHA]])</f>
        <v>2018-10</v>
      </c>
    </row>
    <row r="13196" spans="1:4" x14ac:dyDescent="0.25">
      <c r="A13196" t="s">
        <v>4358</v>
      </c>
      <c r="B13196">
        <v>4</v>
      </c>
      <c r="C13196" s="54">
        <v>43405</v>
      </c>
      <c r="D13196" s="3" t="str">
        <f>YEAR(Datos_Consumo[[#This Row],[FECHA]])&amp;"-"&amp;MONTH(Datos_Consumo[[#This Row],[FECHA]])</f>
        <v>2018-11</v>
      </c>
    </row>
    <row r="13197" spans="1:4" x14ac:dyDescent="0.25">
      <c r="A13197" t="s">
        <v>4358</v>
      </c>
      <c r="B13197">
        <v>1</v>
      </c>
      <c r="C13197" s="54">
        <v>43435</v>
      </c>
      <c r="D13197" s="3" t="str">
        <f>YEAR(Datos_Consumo[[#This Row],[FECHA]])&amp;"-"&amp;MONTH(Datos_Consumo[[#This Row],[FECHA]])</f>
        <v>2018-12</v>
      </c>
    </row>
    <row r="13198" spans="1:4" x14ac:dyDescent="0.25">
      <c r="A13198" t="s">
        <v>4358</v>
      </c>
      <c r="B13198">
        <v>1</v>
      </c>
      <c r="C13198" s="54">
        <v>43466</v>
      </c>
      <c r="D13198" s="3" t="str">
        <f>YEAR(Datos_Consumo[[#This Row],[FECHA]])&amp;"-"&amp;MONTH(Datos_Consumo[[#This Row],[FECHA]])</f>
        <v>2019-1</v>
      </c>
    </row>
    <row r="13199" spans="1:4" x14ac:dyDescent="0.25">
      <c r="A13199" t="s">
        <v>4359</v>
      </c>
      <c r="B13199">
        <v>1</v>
      </c>
      <c r="C13199" s="54">
        <v>43374</v>
      </c>
      <c r="D13199" s="3" t="str">
        <f>YEAR(Datos_Consumo[[#This Row],[FECHA]])&amp;"-"&amp;MONTH(Datos_Consumo[[#This Row],[FECHA]])</f>
        <v>2018-10</v>
      </c>
    </row>
    <row r="13200" spans="1:4" x14ac:dyDescent="0.25">
      <c r="A13200" t="s">
        <v>4359</v>
      </c>
      <c r="B13200">
        <v>1</v>
      </c>
      <c r="C13200" s="54">
        <v>43405</v>
      </c>
      <c r="D13200" s="3" t="str">
        <f>YEAR(Datos_Consumo[[#This Row],[FECHA]])&amp;"-"&amp;MONTH(Datos_Consumo[[#This Row],[FECHA]])</f>
        <v>2018-11</v>
      </c>
    </row>
    <row r="13201" spans="1:4" x14ac:dyDescent="0.25">
      <c r="A13201" t="s">
        <v>4360</v>
      </c>
      <c r="B13201">
        <v>1</v>
      </c>
      <c r="C13201" s="54">
        <v>43313</v>
      </c>
      <c r="D13201" s="3" t="str">
        <f>YEAR(Datos_Consumo[[#This Row],[FECHA]])&amp;"-"&amp;MONTH(Datos_Consumo[[#This Row],[FECHA]])</f>
        <v>2018-8</v>
      </c>
    </row>
    <row r="13202" spans="1:4" x14ac:dyDescent="0.25">
      <c r="A13202" t="s">
        <v>4360</v>
      </c>
      <c r="B13202">
        <v>1</v>
      </c>
      <c r="C13202" s="54">
        <v>43344</v>
      </c>
      <c r="D13202" s="3" t="str">
        <f>YEAR(Datos_Consumo[[#This Row],[FECHA]])&amp;"-"&amp;MONTH(Datos_Consumo[[#This Row],[FECHA]])</f>
        <v>2018-9</v>
      </c>
    </row>
    <row r="13203" spans="1:4" x14ac:dyDescent="0.25">
      <c r="A13203" t="s">
        <v>4360</v>
      </c>
      <c r="B13203">
        <v>1</v>
      </c>
      <c r="C13203" s="54">
        <v>43374</v>
      </c>
      <c r="D13203" s="3" t="str">
        <f>YEAR(Datos_Consumo[[#This Row],[FECHA]])&amp;"-"&amp;MONTH(Datos_Consumo[[#This Row],[FECHA]])</f>
        <v>2018-10</v>
      </c>
    </row>
    <row r="13204" spans="1:4" x14ac:dyDescent="0.25">
      <c r="A13204" t="s">
        <v>4361</v>
      </c>
      <c r="B13204">
        <v>1</v>
      </c>
      <c r="C13204" s="54">
        <v>43344</v>
      </c>
      <c r="D13204" s="3" t="str">
        <f>YEAR(Datos_Consumo[[#This Row],[FECHA]])&amp;"-"&amp;MONTH(Datos_Consumo[[#This Row],[FECHA]])</f>
        <v>2018-9</v>
      </c>
    </row>
    <row r="13205" spans="1:4" x14ac:dyDescent="0.25">
      <c r="A13205" t="s">
        <v>4361</v>
      </c>
      <c r="B13205">
        <v>10</v>
      </c>
      <c r="C13205" s="54">
        <v>43374</v>
      </c>
      <c r="D13205" s="3" t="str">
        <f>YEAR(Datos_Consumo[[#This Row],[FECHA]])&amp;"-"&amp;MONTH(Datos_Consumo[[#This Row],[FECHA]])</f>
        <v>2018-10</v>
      </c>
    </row>
    <row r="13206" spans="1:4" x14ac:dyDescent="0.25">
      <c r="A13206" t="s">
        <v>4361</v>
      </c>
      <c r="B13206">
        <v>3</v>
      </c>
      <c r="C13206" s="54">
        <v>43405</v>
      </c>
      <c r="D13206" s="3" t="str">
        <f>YEAR(Datos_Consumo[[#This Row],[FECHA]])&amp;"-"&amp;MONTH(Datos_Consumo[[#This Row],[FECHA]])</f>
        <v>2018-11</v>
      </c>
    </row>
    <row r="13207" spans="1:4" x14ac:dyDescent="0.25">
      <c r="A13207" t="s">
        <v>4361</v>
      </c>
      <c r="B13207">
        <v>2</v>
      </c>
      <c r="C13207" s="54">
        <v>43435</v>
      </c>
      <c r="D13207" s="3" t="str">
        <f>YEAR(Datos_Consumo[[#This Row],[FECHA]])&amp;"-"&amp;MONTH(Datos_Consumo[[#This Row],[FECHA]])</f>
        <v>2018-12</v>
      </c>
    </row>
    <row r="13208" spans="1:4" x14ac:dyDescent="0.25">
      <c r="A13208" t="s">
        <v>4361</v>
      </c>
      <c r="B13208">
        <v>4</v>
      </c>
      <c r="C13208" s="54">
        <v>43466</v>
      </c>
      <c r="D13208" s="3" t="str">
        <f>YEAR(Datos_Consumo[[#This Row],[FECHA]])&amp;"-"&amp;MONTH(Datos_Consumo[[#This Row],[FECHA]])</f>
        <v>2019-1</v>
      </c>
    </row>
    <row r="13209" spans="1:4" x14ac:dyDescent="0.25">
      <c r="A13209" t="s">
        <v>4362</v>
      </c>
      <c r="B13209">
        <v>1</v>
      </c>
      <c r="C13209" s="54">
        <v>43405</v>
      </c>
      <c r="D13209" s="3" t="str">
        <f>YEAR(Datos_Consumo[[#This Row],[FECHA]])&amp;"-"&amp;MONTH(Datos_Consumo[[#This Row],[FECHA]])</f>
        <v>2018-11</v>
      </c>
    </row>
    <row r="13210" spans="1:4" x14ac:dyDescent="0.25">
      <c r="A13210" t="s">
        <v>4363</v>
      </c>
      <c r="B13210">
        <v>2</v>
      </c>
      <c r="C13210" s="54">
        <v>43374</v>
      </c>
      <c r="D13210" s="3" t="str">
        <f>YEAR(Datos_Consumo[[#This Row],[FECHA]])&amp;"-"&amp;MONTH(Datos_Consumo[[#This Row],[FECHA]])</f>
        <v>2018-10</v>
      </c>
    </row>
    <row r="13211" spans="1:4" x14ac:dyDescent="0.25">
      <c r="A13211" t="s">
        <v>4363</v>
      </c>
      <c r="B13211">
        <v>2</v>
      </c>
      <c r="C13211" s="54">
        <v>43435</v>
      </c>
      <c r="D13211" s="3" t="str">
        <f>YEAR(Datos_Consumo[[#This Row],[FECHA]])&amp;"-"&amp;MONTH(Datos_Consumo[[#This Row],[FECHA]])</f>
        <v>2018-12</v>
      </c>
    </row>
    <row r="13212" spans="1:4" x14ac:dyDescent="0.25">
      <c r="A13212" t="s">
        <v>4364</v>
      </c>
      <c r="B13212">
        <v>1</v>
      </c>
      <c r="C13212" s="54">
        <v>43313</v>
      </c>
      <c r="D13212" s="3" t="str">
        <f>YEAR(Datos_Consumo[[#This Row],[FECHA]])&amp;"-"&amp;MONTH(Datos_Consumo[[#This Row],[FECHA]])</f>
        <v>2018-8</v>
      </c>
    </row>
    <row r="13213" spans="1:4" x14ac:dyDescent="0.25">
      <c r="A13213" t="s">
        <v>4364</v>
      </c>
      <c r="B13213">
        <v>1</v>
      </c>
      <c r="C13213" s="54">
        <v>43344</v>
      </c>
      <c r="D13213" s="3" t="str">
        <f>YEAR(Datos_Consumo[[#This Row],[FECHA]])&amp;"-"&amp;MONTH(Datos_Consumo[[#This Row],[FECHA]])</f>
        <v>2018-9</v>
      </c>
    </row>
    <row r="13214" spans="1:4" x14ac:dyDescent="0.25">
      <c r="A13214" t="s">
        <v>4365</v>
      </c>
      <c r="B13214">
        <v>3</v>
      </c>
      <c r="C13214" s="54">
        <v>43313</v>
      </c>
      <c r="D13214" s="3" t="str">
        <f>YEAR(Datos_Consumo[[#This Row],[FECHA]])&amp;"-"&amp;MONTH(Datos_Consumo[[#This Row],[FECHA]])</f>
        <v>2018-8</v>
      </c>
    </row>
    <row r="13215" spans="1:4" x14ac:dyDescent="0.25">
      <c r="A13215" t="s">
        <v>4365</v>
      </c>
      <c r="B13215">
        <v>1</v>
      </c>
      <c r="C13215" s="54">
        <v>43344</v>
      </c>
      <c r="D13215" s="3" t="str">
        <f>YEAR(Datos_Consumo[[#This Row],[FECHA]])&amp;"-"&amp;MONTH(Datos_Consumo[[#This Row],[FECHA]])</f>
        <v>2018-9</v>
      </c>
    </row>
    <row r="13216" spans="1:4" x14ac:dyDescent="0.25">
      <c r="A13216" t="s">
        <v>4366</v>
      </c>
      <c r="B13216">
        <v>1</v>
      </c>
      <c r="C13216" s="54">
        <v>43344</v>
      </c>
      <c r="D13216" s="3" t="str">
        <f>YEAR(Datos_Consumo[[#This Row],[FECHA]])&amp;"-"&amp;MONTH(Datos_Consumo[[#This Row],[FECHA]])</f>
        <v>2018-9</v>
      </c>
    </row>
    <row r="13217" spans="1:4" x14ac:dyDescent="0.25">
      <c r="A13217" t="s">
        <v>4367</v>
      </c>
      <c r="B13217">
        <v>2</v>
      </c>
      <c r="C13217" s="54">
        <v>43313</v>
      </c>
      <c r="D13217" s="3" t="str">
        <f>YEAR(Datos_Consumo[[#This Row],[FECHA]])&amp;"-"&amp;MONTH(Datos_Consumo[[#This Row],[FECHA]])</f>
        <v>2018-8</v>
      </c>
    </row>
    <row r="13218" spans="1:4" x14ac:dyDescent="0.25">
      <c r="A13218" t="s">
        <v>4368</v>
      </c>
      <c r="B13218">
        <v>1</v>
      </c>
      <c r="C13218" s="54">
        <v>43405</v>
      </c>
      <c r="D13218" s="3" t="str">
        <f>YEAR(Datos_Consumo[[#This Row],[FECHA]])&amp;"-"&amp;MONTH(Datos_Consumo[[#This Row],[FECHA]])</f>
        <v>2018-11</v>
      </c>
    </row>
    <row r="13219" spans="1:4" x14ac:dyDescent="0.25">
      <c r="A13219" t="s">
        <v>4369</v>
      </c>
      <c r="B13219">
        <v>1</v>
      </c>
      <c r="C13219" s="54">
        <v>43344</v>
      </c>
      <c r="D13219" s="3" t="str">
        <f>YEAR(Datos_Consumo[[#This Row],[FECHA]])&amp;"-"&amp;MONTH(Datos_Consumo[[#This Row],[FECHA]])</f>
        <v>2018-9</v>
      </c>
    </row>
    <row r="13220" spans="1:4" x14ac:dyDescent="0.25">
      <c r="A13220" t="s">
        <v>4370</v>
      </c>
      <c r="B13220">
        <v>1</v>
      </c>
      <c r="C13220" s="54">
        <v>43344</v>
      </c>
      <c r="D13220" s="3" t="str">
        <f>YEAR(Datos_Consumo[[#This Row],[FECHA]])&amp;"-"&amp;MONTH(Datos_Consumo[[#This Row],[FECHA]])</f>
        <v>2018-9</v>
      </c>
    </row>
    <row r="13221" spans="1:4" x14ac:dyDescent="0.25">
      <c r="A13221" t="s">
        <v>4370</v>
      </c>
      <c r="B13221">
        <v>1</v>
      </c>
      <c r="C13221" s="54">
        <v>43405</v>
      </c>
      <c r="D13221" s="3" t="str">
        <f>YEAR(Datos_Consumo[[#This Row],[FECHA]])&amp;"-"&amp;MONTH(Datos_Consumo[[#This Row],[FECHA]])</f>
        <v>2018-11</v>
      </c>
    </row>
    <row r="13222" spans="1:4" x14ac:dyDescent="0.25">
      <c r="A13222" t="s">
        <v>4371</v>
      </c>
      <c r="B13222">
        <v>1</v>
      </c>
      <c r="C13222" s="54">
        <v>43344</v>
      </c>
      <c r="D13222" s="3" t="str">
        <f>YEAR(Datos_Consumo[[#This Row],[FECHA]])&amp;"-"&amp;MONTH(Datos_Consumo[[#This Row],[FECHA]])</f>
        <v>2018-9</v>
      </c>
    </row>
    <row r="13223" spans="1:4" x14ac:dyDescent="0.25">
      <c r="A13223" t="s">
        <v>4371</v>
      </c>
      <c r="B13223">
        <v>1</v>
      </c>
      <c r="C13223" s="54">
        <v>43466</v>
      </c>
      <c r="D13223" s="3" t="str">
        <f>YEAR(Datos_Consumo[[#This Row],[FECHA]])&amp;"-"&amp;MONTH(Datos_Consumo[[#This Row],[FECHA]])</f>
        <v>2019-1</v>
      </c>
    </row>
    <row r="13224" spans="1:4" x14ac:dyDescent="0.25">
      <c r="A13224" t="s">
        <v>4372</v>
      </c>
      <c r="B13224">
        <v>1</v>
      </c>
      <c r="C13224" s="54">
        <v>43313</v>
      </c>
      <c r="D13224" s="3" t="str">
        <f>YEAR(Datos_Consumo[[#This Row],[FECHA]])&amp;"-"&amp;MONTH(Datos_Consumo[[#This Row],[FECHA]])</f>
        <v>2018-8</v>
      </c>
    </row>
    <row r="13225" spans="1:4" x14ac:dyDescent="0.25">
      <c r="A13225" t="s">
        <v>4372</v>
      </c>
      <c r="B13225">
        <v>4</v>
      </c>
      <c r="C13225" s="54">
        <v>43374</v>
      </c>
      <c r="D13225" s="3" t="str">
        <f>YEAR(Datos_Consumo[[#This Row],[FECHA]])&amp;"-"&amp;MONTH(Datos_Consumo[[#This Row],[FECHA]])</f>
        <v>2018-10</v>
      </c>
    </row>
    <row r="13226" spans="1:4" x14ac:dyDescent="0.25">
      <c r="A13226" t="s">
        <v>4372</v>
      </c>
      <c r="B13226">
        <v>2</v>
      </c>
      <c r="C13226" s="54">
        <v>43405</v>
      </c>
      <c r="D13226" s="3" t="str">
        <f>YEAR(Datos_Consumo[[#This Row],[FECHA]])&amp;"-"&amp;MONTH(Datos_Consumo[[#This Row],[FECHA]])</f>
        <v>2018-11</v>
      </c>
    </row>
    <row r="13227" spans="1:4" x14ac:dyDescent="0.25">
      <c r="A13227" t="s">
        <v>4372</v>
      </c>
      <c r="B13227">
        <v>3</v>
      </c>
      <c r="C13227" s="54">
        <v>43435</v>
      </c>
      <c r="D13227" s="3" t="str">
        <f>YEAR(Datos_Consumo[[#This Row],[FECHA]])&amp;"-"&amp;MONTH(Datos_Consumo[[#This Row],[FECHA]])</f>
        <v>2018-12</v>
      </c>
    </row>
    <row r="13228" spans="1:4" x14ac:dyDescent="0.25">
      <c r="A13228" t="s">
        <v>4372</v>
      </c>
      <c r="B13228">
        <v>1</v>
      </c>
      <c r="C13228" s="54">
        <v>43466</v>
      </c>
      <c r="D13228" s="3" t="str">
        <f>YEAR(Datos_Consumo[[#This Row],[FECHA]])&amp;"-"&amp;MONTH(Datos_Consumo[[#This Row],[FECHA]])</f>
        <v>2019-1</v>
      </c>
    </row>
    <row r="13229" spans="1:4" x14ac:dyDescent="0.25">
      <c r="A13229" t="s">
        <v>4373</v>
      </c>
      <c r="B13229">
        <v>2</v>
      </c>
      <c r="C13229" s="54">
        <v>43313</v>
      </c>
      <c r="D13229" s="3" t="str">
        <f>YEAR(Datos_Consumo[[#This Row],[FECHA]])&amp;"-"&amp;MONTH(Datos_Consumo[[#This Row],[FECHA]])</f>
        <v>2018-8</v>
      </c>
    </row>
    <row r="13230" spans="1:4" x14ac:dyDescent="0.25">
      <c r="A13230" t="s">
        <v>4373</v>
      </c>
      <c r="B13230">
        <v>3</v>
      </c>
      <c r="C13230" s="54">
        <v>43374</v>
      </c>
      <c r="D13230" s="3" t="str">
        <f>YEAR(Datos_Consumo[[#This Row],[FECHA]])&amp;"-"&amp;MONTH(Datos_Consumo[[#This Row],[FECHA]])</f>
        <v>2018-10</v>
      </c>
    </row>
    <row r="13231" spans="1:4" x14ac:dyDescent="0.25">
      <c r="A13231" t="s">
        <v>4373</v>
      </c>
      <c r="B13231">
        <v>2</v>
      </c>
      <c r="C13231" s="54">
        <v>43405</v>
      </c>
      <c r="D13231" s="3" t="str">
        <f>YEAR(Datos_Consumo[[#This Row],[FECHA]])&amp;"-"&amp;MONTH(Datos_Consumo[[#This Row],[FECHA]])</f>
        <v>2018-11</v>
      </c>
    </row>
    <row r="13232" spans="1:4" x14ac:dyDescent="0.25">
      <c r="A13232" t="s">
        <v>4374</v>
      </c>
      <c r="B13232">
        <v>1</v>
      </c>
      <c r="C13232" s="54">
        <v>43313</v>
      </c>
      <c r="D13232" s="3" t="str">
        <f>YEAR(Datos_Consumo[[#This Row],[FECHA]])&amp;"-"&amp;MONTH(Datos_Consumo[[#This Row],[FECHA]])</f>
        <v>2018-8</v>
      </c>
    </row>
    <row r="13233" spans="1:4" x14ac:dyDescent="0.25">
      <c r="A13233" t="s">
        <v>4374</v>
      </c>
      <c r="B13233">
        <v>5</v>
      </c>
      <c r="C13233" s="54">
        <v>43344</v>
      </c>
      <c r="D13233" s="3" t="str">
        <f>YEAR(Datos_Consumo[[#This Row],[FECHA]])&amp;"-"&amp;MONTH(Datos_Consumo[[#This Row],[FECHA]])</f>
        <v>2018-9</v>
      </c>
    </row>
    <row r="13234" spans="1:4" x14ac:dyDescent="0.25">
      <c r="A13234" t="s">
        <v>4374</v>
      </c>
      <c r="B13234">
        <v>3</v>
      </c>
      <c r="C13234" s="54">
        <v>43374</v>
      </c>
      <c r="D13234" s="3" t="str">
        <f>YEAR(Datos_Consumo[[#This Row],[FECHA]])&amp;"-"&amp;MONTH(Datos_Consumo[[#This Row],[FECHA]])</f>
        <v>2018-10</v>
      </c>
    </row>
    <row r="13235" spans="1:4" x14ac:dyDescent="0.25">
      <c r="A13235" t="s">
        <v>4374</v>
      </c>
      <c r="B13235">
        <v>3</v>
      </c>
      <c r="C13235" s="54">
        <v>43405</v>
      </c>
      <c r="D13235" s="3" t="str">
        <f>YEAR(Datos_Consumo[[#This Row],[FECHA]])&amp;"-"&amp;MONTH(Datos_Consumo[[#This Row],[FECHA]])</f>
        <v>2018-11</v>
      </c>
    </row>
    <row r="13236" spans="1:4" x14ac:dyDescent="0.25">
      <c r="A13236" t="s">
        <v>4374</v>
      </c>
      <c r="B13236">
        <v>2</v>
      </c>
      <c r="C13236" s="54">
        <v>43435</v>
      </c>
      <c r="D13236" s="3" t="str">
        <f>YEAR(Datos_Consumo[[#This Row],[FECHA]])&amp;"-"&amp;MONTH(Datos_Consumo[[#This Row],[FECHA]])</f>
        <v>2018-12</v>
      </c>
    </row>
    <row r="13237" spans="1:4" x14ac:dyDescent="0.25">
      <c r="A13237" t="s">
        <v>4375</v>
      </c>
      <c r="B13237">
        <v>1</v>
      </c>
      <c r="C13237" s="54">
        <v>43313</v>
      </c>
      <c r="D13237" s="3" t="str">
        <f>YEAR(Datos_Consumo[[#This Row],[FECHA]])&amp;"-"&amp;MONTH(Datos_Consumo[[#This Row],[FECHA]])</f>
        <v>2018-8</v>
      </c>
    </row>
    <row r="13238" spans="1:4" x14ac:dyDescent="0.25">
      <c r="A13238" t="s">
        <v>4375</v>
      </c>
      <c r="B13238">
        <v>1</v>
      </c>
      <c r="C13238" s="54">
        <v>43435</v>
      </c>
      <c r="D13238" s="3" t="str">
        <f>YEAR(Datos_Consumo[[#This Row],[FECHA]])&amp;"-"&amp;MONTH(Datos_Consumo[[#This Row],[FECHA]])</f>
        <v>2018-12</v>
      </c>
    </row>
    <row r="13239" spans="1:4" x14ac:dyDescent="0.25">
      <c r="A13239" t="s">
        <v>4376</v>
      </c>
      <c r="B13239">
        <v>1</v>
      </c>
      <c r="C13239" s="54">
        <v>43435</v>
      </c>
      <c r="D13239" s="3" t="str">
        <f>YEAR(Datos_Consumo[[#This Row],[FECHA]])&amp;"-"&amp;MONTH(Datos_Consumo[[#This Row],[FECHA]])</f>
        <v>2018-12</v>
      </c>
    </row>
    <row r="13240" spans="1:4" x14ac:dyDescent="0.25">
      <c r="A13240" t="s">
        <v>4377</v>
      </c>
      <c r="B13240">
        <v>1</v>
      </c>
      <c r="C13240" s="54">
        <v>43313</v>
      </c>
      <c r="D13240" s="3" t="str">
        <f>YEAR(Datos_Consumo[[#This Row],[FECHA]])&amp;"-"&amp;MONTH(Datos_Consumo[[#This Row],[FECHA]])</f>
        <v>2018-8</v>
      </c>
    </row>
    <row r="13241" spans="1:4" x14ac:dyDescent="0.25">
      <c r="A13241" t="s">
        <v>4378</v>
      </c>
      <c r="B13241">
        <v>1</v>
      </c>
      <c r="C13241" s="54">
        <v>43313</v>
      </c>
      <c r="D13241" s="3" t="str">
        <f>YEAR(Datos_Consumo[[#This Row],[FECHA]])&amp;"-"&amp;MONTH(Datos_Consumo[[#This Row],[FECHA]])</f>
        <v>2018-8</v>
      </c>
    </row>
    <row r="13242" spans="1:4" x14ac:dyDescent="0.25">
      <c r="A13242" t="s">
        <v>4379</v>
      </c>
      <c r="B13242">
        <v>5</v>
      </c>
      <c r="C13242" s="54">
        <v>43313</v>
      </c>
      <c r="D13242" s="3" t="str">
        <f>YEAR(Datos_Consumo[[#This Row],[FECHA]])&amp;"-"&amp;MONTH(Datos_Consumo[[#This Row],[FECHA]])</f>
        <v>2018-8</v>
      </c>
    </row>
    <row r="13243" spans="1:4" x14ac:dyDescent="0.25">
      <c r="A13243" t="s">
        <v>4379</v>
      </c>
      <c r="B13243">
        <v>3</v>
      </c>
      <c r="C13243" s="54">
        <v>43344</v>
      </c>
      <c r="D13243" s="3" t="str">
        <f>YEAR(Datos_Consumo[[#This Row],[FECHA]])&amp;"-"&amp;MONTH(Datos_Consumo[[#This Row],[FECHA]])</f>
        <v>2018-9</v>
      </c>
    </row>
    <row r="13244" spans="1:4" x14ac:dyDescent="0.25">
      <c r="A13244" t="s">
        <v>4379</v>
      </c>
      <c r="B13244">
        <v>3</v>
      </c>
      <c r="C13244" s="54">
        <v>43374</v>
      </c>
      <c r="D13244" s="3" t="str">
        <f>YEAR(Datos_Consumo[[#This Row],[FECHA]])&amp;"-"&amp;MONTH(Datos_Consumo[[#This Row],[FECHA]])</f>
        <v>2018-10</v>
      </c>
    </row>
    <row r="13245" spans="1:4" x14ac:dyDescent="0.25">
      <c r="A13245" t="s">
        <v>4379</v>
      </c>
      <c r="B13245">
        <v>6</v>
      </c>
      <c r="C13245" s="54">
        <v>43405</v>
      </c>
      <c r="D13245" s="3" t="str">
        <f>YEAR(Datos_Consumo[[#This Row],[FECHA]])&amp;"-"&amp;MONTH(Datos_Consumo[[#This Row],[FECHA]])</f>
        <v>2018-11</v>
      </c>
    </row>
    <row r="13246" spans="1:4" x14ac:dyDescent="0.25">
      <c r="A13246" t="s">
        <v>4380</v>
      </c>
      <c r="B13246">
        <v>4</v>
      </c>
      <c r="C13246" s="54">
        <v>43313</v>
      </c>
      <c r="D13246" s="3" t="str">
        <f>YEAR(Datos_Consumo[[#This Row],[FECHA]])&amp;"-"&amp;MONTH(Datos_Consumo[[#This Row],[FECHA]])</f>
        <v>2018-8</v>
      </c>
    </row>
    <row r="13247" spans="1:4" x14ac:dyDescent="0.25">
      <c r="A13247" t="s">
        <v>4380</v>
      </c>
      <c r="B13247">
        <v>3</v>
      </c>
      <c r="C13247" s="54">
        <v>43344</v>
      </c>
      <c r="D13247" s="3" t="str">
        <f>YEAR(Datos_Consumo[[#This Row],[FECHA]])&amp;"-"&amp;MONTH(Datos_Consumo[[#This Row],[FECHA]])</f>
        <v>2018-9</v>
      </c>
    </row>
    <row r="13248" spans="1:4" x14ac:dyDescent="0.25">
      <c r="A13248" t="s">
        <v>4380</v>
      </c>
      <c r="B13248">
        <v>3</v>
      </c>
      <c r="C13248" s="54">
        <v>43374</v>
      </c>
      <c r="D13248" s="3" t="str">
        <f>YEAR(Datos_Consumo[[#This Row],[FECHA]])&amp;"-"&amp;MONTH(Datos_Consumo[[#This Row],[FECHA]])</f>
        <v>2018-10</v>
      </c>
    </row>
    <row r="13249" spans="1:4" x14ac:dyDescent="0.25">
      <c r="A13249" t="s">
        <v>4380</v>
      </c>
      <c r="B13249">
        <v>6</v>
      </c>
      <c r="C13249" s="54">
        <v>43405</v>
      </c>
      <c r="D13249" s="3" t="str">
        <f>YEAR(Datos_Consumo[[#This Row],[FECHA]])&amp;"-"&amp;MONTH(Datos_Consumo[[#This Row],[FECHA]])</f>
        <v>2018-11</v>
      </c>
    </row>
    <row r="13250" spans="1:4" x14ac:dyDescent="0.25">
      <c r="A13250" t="s">
        <v>4381</v>
      </c>
      <c r="B13250">
        <v>1</v>
      </c>
      <c r="C13250" s="54">
        <v>43313</v>
      </c>
      <c r="D13250" s="3" t="str">
        <f>YEAR(Datos_Consumo[[#This Row],[FECHA]])&amp;"-"&amp;MONTH(Datos_Consumo[[#This Row],[FECHA]])</f>
        <v>2018-8</v>
      </c>
    </row>
    <row r="13251" spans="1:4" x14ac:dyDescent="0.25">
      <c r="A13251" t="s">
        <v>4381</v>
      </c>
      <c r="B13251">
        <v>2</v>
      </c>
      <c r="C13251" s="54">
        <v>43405</v>
      </c>
      <c r="D13251" s="3" t="str">
        <f>YEAR(Datos_Consumo[[#This Row],[FECHA]])&amp;"-"&amp;MONTH(Datos_Consumo[[#This Row],[FECHA]])</f>
        <v>2018-11</v>
      </c>
    </row>
    <row r="13252" spans="1:4" x14ac:dyDescent="0.25">
      <c r="A13252" t="s">
        <v>4382</v>
      </c>
      <c r="B13252">
        <v>1</v>
      </c>
      <c r="C13252" s="54">
        <v>43313</v>
      </c>
      <c r="D13252" s="3" t="str">
        <f>YEAR(Datos_Consumo[[#This Row],[FECHA]])&amp;"-"&amp;MONTH(Datos_Consumo[[#This Row],[FECHA]])</f>
        <v>2018-8</v>
      </c>
    </row>
    <row r="13253" spans="1:4" x14ac:dyDescent="0.25">
      <c r="A13253" t="s">
        <v>4383</v>
      </c>
      <c r="B13253">
        <v>2</v>
      </c>
      <c r="C13253" s="54">
        <v>43405</v>
      </c>
      <c r="D13253" s="3" t="str">
        <f>YEAR(Datos_Consumo[[#This Row],[FECHA]])&amp;"-"&amp;MONTH(Datos_Consumo[[#This Row],[FECHA]])</f>
        <v>2018-11</v>
      </c>
    </row>
    <row r="13254" spans="1:4" x14ac:dyDescent="0.25">
      <c r="A13254" t="s">
        <v>1531</v>
      </c>
      <c r="B13254">
        <v>3</v>
      </c>
      <c r="C13254" s="54">
        <v>43313</v>
      </c>
      <c r="D13254" s="3" t="str">
        <f>YEAR(Datos_Consumo[[#This Row],[FECHA]])&amp;"-"&amp;MONTH(Datos_Consumo[[#This Row],[FECHA]])</f>
        <v>2018-8</v>
      </c>
    </row>
    <row r="13255" spans="1:4" x14ac:dyDescent="0.25">
      <c r="A13255" t="s">
        <v>1531</v>
      </c>
      <c r="B13255">
        <v>3</v>
      </c>
      <c r="C13255" s="54">
        <v>43344</v>
      </c>
      <c r="D13255" s="3" t="str">
        <f>YEAR(Datos_Consumo[[#This Row],[FECHA]])&amp;"-"&amp;MONTH(Datos_Consumo[[#This Row],[FECHA]])</f>
        <v>2018-9</v>
      </c>
    </row>
    <row r="13256" spans="1:4" x14ac:dyDescent="0.25">
      <c r="A13256" t="s">
        <v>1531</v>
      </c>
      <c r="B13256">
        <v>15</v>
      </c>
      <c r="C13256" s="54">
        <v>43374</v>
      </c>
      <c r="D13256" s="3" t="str">
        <f>YEAR(Datos_Consumo[[#This Row],[FECHA]])&amp;"-"&amp;MONTH(Datos_Consumo[[#This Row],[FECHA]])</f>
        <v>2018-10</v>
      </c>
    </row>
    <row r="13257" spans="1:4" x14ac:dyDescent="0.25">
      <c r="A13257" t="s">
        <v>1531</v>
      </c>
      <c r="B13257">
        <v>23</v>
      </c>
      <c r="C13257" s="54">
        <v>43405</v>
      </c>
      <c r="D13257" s="3" t="str">
        <f>YEAR(Datos_Consumo[[#This Row],[FECHA]])&amp;"-"&amp;MONTH(Datos_Consumo[[#This Row],[FECHA]])</f>
        <v>2018-11</v>
      </c>
    </row>
    <row r="13258" spans="1:4" x14ac:dyDescent="0.25">
      <c r="A13258" t="s">
        <v>1532</v>
      </c>
      <c r="B13258">
        <v>19</v>
      </c>
      <c r="C13258" s="54">
        <v>43313</v>
      </c>
      <c r="D13258" s="3" t="str">
        <f>YEAR(Datos_Consumo[[#This Row],[FECHA]])&amp;"-"&amp;MONTH(Datos_Consumo[[#This Row],[FECHA]])</f>
        <v>2018-8</v>
      </c>
    </row>
    <row r="13259" spans="1:4" x14ac:dyDescent="0.25">
      <c r="A13259" t="s">
        <v>1532</v>
      </c>
      <c r="B13259">
        <v>30</v>
      </c>
      <c r="C13259" s="54">
        <v>43405</v>
      </c>
      <c r="D13259" s="3" t="str">
        <f>YEAR(Datos_Consumo[[#This Row],[FECHA]])&amp;"-"&amp;MONTH(Datos_Consumo[[#This Row],[FECHA]])</f>
        <v>2018-11</v>
      </c>
    </row>
    <row r="13260" spans="1:4" x14ac:dyDescent="0.25">
      <c r="A13260" t="s">
        <v>1532</v>
      </c>
      <c r="B13260">
        <v>6</v>
      </c>
      <c r="C13260" s="54">
        <v>43435</v>
      </c>
      <c r="D13260" s="3" t="str">
        <f>YEAR(Datos_Consumo[[#This Row],[FECHA]])&amp;"-"&amp;MONTH(Datos_Consumo[[#This Row],[FECHA]])</f>
        <v>2018-12</v>
      </c>
    </row>
    <row r="13261" spans="1:4" x14ac:dyDescent="0.25">
      <c r="A13261" t="s">
        <v>1532</v>
      </c>
      <c r="B13261">
        <v>8</v>
      </c>
      <c r="C13261" s="54">
        <v>43466</v>
      </c>
      <c r="D13261" s="3" t="str">
        <f>YEAR(Datos_Consumo[[#This Row],[FECHA]])&amp;"-"&amp;MONTH(Datos_Consumo[[#This Row],[FECHA]])</f>
        <v>2019-1</v>
      </c>
    </row>
    <row r="13262" spans="1:4" x14ac:dyDescent="0.25">
      <c r="A13262" t="s">
        <v>4384</v>
      </c>
      <c r="B13262">
        <v>1</v>
      </c>
      <c r="C13262" s="54">
        <v>43374</v>
      </c>
      <c r="D13262" s="3" t="str">
        <f>YEAR(Datos_Consumo[[#This Row],[FECHA]])&amp;"-"&amp;MONTH(Datos_Consumo[[#This Row],[FECHA]])</f>
        <v>2018-10</v>
      </c>
    </row>
    <row r="13263" spans="1:4" x14ac:dyDescent="0.25">
      <c r="A13263" t="s">
        <v>4384</v>
      </c>
      <c r="B13263">
        <v>2</v>
      </c>
      <c r="C13263" s="54">
        <v>43405</v>
      </c>
      <c r="D13263" s="3" t="str">
        <f>YEAR(Datos_Consumo[[#This Row],[FECHA]])&amp;"-"&amp;MONTH(Datos_Consumo[[#This Row],[FECHA]])</f>
        <v>2018-11</v>
      </c>
    </row>
    <row r="13264" spans="1:4" x14ac:dyDescent="0.25">
      <c r="A13264" t="s">
        <v>4384</v>
      </c>
      <c r="B13264">
        <v>4</v>
      </c>
      <c r="C13264" s="54">
        <v>43435</v>
      </c>
      <c r="D13264" s="3" t="str">
        <f>YEAR(Datos_Consumo[[#This Row],[FECHA]])&amp;"-"&amp;MONTH(Datos_Consumo[[#This Row],[FECHA]])</f>
        <v>2018-12</v>
      </c>
    </row>
    <row r="13265" spans="1:4" x14ac:dyDescent="0.25">
      <c r="A13265" t="s">
        <v>4385</v>
      </c>
      <c r="B13265">
        <v>2</v>
      </c>
      <c r="C13265" s="54">
        <v>43435</v>
      </c>
      <c r="D13265" s="3" t="str">
        <f>YEAR(Datos_Consumo[[#This Row],[FECHA]])&amp;"-"&amp;MONTH(Datos_Consumo[[#This Row],[FECHA]])</f>
        <v>2018-12</v>
      </c>
    </row>
    <row r="13266" spans="1:4" x14ac:dyDescent="0.25">
      <c r="A13266" t="s">
        <v>4385</v>
      </c>
      <c r="B13266">
        <v>1</v>
      </c>
      <c r="C13266" s="54">
        <v>43466</v>
      </c>
      <c r="D13266" s="3" t="str">
        <f>YEAR(Datos_Consumo[[#This Row],[FECHA]])&amp;"-"&amp;MONTH(Datos_Consumo[[#This Row],[FECHA]])</f>
        <v>2019-1</v>
      </c>
    </row>
    <row r="13267" spans="1:4" x14ac:dyDescent="0.25">
      <c r="A13267" t="s">
        <v>4386</v>
      </c>
      <c r="B13267">
        <v>2</v>
      </c>
      <c r="C13267" s="54">
        <v>43313</v>
      </c>
      <c r="D13267" s="3" t="str">
        <f>YEAR(Datos_Consumo[[#This Row],[FECHA]])&amp;"-"&amp;MONTH(Datos_Consumo[[#This Row],[FECHA]])</f>
        <v>2018-8</v>
      </c>
    </row>
    <row r="13268" spans="1:4" x14ac:dyDescent="0.25">
      <c r="A13268" t="s">
        <v>4386</v>
      </c>
      <c r="B13268">
        <v>1</v>
      </c>
      <c r="C13268" s="54">
        <v>43344</v>
      </c>
      <c r="D13268" s="3" t="str">
        <f>YEAR(Datos_Consumo[[#This Row],[FECHA]])&amp;"-"&amp;MONTH(Datos_Consumo[[#This Row],[FECHA]])</f>
        <v>2018-9</v>
      </c>
    </row>
    <row r="13269" spans="1:4" x14ac:dyDescent="0.25">
      <c r="A13269" t="s">
        <v>4386</v>
      </c>
      <c r="B13269">
        <v>5</v>
      </c>
      <c r="C13269" s="54">
        <v>43374</v>
      </c>
      <c r="D13269" s="3" t="str">
        <f>YEAR(Datos_Consumo[[#This Row],[FECHA]])&amp;"-"&amp;MONTH(Datos_Consumo[[#This Row],[FECHA]])</f>
        <v>2018-10</v>
      </c>
    </row>
    <row r="13270" spans="1:4" x14ac:dyDescent="0.25">
      <c r="A13270" t="s">
        <v>4387</v>
      </c>
      <c r="B13270">
        <v>2</v>
      </c>
      <c r="C13270" s="54">
        <v>43405</v>
      </c>
      <c r="D13270" s="3" t="str">
        <f>YEAR(Datos_Consumo[[#This Row],[FECHA]])&amp;"-"&amp;MONTH(Datos_Consumo[[#This Row],[FECHA]])</f>
        <v>2018-11</v>
      </c>
    </row>
    <row r="13271" spans="1:4" x14ac:dyDescent="0.25">
      <c r="A13271" t="s">
        <v>4387</v>
      </c>
      <c r="B13271">
        <v>1</v>
      </c>
      <c r="C13271" s="54">
        <v>43466</v>
      </c>
      <c r="D13271" s="3" t="str">
        <f>YEAR(Datos_Consumo[[#This Row],[FECHA]])&amp;"-"&amp;MONTH(Datos_Consumo[[#This Row],[FECHA]])</f>
        <v>2019-1</v>
      </c>
    </row>
    <row r="13272" spans="1:4" x14ac:dyDescent="0.25">
      <c r="A13272" t="s">
        <v>4388</v>
      </c>
      <c r="B13272">
        <v>11</v>
      </c>
      <c r="C13272" s="54">
        <v>43405</v>
      </c>
      <c r="D13272" s="3" t="str">
        <f>YEAR(Datos_Consumo[[#This Row],[FECHA]])&amp;"-"&amp;MONTH(Datos_Consumo[[#This Row],[FECHA]])</f>
        <v>2018-11</v>
      </c>
    </row>
    <row r="13273" spans="1:4" x14ac:dyDescent="0.25">
      <c r="A13273" t="s">
        <v>4388</v>
      </c>
      <c r="B13273">
        <v>1</v>
      </c>
      <c r="C13273" s="54">
        <v>43435</v>
      </c>
      <c r="D13273" s="3" t="str">
        <f>YEAR(Datos_Consumo[[#This Row],[FECHA]])&amp;"-"&amp;MONTH(Datos_Consumo[[#This Row],[FECHA]])</f>
        <v>2018-12</v>
      </c>
    </row>
    <row r="13274" spans="1:4" x14ac:dyDescent="0.25">
      <c r="A13274" t="s">
        <v>4389</v>
      </c>
      <c r="B13274">
        <v>1</v>
      </c>
      <c r="C13274" s="54">
        <v>43374</v>
      </c>
      <c r="D13274" s="3" t="str">
        <f>YEAR(Datos_Consumo[[#This Row],[FECHA]])&amp;"-"&amp;MONTH(Datos_Consumo[[#This Row],[FECHA]])</f>
        <v>2018-10</v>
      </c>
    </row>
    <row r="13275" spans="1:4" x14ac:dyDescent="0.25">
      <c r="A13275" t="s">
        <v>4389</v>
      </c>
      <c r="B13275">
        <v>11</v>
      </c>
      <c r="C13275" s="54">
        <v>43405</v>
      </c>
      <c r="D13275" s="3" t="str">
        <f>YEAR(Datos_Consumo[[#This Row],[FECHA]])&amp;"-"&amp;MONTH(Datos_Consumo[[#This Row],[FECHA]])</f>
        <v>2018-11</v>
      </c>
    </row>
    <row r="13276" spans="1:4" x14ac:dyDescent="0.25">
      <c r="A13276" t="s">
        <v>4389</v>
      </c>
      <c r="B13276">
        <v>1</v>
      </c>
      <c r="C13276" s="54">
        <v>43435</v>
      </c>
      <c r="D13276" s="3" t="str">
        <f>YEAR(Datos_Consumo[[#This Row],[FECHA]])&amp;"-"&amp;MONTH(Datos_Consumo[[#This Row],[FECHA]])</f>
        <v>2018-12</v>
      </c>
    </row>
    <row r="13277" spans="1:4" x14ac:dyDescent="0.25">
      <c r="A13277" t="s">
        <v>4390</v>
      </c>
      <c r="B13277">
        <v>2</v>
      </c>
      <c r="C13277" s="54">
        <v>43405</v>
      </c>
      <c r="D13277" s="3" t="str">
        <f>YEAR(Datos_Consumo[[#This Row],[FECHA]])&amp;"-"&amp;MONTH(Datos_Consumo[[#This Row],[FECHA]])</f>
        <v>2018-11</v>
      </c>
    </row>
    <row r="13278" spans="1:4" x14ac:dyDescent="0.25">
      <c r="A13278" t="s">
        <v>4391</v>
      </c>
      <c r="B13278">
        <v>15</v>
      </c>
      <c r="C13278" s="54">
        <v>43313</v>
      </c>
      <c r="D13278" s="3" t="str">
        <f>YEAR(Datos_Consumo[[#This Row],[FECHA]])&amp;"-"&amp;MONTH(Datos_Consumo[[#This Row],[FECHA]])</f>
        <v>2018-8</v>
      </c>
    </row>
    <row r="13279" spans="1:4" x14ac:dyDescent="0.25">
      <c r="A13279" t="s">
        <v>4391</v>
      </c>
      <c r="B13279">
        <v>9</v>
      </c>
      <c r="C13279" s="54">
        <v>43344</v>
      </c>
      <c r="D13279" s="3" t="str">
        <f>YEAR(Datos_Consumo[[#This Row],[FECHA]])&amp;"-"&amp;MONTH(Datos_Consumo[[#This Row],[FECHA]])</f>
        <v>2018-9</v>
      </c>
    </row>
    <row r="13280" spans="1:4" x14ac:dyDescent="0.25">
      <c r="A13280" t="s">
        <v>4391</v>
      </c>
      <c r="B13280">
        <v>17</v>
      </c>
      <c r="C13280" s="54">
        <v>43374</v>
      </c>
      <c r="D13280" s="3" t="str">
        <f>YEAR(Datos_Consumo[[#This Row],[FECHA]])&amp;"-"&amp;MONTH(Datos_Consumo[[#This Row],[FECHA]])</f>
        <v>2018-10</v>
      </c>
    </row>
    <row r="13281" spans="1:4" x14ac:dyDescent="0.25">
      <c r="A13281" t="s">
        <v>4391</v>
      </c>
      <c r="B13281">
        <v>38</v>
      </c>
      <c r="C13281" s="54">
        <v>43405</v>
      </c>
      <c r="D13281" s="3" t="str">
        <f>YEAR(Datos_Consumo[[#This Row],[FECHA]])&amp;"-"&amp;MONTH(Datos_Consumo[[#This Row],[FECHA]])</f>
        <v>2018-11</v>
      </c>
    </row>
    <row r="13282" spans="1:4" x14ac:dyDescent="0.25">
      <c r="A13282" t="s">
        <v>4391</v>
      </c>
      <c r="B13282">
        <v>20</v>
      </c>
      <c r="C13282" s="54">
        <v>43435</v>
      </c>
      <c r="D13282" s="3" t="str">
        <f>YEAR(Datos_Consumo[[#This Row],[FECHA]])&amp;"-"&amp;MONTH(Datos_Consumo[[#This Row],[FECHA]])</f>
        <v>2018-12</v>
      </c>
    </row>
    <row r="13283" spans="1:4" x14ac:dyDescent="0.25">
      <c r="A13283" t="s">
        <v>4391</v>
      </c>
      <c r="B13283">
        <v>3</v>
      </c>
      <c r="C13283" s="54">
        <v>43466</v>
      </c>
      <c r="D13283" s="3" t="str">
        <f>YEAR(Datos_Consumo[[#This Row],[FECHA]])&amp;"-"&amp;MONTH(Datos_Consumo[[#This Row],[FECHA]])</f>
        <v>2019-1</v>
      </c>
    </row>
    <row r="13284" spans="1:4" x14ac:dyDescent="0.25">
      <c r="A13284" t="s">
        <v>4392</v>
      </c>
      <c r="B13284">
        <v>1</v>
      </c>
      <c r="C13284" s="54">
        <v>43405</v>
      </c>
      <c r="D13284" s="3" t="str">
        <f>YEAR(Datos_Consumo[[#This Row],[FECHA]])&amp;"-"&amp;MONTH(Datos_Consumo[[#This Row],[FECHA]])</f>
        <v>2018-11</v>
      </c>
    </row>
    <row r="13285" spans="1:4" x14ac:dyDescent="0.25">
      <c r="A13285" t="s">
        <v>4393</v>
      </c>
      <c r="B13285">
        <v>1</v>
      </c>
      <c r="C13285" s="54">
        <v>43313</v>
      </c>
      <c r="D13285" s="3" t="str">
        <f>YEAR(Datos_Consumo[[#This Row],[FECHA]])&amp;"-"&amp;MONTH(Datos_Consumo[[#This Row],[FECHA]])</f>
        <v>2018-8</v>
      </c>
    </row>
    <row r="13286" spans="1:4" x14ac:dyDescent="0.25">
      <c r="A13286" t="s">
        <v>4393</v>
      </c>
      <c r="B13286">
        <v>1</v>
      </c>
      <c r="C13286" s="54">
        <v>43435</v>
      </c>
      <c r="D13286" s="3" t="str">
        <f>YEAR(Datos_Consumo[[#This Row],[FECHA]])&amp;"-"&amp;MONTH(Datos_Consumo[[#This Row],[FECHA]])</f>
        <v>2018-12</v>
      </c>
    </row>
    <row r="13287" spans="1:4" x14ac:dyDescent="0.25">
      <c r="A13287" t="s">
        <v>4394</v>
      </c>
      <c r="B13287">
        <v>44</v>
      </c>
      <c r="C13287" s="54">
        <v>43435</v>
      </c>
      <c r="D13287" s="3" t="str">
        <f>YEAR(Datos_Consumo[[#This Row],[FECHA]])&amp;"-"&amp;MONTH(Datos_Consumo[[#This Row],[FECHA]])</f>
        <v>2018-12</v>
      </c>
    </row>
    <row r="13288" spans="1:4" x14ac:dyDescent="0.25">
      <c r="A13288" t="s">
        <v>4395</v>
      </c>
      <c r="B13288">
        <v>4</v>
      </c>
      <c r="C13288" s="54">
        <v>43374</v>
      </c>
      <c r="D13288" s="3" t="str">
        <f>YEAR(Datos_Consumo[[#This Row],[FECHA]])&amp;"-"&amp;MONTH(Datos_Consumo[[#This Row],[FECHA]])</f>
        <v>2018-10</v>
      </c>
    </row>
    <row r="13289" spans="1:4" x14ac:dyDescent="0.25">
      <c r="A13289" t="s">
        <v>4396</v>
      </c>
      <c r="B13289">
        <v>4</v>
      </c>
      <c r="C13289" s="54">
        <v>43374</v>
      </c>
      <c r="D13289" s="3" t="str">
        <f>YEAR(Datos_Consumo[[#This Row],[FECHA]])&amp;"-"&amp;MONTH(Datos_Consumo[[#This Row],[FECHA]])</f>
        <v>2018-10</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46</vt:i4>
      </vt:variant>
    </vt:vector>
  </HeadingPairs>
  <TitlesOfParts>
    <vt:vector size="65" baseType="lpstr">
      <vt:lpstr>TRANSFERENCIA</vt:lpstr>
      <vt:lpstr>Form1</vt:lpstr>
      <vt:lpstr>Disminucion_Requerimiento</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Campo_Cambio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BUFFER</cp:lastModifiedBy>
  <cp:lastPrinted>2017-08-23T23:42:16Z</cp:lastPrinted>
  <dcterms:created xsi:type="dcterms:W3CDTF">2010-03-30T06:48:36Z</dcterms:created>
  <dcterms:modified xsi:type="dcterms:W3CDTF">2019-01-14T21:04:25Z</dcterms:modified>
</cp:coreProperties>
</file>